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charts/style1.xml" ContentType="application/vnd.ms-office.chartstyle+xml"/>
  <Override PartName="/xl/charts/color1.xml" ContentType="application/vnd.ms-office.chartcolorstyle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slicers/slicer1.xml" ContentType="application/vnd.ms-excel.slicer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slicers/slicer2.xml" ContentType="application/vnd.ms-excel.slicer+xml"/>
  <Override PartName="/xl/worksheets/sheet3.xml" ContentType="application/vnd.openxmlformats-officedocument.spreadsheetml.worksheet+xml"/>
  <Default Extension="bin" ContentType="application/vnd.openxmlformats-officedocument.spreadsheetml.printerSettings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charts/style2.xml" ContentType="application/vnd.ms-office.chartstyle+xml"/>
  <Override PartName="/xl/charts/color2.xml" ContentType="application/vnd.ms-office.chartcolorsty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slicers/slicer3.xml" ContentType="application/vnd.ms-excel.slicer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slicers/slicer4.xml" ContentType="application/vnd.ms-excel.slicer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3.xml" ContentType="application/vnd.openxmlformats-officedocument.drawingml.chart+xml"/>
  <Override PartName="/xl/charts/style3.xml" ContentType="application/vnd.ms-office.chartstyle+xml"/>
  <Override PartName="/xl/charts/color3.xml" ContentType="application/vnd.ms-office.chartcolorsty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slicers/slicer5.xml" ContentType="application/vnd.ms-excel.slicer+xml"/>
  <Override PartName="/xl/worksheets/sheet8.xml" ContentType="application/vnd.openxmlformats-officedocument.spreadsheetml.worksheet+xml"/>
  <Override PartName="/xl/drawings/drawing6.xml" ContentType="application/vnd.openxmlformats-officedocument.drawing+xml"/>
  <Override PartName="/xl/pivotTables/pivotTable6.xml" ContentType="application/vnd.openxmlformats-officedocument.spreadsheetml.pivotTable+xml"/>
  <Override PartName="/xl/slicers/slicer6.xml" ContentType="application/vnd.ms-excel.slicer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/chart4.xml" ContentType="application/vnd.openxmlformats-officedocument.drawingml.chart+xml"/>
  <Override PartName="/xl/charts/style4.xml" ContentType="application/vnd.ms-office.chartstyle+xml"/>
  <Override PartName="/xl/charts/color4.xml" ContentType="application/vnd.ms-office.chartcolorstyle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slicers/slicer7.xml" ContentType="application/vnd.ms-excel.slicer+xml"/>
  <Override PartName="/xl/worksheets/sheet12.xml" ContentType="application/vnd.openxmlformats-officedocument.spreadsheetml.worksheet+xml"/>
  <Override PartName="/xl/drawings/drawing8.xml" ContentType="application/vnd.openxmlformats-officedocument.drawing+xml"/>
  <Override PartName="/xl/pivotTables/pivotTable8.xml" ContentType="application/vnd.openxmlformats-officedocument.spreadsheetml.pivotTable+xml"/>
  <Override PartName="/xl/slicers/slicer8.xml" ContentType="application/vnd.ms-excel.slicer+xml"/>
  <Override PartName="/xl/worksheets/sheet13.xml" ContentType="application/vnd.openxmlformats-officedocument.spreadsheetml.worksheet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slicers/slicer9.xml" ContentType="application/vnd.ms-excel.slicer+xml"/>
  <Override PartName="/xl/worksheets/sheet14.xml" ContentType="application/vnd.openxmlformats-officedocument.spreadsheetml.worksheet+xml"/>
  <Override PartName="/xl/drawings/drawing10.xml" ContentType="application/vnd.openxmlformats-officedocument.drawing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slicers/slicer10.xml" ContentType="application/vnd.ms-excel.slicer+xml"/>
  <Override PartName="/xl/worksheets/sheet1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onnections.xml" ContentType="application/vnd.openxmlformats-officedocument.spreadsheetml.connection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mdvc7\OneDrive\Desktop\Boletines Deuda Pública\Boletin Diciembre 2024 - Publicar\"/>
    </mc:Choice>
  </mc:AlternateContent>
  <bookViews>
    <workbookView xWindow="0" yWindow="0" windowWidth="19580" windowHeight="7260" tabRatio="919" firstSheet="8" activeTab="14"/>
  </bookViews>
  <sheets>
    <sheet name="BDExterna + Perfil Principal CP" sheetId="5" r:id="rId68"/>
    <sheet name="Perfil Externa Principal CP" sheetId="37" r:id="rId69"/>
    <sheet name="Perfil Externa Principal CP Det" sheetId="27" r:id="rId70"/>
    <sheet name="BDExterna + Perfil Interes CP" sheetId="11" r:id="rId71"/>
    <sheet name="Perfil Externa Int + Com" sheetId="30" r:id="rId72"/>
    <sheet name="Perfil Externa Int+Com Detal" sheetId="31" r:id="rId73"/>
    <sheet name="BD INTERNA+PERFIL PRINCIPAL CP" sheetId="18" r:id="rId74"/>
    <sheet name="Perfil Principal Interna CP" sheetId="32" r:id="rId75"/>
    <sheet name="Perfil Principal Interna CP Det" sheetId="33" r:id="rId76"/>
    <sheet name="Interna Interes CP" sheetId="20" r:id="rId77"/>
    <sheet name="BD INTERNA + PERFIL INTERES CP" sheetId="25" r:id="rId78"/>
    <sheet name="Perfil Interna Interes CP " sheetId="35" r:id="rId79"/>
    <sheet name="Perfil Interna Interes CP  Det" sheetId="36" r:id="rId80"/>
    <sheet name="Amortización" sheetId="14" r:id="rId81"/>
    <sheet name="INTERES" sheetId="16" r:id="rId82"/>
  </sheets>
  <definedNames>
    <definedName name="_xlnm._FilterDatabase" localSheetId="9" hidden="1">'Interna Interes CP'!$A$2:$AL$1613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62913"/>
  <pivotCaches>
    <pivotCache cacheId="660" r:id="rId2"/>
    <pivotCache cacheId="670" r:id="rId3"/>
    <pivotCache cacheId="682" r:id="rId4"/>
    <pivotCache cacheId="694" r:id="rId5"/>
    <pivotCache cacheId="704" r:id="rId6"/>
    <pivotCache cacheId="713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399" i="5" l="1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<sst xmlns="http://schemas.openxmlformats.org/spreadsheetml/2006/main" count="89750" uniqueCount="3718">
  <si>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</si>
  <si>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</si>
  <si>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</si>
  <si>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</si>
  <si>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</si>
  <si>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</si>
  <si>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</si>
  <si>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</si>
  <si>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</si>
  <si>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</si>
  <si>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</si>
  <si>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</si>
  <si>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</si>
  <si>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</si>
  <si>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</si>
  <si>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</si>
  <si>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</si>
  <si>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</si>
  <si>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</si>
  <si>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</si>
  <si>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</si>
  <si>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</si>
  <si>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</si>
  <si>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</si>
  <si>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</si>
  <si>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</si>
  <si>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</si>
  <si>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</si>
  <si>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</si>
  <si>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</si>
  <si>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</si>
  <si>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</si>
  <si>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</si>
  <si>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</si>
  <si>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</si>
  <si>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</si>
  <si>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</si>
  <si>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</si>
  <si>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</si>
  <si>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</si>
  <si>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</si>
  <si>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</si>
  <si>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</si>
  <si>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</si>
  <si>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</si>
  <si>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</si>
  <si>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</si>
  <si>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</si>
  <si>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</si>
  <si>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</si>
  <si>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</si>
  <si>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</si>
  <si>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</si>
  <si>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</si>
  <si>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</si>
  <si>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</si>
  <si>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</si>
  <si>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</si>
  <si>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</si>
  <si>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</si>
  <si>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</si>
  <si>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</si>
  <si>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</si>
  <si>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</si>
  <si>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</si>
  <si>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</si>
  <si>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</si>
  <si>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</si>
  <si>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</si>
  <si>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</si>
  <si>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</si>
  <si>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</si>
  <si>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</si>
  <si>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</si>
  <si>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</si>
  <si>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</si>
  <si>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</si>
  <si>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</si>
  <si>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</si>
  <si>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</si>
  <si>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</si>
  <si>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</si>
  <si>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</si>
  <si>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</si>
  <si>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</si>
  <si>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</si>
  <si>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</si>
  <si>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</si>
  <si>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</si>
  <si>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</si>
  <si>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</si>
  <si>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</si>
  <si>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</si>
  <si>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</si>
  <si>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</si>
  <si>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</si>
  <si>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</si>
  <si>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</si>
  <si>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</si>
  <si>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</si>
  <si>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</si>
  <si>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</si>
  <si>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</si>
  <si>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</si>
  <si>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</si>
  <si>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</si>
  <si>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</si>
  <si>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</si>
  <si>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</si>
  <si>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</si>
  <si>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</si>
  <si>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</si>
  <si>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</si>
  <si>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</si>
  <si>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</si>
  <si>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</si>
  <si>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</si>
  <si>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</si>
  <si>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</si>
  <si>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</si>
  <si>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</si>
  <si>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</si>
  <si>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</si>
  <si>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</si>
  <si>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</si>
  <si>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</si>
  <si>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</si>
  <si>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</si>
  <si>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</si>
  <si>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</si>
  <si>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</si>
  <si>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</si>
  <si>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</si>
  <si>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</si>
  <si>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</si>
  <si>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</si>
  <si>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</si>
  <si>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</si>
  <si>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</si>
  <si>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</si>
  <si>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</si>
  <si>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</si>
  <si>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</si>
  <si>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</si>
  <si>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</si>
  <si>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</si>
  <si>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</si>
  <si>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</si>
  <si>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</si>
  <si>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</si>
  <si>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</si>
  <si>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</si>
  <si>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</si>
  <si>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</si>
  <si>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</si>
  <si>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</si>
  <si>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</si>
  <si>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</si>
  <si>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</si>
  <si>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</si>
  <si>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</si>
  <si>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</si>
  <si>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</si>
  <si>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</si>
  <si>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</si>
  <si>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</si>
  <si>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</si>
  <si>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</si>
  <si>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</si>
  <si>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</si>
  <si>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</si>
  <si>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</si>
  <si>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</si>
  <si>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</si>
  <si>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</si>
  <si>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</si>
  <si>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</si>
  <si>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</si>
  <si>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</si>
  <si>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</si>
  <si>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</si>
  <si>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</si>
  <si>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</si>
  <si>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</si>
  <si>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</si>
  <si>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</si>
  <si>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</si>
  <si>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</si>
  <si>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</si>
  <si>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</si>
  <si>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</si>
  <si>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</si>
  <si>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</si>
  <si>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</si>
  <si>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</si>
  <si>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</si>
  <si>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</si>
  <si>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</si>
  <si>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</si>
  <si>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</si>
  <si>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</si>
  <si>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</si>
  <si>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</si>
  <si>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</si>
  <si>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</si>
  <si>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</si>
  <si>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</si>
  <si>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</si>
  <si>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</si>
  <si>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</si>
  <si>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</si>
  <si>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</si>
  <si>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</si>
  <si>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</si>
  <si>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</si>
  <si>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</si>
  <si>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</si>
  <si>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</si>
  <si>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</si>
  <si>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</si>
  <si>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</si>
  <si>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</si>
  <si>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</si>
  <si>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</si>
  <si>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</si>
  <si>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</si>
  <si>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</si>
  <si>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</si>
  <si>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</si>
  <si>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</si>
  <si>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</si>
  <si>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</si>
  <si>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</si>
  <si>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</si>
  <si>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</si>
  <si>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</si>
  <si>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</si>
  <si>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</si>
  <si>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</si>
  <si>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</si>
  <si>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</si>
  <si>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</si>
  <si>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</si>
  <si>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</si>
  <si>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</si>
  <si>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</si>
  <si>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</si>
  <si>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</si>
  <si>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</si>
  <si>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</si>
  <si>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</si>
  <si>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</si>
  <si>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</si>
  <si>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</si>
  <si>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</si>
  <si>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</si>
  <si>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</si>
  <si>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</si>
  <si>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</si>
  <si>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</si>
  <si>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</si>
  <si>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</si>
  <si>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</si>
  <si>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</si>
  <si>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</si>
  <si>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</si>
  <si>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</si>
  <si>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</si>
  <si>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</si>
  <si>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</si>
  <si>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</si>
  <si>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</si>
  <si>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</si>
  <si>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</si>
  <si>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</si>
  <si>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</si>
  <si>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</si>
  <si>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</si>
  <si>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</si>
  <si>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</si>
  <si>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</si>
  <si>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</si>
  <si>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</si>
  <si>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</si>
  <si>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</si>
  <si>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</si>
  <si>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</si>
  <si>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</si>
  <si>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</si>
  <si>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</si>
  <si>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</si>
  <si>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</si>
  <si>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</si>
  <si>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</si>
  <si>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</si>
  <si>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</si>
  <si>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</si>
  <si>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</si>
  <si>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</si>
  <si>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</si>
  <si>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</si>
  <si>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</si>
  <si>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</si>
  <si>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</si>
  <si>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</si>
  <si>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</si>
  <si>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</si>
  <si>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</si>
  <si>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</si>
  <si>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</si>
  <si>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</si>
  <si>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</si>
  <si>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</si>
  <si>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</si>
  <si>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</si>
  <si>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</si>
  <si>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</si>
  <si>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</si>
  <si>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</si>
  <si>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</si>
  <si>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</si>
  <si>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</si>
  <si>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</si>
  <si>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</si>
  <si>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</si>
  <si>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</si>
  <si>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</si>
  <si>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</si>
  <si>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</si>
  <si>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</si>
  <si>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</si>
  <si>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</si>
  <si>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</si>
  <si>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</si>
  <si>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</si>
  <si>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</si>
  <si>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</si>
  <si>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</si>
  <si>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</si>
  <si>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</si>
  <si>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</si>
  <si>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</si>
  <si>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</si>
  <si>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</si>
  <si>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</si>
  <si>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</si>
  <si>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</si>
  <si>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</si>
  <si>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</si>
  <si>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</si>
  <si>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</si>
  <si>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</si>
  <si>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</si>
  <si>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</si>
  <si>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</si>
  <si>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</si>
  <si>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</si>
  <si>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</si>
  <si>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</si>
  <si>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</si>
  <si>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</si>
  <si>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</si>
  <si>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</si>
  <si>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</si>
  <si>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</si>
  <si>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</si>
  <si>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</si>
  <si>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</si>
  <si>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</si>
  <si>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</si>
  <si>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</si>
  <si>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</si>
  <si>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</si>
  <si>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</si>
  <si>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</si>
  <si>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</si>
  <si>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</si>
  <si>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</si>
  <si>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</si>
  <si>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</si>
  <si>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</si>
  <si>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</si>
  <si>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</si>
  <si>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</si>
  <si>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</si>
  <si>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</si>
  <si>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</si>
  <si>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</si>
  <si>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</si>
  <si>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</si>
  <si>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</si>
  <si>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</si>
  <si>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</si>
  <si>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</si>
  <si>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</si>
  <si>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</si>
  <si>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</si>
  <si>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</si>
  <si>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</si>
  <si>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</si>
  <si>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</si>
  <si>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</si>
  <si>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</si>
  <si>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</si>
  <si>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</si>
  <si>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</si>
  <si>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</si>
  <si>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</si>
  <si>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</si>
  <si>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</si>
  <si>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</si>
  <si>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</si>
  <si>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</si>
  <si>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</si>
  <si>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</si>
  <si>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</si>
  <si>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</si>
  <si>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</si>
  <si>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</si>
  <si>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</si>
  <si>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</si>
  <si>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</si>
  <si>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</si>
  <si>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</si>
  <si>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</si>
  <si>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</si>
  <si>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</si>
  <si>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</si>
  <si>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</si>
  <si>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</si>
  <si>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</si>
  <si>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</si>
  <si>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</si>
  <si>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</si>
  <si>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</si>
  <si>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</si>
  <si>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</si>
  <si>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</si>
  <si>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</si>
  <si>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</si>
  <si>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</si>
  <si>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</si>
  <si>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</si>
  <si>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</si>
  <si>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</si>
  <si>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</si>
  <si>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</si>
  <si>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</si>
  <si>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</si>
  <si>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</si>
  <si>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</si>
  <si>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</si>
  <si>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</si>
  <si>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</si>
  <si>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</si>
  <si>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</si>
  <si>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</si>
  <si>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</si>
  <si>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</si>
  <si>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</si>
  <si>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No prestamos</t>
  </si>
  <si>
    <t>No tramos</t>
  </si>
  <si>
    <t>Moneda del tramo</t>
  </si>
  <si>
    <t>Nombre del acreedor</t>
  </si>
  <si>
    <t>Situacion</t>
  </si>
  <si>
    <t>Fecha de firma</t>
  </si>
  <si>
    <t xml:space="preserve">  </t>
  </si>
  <si>
    <t>ACTIVO</t>
  </si>
  <si>
    <t>Total general</t>
  </si>
  <si>
    <t>PROYECCIÓN DE INTERESES, FLUJOS</t>
  </si>
  <si>
    <t>INTERES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</si>
  <si>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</si>
  <si>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</si>
  <si>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</si>
  <si>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</si>
  <si>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</si>
  <si>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</si>
  <si>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</si>
  <si>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</si>
  <si>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</si>
  <si>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 xml:space="preserve">CODIGO UNICO </t>
  </si>
  <si>
    <t>Tasa de interés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</si>
  <si>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</si>
  <si>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</si>
  <si>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</si>
  <si>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</si>
  <si>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</si>
  <si>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</si>
  <si>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</si>
  <si>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</si>
  <si>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</si>
  <si>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</si>
  <si>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</si>
  <si>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</si>
  <si>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</si>
  <si>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</si>
  <si>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</si>
  <si>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</si>
  <si>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</si>
  <si>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</si>
  <si>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</si>
  <si>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</si>
  <si>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</si>
  <si>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</si>
  <si>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</si>
  <si>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</si>
  <si>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</si>
  <si>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</si>
  <si>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</si>
  <si>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</si>
  <si>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</si>
  <si>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</si>
  <si>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</si>
  <si>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</si>
  <si>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</si>
  <si>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</si>
  <si>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</si>
  <si>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</si>
  <si>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</si>
  <si>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</si>
  <si>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</si>
  <si>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</si>
  <si>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</si>
  <si>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</si>
  <si>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</si>
  <si>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</si>
  <si>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</si>
  <si>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</si>
  <si>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</si>
  <si>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</si>
  <si>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</si>
  <si>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</si>
  <si>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</si>
  <si>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</si>
  <si>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</si>
  <si>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</si>
  <si>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</si>
  <si>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</si>
  <si>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</si>
  <si>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</si>
  <si>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</si>
  <si>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</si>
  <si>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</si>
  <si>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</si>
  <si>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</si>
  <si>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</si>
  <si>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</si>
  <si>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</si>
  <si>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</si>
  <si>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</si>
  <si>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</si>
  <si>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</si>
  <si>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</si>
  <si>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</si>
  <si>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</si>
  <si>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</si>
  <si>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</si>
  <si>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</si>
  <si>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</si>
  <si>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</si>
  <si>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</si>
  <si>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</si>
  <si>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</si>
  <si>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</si>
  <si>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</si>
  <si>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</si>
  <si>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</si>
  <si>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</si>
  <si>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</si>
  <si>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</si>
  <si>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</si>
  <si>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</si>
  <si>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</si>
  <si>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</si>
  <si>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</si>
  <si>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</si>
  <si>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</si>
  <si>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</si>
  <si>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</si>
  <si>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</si>
  <si>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</si>
  <si>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</si>
  <si>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</si>
  <si>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</si>
  <si>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</si>
  <si>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</si>
  <si>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</si>
  <si>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</si>
  <si>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</si>
  <si>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</si>
  <si>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</si>
  <si>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</si>
  <si>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</si>
  <si>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</si>
  <si>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</si>
  <si>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</si>
  <si>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</si>
  <si>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</si>
  <si>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</si>
  <si>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</si>
  <si>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</si>
  <si>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</si>
  <si>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</si>
  <si>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</si>
  <si>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</si>
  <si>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</si>
  <si>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</si>
  <si>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</si>
  <si>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</si>
  <si>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</si>
  <si>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</si>
  <si>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</si>
  <si>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</si>
  <si>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</si>
  <si>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</si>
  <si>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</si>
  <si>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</si>
  <si>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</si>
  <si>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</si>
  <si>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</si>
  <si>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</si>
  <si>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</si>
  <si>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</si>
  <si>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</si>
  <si>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</si>
  <si>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</si>
  <si>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</si>
  <si>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</si>
  <si>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</si>
  <si>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</si>
  <si>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</si>
  <si>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</si>
  <si>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</si>
  <si>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</si>
  <si>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</si>
  <si>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</si>
  <si>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</si>
  <si>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</si>
  <si>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</si>
  <si>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</si>
  <si>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</si>
  <si>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</si>
  <si>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</si>
  <si>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</si>
  <si>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</si>
  <si>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</si>
  <si>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</si>
  <si>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</si>
  <si>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</si>
  <si>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</si>
  <si>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</si>
  <si>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</si>
  <si>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</si>
  <si>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</si>
  <si>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</si>
  <si>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</si>
  <si>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</si>
  <si>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</si>
  <si>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</si>
  <si>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</si>
  <si>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</si>
  <si>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</si>
  <si>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</si>
  <si>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</si>
  <si>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</si>
  <si>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</si>
  <si>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</si>
  <si>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</si>
  <si>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</si>
  <si>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</si>
  <si>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</si>
  <si>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</si>
  <si>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</si>
  <si>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</si>
  <si>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</si>
  <si>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</si>
  <si>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</si>
  <si>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</si>
  <si>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</si>
  <si>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</si>
  <si>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</si>
  <si>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</si>
  <si>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</si>
  <si>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</si>
  <si>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</si>
  <si>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</si>
  <si>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</si>
  <si>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</si>
  <si>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</si>
  <si>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</si>
  <si>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</si>
  <si>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</si>
  <si>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</si>
  <si>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</si>
  <si>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</si>
  <si>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</si>
  <si>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</si>
  <si>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</si>
  <si>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</si>
  <si>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</si>
  <si>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</si>
  <si>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</si>
  <si>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</si>
  <si>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</si>
  <si>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</si>
  <si>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</si>
  <si>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</si>
  <si>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</si>
  <si>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</si>
  <si>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</si>
  <si>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</si>
  <si>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</si>
  <si>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</si>
  <si>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</si>
  <si>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</si>
  <si>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</si>
  <si>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</si>
  <si>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</si>
  <si>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</si>
  <si>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</si>
  <si>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</si>
  <si>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</si>
  <si>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</si>
  <si>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</si>
  <si>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</si>
  <si>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</si>
  <si>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</si>
  <si>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</si>
  <si>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</si>
  <si>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</si>
  <si>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</si>
  <si>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</si>
  <si>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</si>
  <si>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</si>
  <si>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</si>
  <si>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</si>
  <si>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</si>
  <si>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</si>
  <si>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</si>
  <si>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</si>
  <si>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</si>
  <si>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</si>
  <si>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</si>
  <si>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</si>
  <si>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</si>
  <si>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</si>
  <si>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</si>
  <si>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</si>
  <si>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</si>
  <si>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</si>
  <si>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</si>
  <si>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</si>
  <si>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</si>
  <si>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</si>
  <si>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</si>
  <si>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</si>
  <si>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</si>
  <si>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</si>
  <si>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</si>
  <si>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</si>
  <si>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</si>
  <si>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</si>
  <si>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</si>
  <si>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</si>
  <si>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</si>
  <si>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</si>
  <si>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</si>
  <si>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</si>
  <si>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</si>
  <si>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</si>
  <si>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</si>
  <si>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</si>
  <si>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</si>
  <si>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</si>
  <si>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</si>
  <si>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</si>
  <si>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</si>
  <si>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</si>
  <si>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</si>
  <si>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</si>
  <si>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</si>
  <si>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</si>
  <si>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</si>
  <si>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</si>
  <si>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</si>
  <si>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</si>
  <si>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</si>
  <si>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</si>
  <si>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</si>
  <si>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</si>
  <si>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</si>
  <si>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</si>
  <si>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</si>
  <si>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</si>
  <si>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</si>
  <si>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</si>
  <si>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</si>
  <si>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</si>
  <si>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</si>
  <si>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</si>
  <si>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</si>
  <si>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</si>
  <si>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</si>
  <si>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</si>
  <si>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</si>
  <si>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</si>
  <si>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</si>
  <si>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</si>
  <si>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</si>
  <si>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</si>
  <si>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</si>
  <si>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</si>
  <si>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</si>
  <si>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</si>
  <si>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</si>
  <si>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</si>
  <si>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</si>
  <si>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</si>
  <si>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</si>
  <si>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</si>
  <si>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</si>
  <si>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</si>
  <si>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</si>
  <si>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</si>
  <si>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</si>
  <si>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</si>
  <si>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</si>
  <si>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</si>
  <si>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</si>
  <si>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</si>
  <si>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</si>
  <si>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</si>
  <si>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</si>
  <si>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</si>
  <si>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</si>
  <si>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</si>
  <si>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</si>
  <si>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</si>
  <si>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</si>
  <si>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</si>
  <si>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</si>
  <si>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</si>
  <si>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</si>
  <si>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</si>
  <si>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</si>
  <si>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</si>
  <si>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</si>
  <si>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</si>
  <si>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</si>
  <si>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</si>
  <si>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</si>
  <si>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</si>
  <si>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</si>
  <si>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</si>
  <si>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</si>
  <si>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</si>
  <si>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</si>
  <si>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</si>
  <si>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</si>
  <si>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</si>
  <si>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</si>
  <si>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</si>
  <si>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</si>
  <si>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</si>
  <si>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</si>
  <si>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</si>
  <si>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</si>
  <si>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</si>
  <si>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</si>
  <si>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</si>
  <si>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</si>
  <si>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</si>
  <si>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</si>
  <si>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</si>
  <si>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</si>
  <si>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</si>
  <si>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</si>
  <si>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</si>
  <si>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</si>
  <si>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</si>
  <si>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</si>
  <si>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</si>
  <si>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</si>
  <si>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</si>
  <si>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</si>
  <si>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</si>
  <si>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</si>
  <si>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</si>
  <si>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</si>
  <si>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</si>
  <si>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</si>
  <si>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</si>
  <si>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</si>
  <si>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</si>
  <si>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</si>
  <si>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</si>
  <si>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</si>
  <si>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</si>
  <si>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</si>
  <si>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</si>
  <si>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</si>
  <si>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</si>
  <si>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</si>
  <si>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</si>
  <si>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</si>
  <si>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</si>
  <si>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</si>
  <si>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</si>
  <si>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</si>
  <si>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</si>
  <si>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</si>
  <si>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</si>
  <si>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</si>
  <si>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</si>
  <si>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</si>
  <si>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</si>
  <si>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</si>
  <si>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</si>
  <si>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</si>
  <si>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</si>
  <si>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</si>
  <si>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</si>
  <si>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</si>
  <si>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</si>
  <si>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</si>
  <si>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</si>
  <si>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</si>
  <si>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</si>
  <si>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</si>
  <si>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</si>
  <si>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</si>
  <si>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</si>
  <si>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</si>
  <si>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</si>
  <si>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</si>
  <si>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</si>
  <si>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</si>
  <si>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</si>
  <si>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</si>
  <si>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</si>
  <si>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</si>
  <si>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</si>
  <si>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</si>
  <si>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</si>
  <si>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</si>
  <si>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</si>
  <si>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</si>
  <si>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</si>
  <si>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</si>
  <si>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</si>
  <si>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</si>
  <si>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</si>
  <si>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</si>
  <si>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</si>
  <si>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</si>
  <si>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</si>
  <si>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</si>
  <si>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</si>
  <si>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</si>
  <si>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</si>
  <si>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</si>
  <si>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</si>
  <si>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</si>
  <si>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</si>
  <si>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</si>
  <si>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</si>
  <si>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</si>
  <si>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</si>
  <si>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</si>
  <si>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</si>
  <si>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</si>
  <si>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</si>
  <si>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</si>
  <si>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</si>
  <si>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</si>
  <si>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</si>
  <si>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</si>
  <si>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</si>
  <si>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</si>
  <si>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</si>
  <si>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</si>
  <si>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</si>
  <si>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</si>
  <si>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</si>
  <si>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</si>
  <si>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</si>
  <si>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</si>
  <si>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</si>
  <si>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</si>
  <si>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</si>
  <si>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</si>
  <si>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</si>
  <si>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</si>
  <si>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</si>
  <si>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</si>
  <si>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</si>
  <si>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</si>
  <si>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MUN-CHONE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</si>
  <si>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</si>
  <si>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</si>
  <si>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</si>
  <si>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</si>
  <si>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</si>
  <si>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</si>
  <si>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</si>
  <si>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</si>
  <si>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</si>
  <si>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</si>
  <si>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</si>
  <si>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</si>
  <si>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</si>
  <si>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</si>
  <si>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</si>
  <si>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</si>
  <si>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</si>
  <si>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</si>
  <si>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</si>
  <si>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</si>
  <si>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</si>
  <si>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</si>
  <si>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</si>
  <si>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</si>
  <si>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</si>
  <si>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</si>
  <si>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</si>
  <si>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</si>
  <si>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</si>
  <si>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</si>
  <si>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</si>
  <si>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</si>
  <si>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</si>
  <si>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</si>
  <si>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</si>
  <si>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</si>
  <si>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</si>
  <si>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</si>
  <si>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</si>
  <si>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</si>
  <si>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</si>
  <si>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</si>
  <si>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</si>
  <si>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</si>
  <si>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</si>
  <si>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</si>
  <si>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</si>
  <si>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</si>
  <si>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</si>
  <si>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</si>
  <si>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</si>
  <si>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</si>
  <si>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</si>
  <si>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</si>
  <si>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</si>
  <si>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</si>
  <si>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</si>
  <si>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</si>
  <si>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</si>
  <si>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</si>
  <si>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</si>
  <si>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</si>
  <si>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</si>
  <si>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</si>
  <si>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</si>
  <si>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</si>
  <si>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</si>
  <si>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</si>
  <si>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</si>
  <si>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</si>
  <si>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</si>
  <si>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</si>
  <si>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</si>
  <si>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FEBRERO
2025</t>
  </si>
  <si>
    <t>MAYO
2025</t>
  </si>
  <si>
    <t>JULIO
2025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</si>
  <si>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</si>
  <si>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</si>
  <si>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</si>
  <si>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</si>
  <si>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</si>
  <si>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</si>
  <si>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</si>
  <si>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</si>
  <si>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</si>
  <si>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</si>
  <si>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</si>
  <si>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</si>
  <si>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</si>
  <si>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</si>
  <si>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</si>
  <si>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</si>
  <si>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</si>
  <si>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</si>
  <si>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</si>
  <si>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</si>
  <si>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</si>
  <si>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</si>
  <si>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</si>
  <si>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</si>
  <si>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</si>
  <si>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</si>
  <si>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</si>
  <si>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</si>
  <si>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</si>
  <si>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</si>
  <si>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</si>
  <si>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</si>
  <si>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</si>
  <si>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</si>
  <si>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</si>
  <si>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</si>
  <si>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</si>
  <si>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</si>
  <si>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</si>
  <si>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</si>
  <si>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</si>
  <si>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</si>
  <si>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</si>
  <si>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</si>
  <si>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</si>
  <si>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</si>
  <si>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</si>
  <si>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</si>
  <si>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</si>
  <si>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</si>
  <si>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</si>
  <si>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</si>
  <si>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</si>
  <si>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12269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</si>
  <si>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</si>
  <si>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</si>
  <si>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</si>
  <si>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</si>
  <si>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</si>
  <si>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</si>
  <si>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</si>
  <si>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</si>
  <si>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</si>
  <si>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</si>
  <si>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</si>
  <si>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</si>
  <si>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</si>
  <si>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</si>
  <si>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</si>
  <si>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</si>
  <si>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</si>
  <si>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</si>
  <si>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</si>
  <si>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</si>
  <si>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</si>
  <si>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</si>
  <si>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</si>
  <si>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</si>
  <si>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SALDO AL 
30.11.2024</t>
  </si>
  <si>
    <t>MARGEN</t>
  </si>
  <si>
    <t>CHINA</t>
  </si>
  <si>
    <t>SOFR 6 MESES</t>
  </si>
  <si>
    <t>BANKS</t>
  </si>
  <si>
    <t>SOFR 3 MESES</t>
  </si>
  <si>
    <t>DEUTSCHE BANK USD13</t>
  </si>
  <si>
    <t>DEUTSCHE BANK USD64</t>
  </si>
  <si>
    <t>BILATERALS</t>
  </si>
  <si>
    <t>Libid 6 Meses</t>
  </si>
  <si>
    <t>Sofr 6M (última tasa reportada)</t>
  </si>
  <si>
    <t xml:space="preserve">FIJA </t>
  </si>
  <si>
    <t>INTERNATIONAL ORGANIZATIONS</t>
  </si>
  <si>
    <t>SOFR (MAS MARGEN)</t>
  </si>
  <si>
    <t>SOFR + MARGEN</t>
  </si>
  <si>
    <t>LIBOR (3 meses) ajustada</t>
  </si>
  <si>
    <t>SOFR (6 meses)</t>
  </si>
  <si>
    <t>Sofr 6 Meses</t>
  </si>
  <si>
    <t>T. FIDA</t>
  </si>
  <si>
    <t>IMF</t>
  </si>
  <si>
    <t>BONDS</t>
  </si>
  <si>
    <t>LIBOR A 6 MESES (MAS MARGEN)</t>
  </si>
  <si>
    <t xml:space="preserve">Sofr 6 Meses </t>
  </si>
  <si>
    <t>Sofr (6 Meses)</t>
  </si>
  <si>
    <t>INSTITUCIÓN FINANCIERA INTERNACIONAL</t>
  </si>
  <si>
    <t>FINANCIAL INTERNATIONAL ORGANIZATIONS</t>
  </si>
  <si>
    <t>MUN. LA LIBERTAD</t>
  </si>
  <si>
    <t>SOFR + MARGEN VARIABLE</t>
  </si>
  <si>
    <t>GAD DE SAMBORONDON</t>
  </si>
  <si>
    <t>EPMAPS</t>
  </si>
  <si>
    <t>GAD DE CHONE</t>
  </si>
  <si>
    <t>SOFR 6 MESES + MARGEN</t>
  </si>
  <si>
    <t>SOFR (6 Meses)</t>
  </si>
  <si>
    <t>MUN. MANABÍ</t>
  </si>
  <si>
    <t>GAD PROVINCIAL DE PICHINCHA</t>
  </si>
  <si>
    <t xml:space="preserve">CAF </t>
  </si>
  <si>
    <t xml:space="preserve">GAD PROVINCIAL DE GUAYAS </t>
  </si>
  <si>
    <t>SOFR</t>
  </si>
  <si>
    <t>MUY ILUSTRE MUNICIPALIDAD DE GUAYAQUIL</t>
  </si>
  <si>
    <t>GAD MUN. DAULE</t>
  </si>
  <si>
    <t>ENERO
2025</t>
  </si>
  <si>
    <t>MARZO 
2025</t>
  </si>
  <si>
    <t>ABRIL 
2025</t>
  </si>
  <si>
    <t>JUNIO
2025</t>
  </si>
  <si>
    <t>SEPTIEMBRE 
2025</t>
  </si>
  <si>
    <t>OCTUBRE 
2025</t>
  </si>
  <si>
    <t>TOTAL
  2024</t>
  </si>
  <si>
    <t>TOTAL 
2025</t>
  </si>
  <si>
    <t>TOTAL
2024-2025</t>
  </si>
  <si>
    <t>PERFIL PRINCIPAL CORTO PLAZO DE DEUDA EXTERNA POR SECTORES</t>
  </si>
  <si>
    <t>Etiquetas de fila</t>
  </si>
  <si>
    <t xml:space="preserve"> ENERO
2025</t>
  </si>
  <si>
    <t xml:space="preserve"> FEBRERO
2025</t>
  </si>
  <si>
    <t xml:space="preserve"> MARZO 
2025</t>
  </si>
  <si>
    <t xml:space="preserve"> ABRIL 
2025</t>
  </si>
  <si>
    <t xml:space="preserve"> MAYO
2025</t>
  </si>
  <si>
    <t xml:space="preserve"> JUNIO
2025</t>
  </si>
  <si>
    <t xml:space="preserve"> JULIO
2025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</si>
  <si>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</si>
  <si>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</si>
  <si>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</si>
  <si>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</si>
  <si>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</si>
  <si>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 xml:space="preserve"> TOTAL 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</si>
  <si>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</si>
  <si>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</si>
  <si>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</si>
  <si>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</si>
  <si>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</si>
  <si>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PERFIL INTERES CORTO PLAZO DE DEUDA EXTERNA POR SECTORES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</si>
  <si>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</si>
  <si>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</si>
  <si>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</si>
  <si>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</si>
  <si>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</si>
  <si>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</si>
  <si>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</si>
  <si>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</si>
  <si>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</si>
  <si>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</si>
  <si>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</si>
  <si>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</si>
  <si>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</si>
  <si>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</si>
  <si>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</si>
  <si>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</si>
  <si>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</si>
  <si>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</si>
  <si>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</si>
  <si>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</si>
  <si>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</si>
  <si>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</si>
  <si>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</si>
  <si>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</si>
  <si>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</si>
  <si>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</si>
  <si>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</si>
  <si>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</si>
  <si>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</si>
  <si>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</si>
  <si>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</si>
  <si>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</si>
  <si>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</si>
  <si>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</si>
  <si>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</si>
  <si>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</si>
  <si>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</si>
  <si>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</si>
  <si>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</si>
  <si>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</si>
  <si>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</si>
  <si>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</si>
  <si>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</si>
  <si>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</si>
  <si>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</si>
  <si>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</si>
  <si>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</si>
  <si>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</si>
  <si>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</si>
  <si>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</si>
  <si>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</si>
  <si>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</si>
  <si>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</si>
  <si>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</si>
  <si>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</si>
  <si>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</si>
  <si>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</si>
  <si>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</si>
  <si>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</si>
  <si>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</si>
  <si>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</si>
  <si>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</si>
  <si>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</si>
  <si>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</si>
  <si>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</si>
  <si>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</si>
  <si>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</si>
  <si>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</si>
  <si>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</si>
  <si>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</si>
  <si>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</si>
  <si>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</si>
  <si>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</si>
  <si>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</si>
  <si>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</si>
  <si>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</si>
  <si>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</si>
  <si>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</si>
  <si>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</si>
  <si>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</si>
  <si>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</si>
  <si>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</si>
  <si>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</si>
  <si>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</si>
  <si>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</si>
  <si>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</si>
  <si>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</si>
  <si>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</si>
  <si>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</si>
  <si>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</si>
  <si>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</si>
  <si>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</si>
  <si>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</si>
  <si>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</si>
  <si>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</si>
  <si>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</si>
  <si>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</si>
  <si>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</si>
  <si>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</si>
  <si>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</si>
  <si>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</si>
  <si>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</si>
  <si>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</si>
  <si>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</si>
  <si>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</si>
  <si>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</si>
  <si>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</si>
  <si>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</si>
  <si>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</si>
  <si>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</si>
  <si>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</si>
  <si>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</si>
  <si>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</si>
  <si>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</si>
  <si>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</si>
  <si>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</si>
  <si>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</si>
  <si>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</si>
  <si>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</si>
  <si>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</si>
  <si>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</si>
  <si>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</si>
  <si>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</si>
  <si>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</si>
  <si>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</si>
  <si>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</si>
  <si>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</si>
  <si>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</si>
  <si>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</si>
  <si>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</si>
  <si>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</si>
  <si>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</si>
  <si>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</si>
  <si>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</si>
  <si>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</si>
  <si>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</si>
  <si>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</si>
  <si>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</si>
  <si>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</si>
  <si>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</si>
  <si>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</si>
  <si>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</si>
  <si>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</si>
  <si>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</si>
  <si>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</si>
  <si>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</si>
  <si>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</si>
  <si>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</si>
  <si>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</si>
  <si>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</si>
  <si>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</si>
  <si>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</si>
  <si>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</si>
  <si>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</si>
  <si>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</si>
  <si>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</si>
  <si>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</si>
  <si>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</si>
  <si>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</si>
  <si>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</si>
  <si>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</si>
  <si>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</si>
  <si>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</si>
  <si>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</si>
  <si>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</si>
  <si>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</si>
  <si>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</si>
  <si>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</si>
  <si>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</si>
  <si>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</si>
  <si>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</si>
  <si>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</si>
  <si>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</si>
  <si>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</si>
  <si>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</si>
  <si>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</si>
  <si>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</si>
  <si>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</si>
  <si>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</si>
  <si>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</si>
  <si>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</si>
  <si>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</si>
  <si>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</si>
  <si>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</si>
  <si>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</si>
  <si>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</si>
  <si>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</si>
  <si>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</si>
  <si>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</si>
  <si>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</si>
  <si>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</si>
  <si>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</si>
  <si>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</si>
  <si>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</si>
  <si>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</si>
  <si>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</si>
  <si>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</si>
  <si>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</si>
  <si>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</si>
  <si>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</si>
  <si>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</si>
  <si>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</si>
  <si>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</si>
  <si>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</si>
  <si>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</si>
  <si>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</si>
  <si>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</si>
  <si>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</si>
  <si>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</si>
  <si>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</si>
  <si>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</si>
  <si>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</si>
  <si>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</si>
  <si>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</si>
  <si>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</si>
  <si>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</si>
  <si>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</si>
  <si>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</si>
  <si>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</si>
  <si>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</si>
  <si>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</si>
  <si>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</si>
  <si>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</si>
  <si>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</si>
  <si>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</si>
  <si>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</si>
  <si>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</si>
  <si>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</si>
  <si>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</si>
  <si>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</si>
  <si>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</si>
  <si>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</si>
  <si>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</si>
  <si>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</si>
  <si>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</si>
  <si>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</si>
  <si>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</si>
  <si>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</si>
  <si>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</si>
  <si>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</si>
  <si>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</si>
  <si>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</si>
  <si>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</si>
  <si>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</si>
  <si>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</si>
  <si>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</si>
  <si>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</si>
  <si>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</si>
  <si>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</si>
  <si>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</si>
  <si>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</si>
  <si>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</si>
  <si>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</si>
  <si>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</si>
  <si>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</si>
  <si>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</si>
  <si>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</si>
  <si>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</si>
  <si>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</si>
  <si>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</si>
  <si>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</si>
  <si>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</si>
  <si>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</si>
  <si>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</si>
  <si>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</si>
  <si>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</si>
  <si>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</si>
  <si>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</si>
  <si>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</si>
  <si>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</si>
  <si>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</si>
  <si>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</si>
  <si>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</si>
  <si>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</si>
  <si>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</si>
  <si>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</si>
  <si>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</si>
  <si>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</si>
  <si>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</si>
  <si>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</si>
  <si>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</si>
  <si>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</si>
  <si>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</si>
  <si>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</si>
  <si>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</si>
  <si>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</si>
  <si>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</si>
  <si>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</si>
  <si>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</si>
  <si>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</si>
  <si>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</si>
  <si>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</si>
  <si>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</si>
  <si>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</si>
  <si>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</si>
  <si>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</si>
  <si>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</si>
  <si>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</si>
  <si>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</si>
  <si>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</si>
  <si>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</si>
  <si>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</si>
  <si>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</si>
  <si>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</si>
  <si>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</si>
  <si>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</si>
  <si>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</si>
  <si>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</si>
  <si>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</si>
  <si>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</si>
  <si>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</si>
  <si>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</si>
  <si>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</si>
  <si>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</si>
  <si>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</si>
  <si>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</si>
  <si>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</si>
  <si>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</si>
  <si>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</si>
  <si>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</si>
  <si>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</si>
  <si>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</si>
  <si>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</si>
  <si>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</si>
  <si>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</si>
  <si>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</si>
  <si>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</si>
  <si>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</si>
  <si>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</si>
  <si>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</si>
  <si>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</si>
  <si>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</si>
  <si>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</si>
  <si>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</si>
  <si>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</si>
  <si>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</si>
  <si>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</si>
  <si>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</si>
  <si>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</si>
  <si>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</si>
  <si>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</si>
  <si>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</si>
  <si>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</si>
  <si>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</si>
  <si>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</si>
  <si>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</si>
  <si>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</si>
  <si>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</si>
  <si>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</si>
  <si>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</si>
  <si>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</si>
  <si>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</si>
  <si>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</si>
  <si>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</si>
  <si>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</si>
  <si>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</si>
  <si>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</si>
  <si>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</si>
  <si>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</si>
  <si>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</si>
  <si>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</si>
  <si>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</si>
  <si>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</si>
  <si>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</si>
  <si>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</si>
  <si>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</si>
  <si>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</si>
  <si>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</si>
  <si>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</si>
  <si>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</si>
  <si>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</si>
  <si>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</si>
  <si>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</si>
  <si>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</si>
  <si>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</si>
  <si>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</si>
  <si>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</si>
  <si>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</si>
  <si>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</si>
  <si>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</si>
  <si>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</si>
  <si>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</si>
  <si>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</si>
  <si>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</si>
  <si>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</si>
  <si>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</si>
  <si>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</si>
  <si>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</si>
  <si>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</si>
  <si>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</si>
  <si>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</si>
  <si>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</si>
  <si>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</si>
  <si>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</si>
  <si>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</si>
  <si>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</si>
  <si>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</si>
  <si>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</si>
  <si>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</si>
  <si>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</si>
  <si>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</si>
  <si>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</si>
  <si>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</si>
  <si>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</si>
  <si>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</si>
  <si>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</si>
  <si>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</si>
  <si>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</si>
  <si>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</si>
  <si>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</si>
  <si>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</si>
  <si>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</si>
  <si>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</si>
  <si>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</si>
  <si>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</si>
  <si>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</si>
  <si>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</si>
  <si>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</si>
  <si>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</si>
  <si>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</si>
  <si>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</si>
  <si>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</si>
  <si>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</si>
  <si>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</si>
  <si>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</si>
  <si>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</si>
  <si>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</si>
  <si>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</si>
  <si>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</si>
  <si>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</si>
  <si>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</si>
  <si>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</si>
  <si>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</si>
  <si>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</si>
  <si>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</si>
  <si>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</si>
  <si>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</si>
  <si>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</si>
  <si>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</si>
  <si>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</si>
  <si>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CLINICA GUAYAQUIL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</si>
  <si>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</si>
  <si>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</si>
  <si>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</si>
  <si>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</si>
  <si>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</si>
  <si>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DON BOSCO</t>
  </si>
  <si>
    <t>POLIGRAFICA</t>
  </si>
  <si>
    <t>OFFSET</t>
  </si>
  <si>
    <t>GRAFITEX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</si>
  <si>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</si>
  <si>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</si>
  <si>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</si>
  <si>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</si>
  <si>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</si>
  <si>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</si>
  <si>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</si>
  <si>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</si>
  <si>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</si>
  <si>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</si>
  <si>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</si>
  <si>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</si>
  <si>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</si>
  <si>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</si>
  <si>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</si>
  <si>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</si>
  <si>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</si>
  <si>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</si>
  <si>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</si>
  <si>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</si>
  <si>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</si>
  <si>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</si>
  <si>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</si>
  <si>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</si>
  <si>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</si>
  <si>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</si>
  <si>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</si>
  <si>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</si>
  <si>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Saldo al 
31-10-2024</t>
  </si>
  <si>
    <t>Saldo al
 30-11-2024</t>
  </si>
  <si>
    <t>Convenio BCE</t>
  </si>
  <si>
    <t>Convenio CFN</t>
  </si>
  <si>
    <t>CORPORACIÓN FINANCIERA NACIONAL</t>
  </si>
  <si>
    <t>PERFIL PRINCIPAL CORTO PLAZO DE DEUDA INTERNA POR SECTORES</t>
  </si>
  <si>
    <t>PERFIL INTERES CORTO PLAZO DE DEUDA INTERNA POR SECTORES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</si>
  <si>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</si>
  <si>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</si>
  <si>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</si>
  <si>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</si>
  <si>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</si>
  <si>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JUNIO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</si>
  <si>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</si>
  <si>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</si>
  <si>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</si>
  <si>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</si>
  <si>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</si>
  <si>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 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</si>
  <si>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</si>
  <si>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</si>
  <si>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</si>
  <si>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</si>
  <si>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</si>
  <si>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</si>
  <si>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</si>
  <si>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</si>
  <si>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</si>
  <si>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</si>
  <si>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</si>
  <si>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</si>
  <si>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SALDO AL 
31.12.2024</t>
  </si>
  <si>
    <t>TASA INTERES</t>
  </si>
  <si>
    <t xml:space="preserve">TIPO
 INTERES 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</si>
  <si>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</si>
  <si>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</si>
  <si>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</si>
  <si>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</si>
  <si>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</si>
  <si>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</si>
  <si>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</si>
  <si>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</si>
  <si>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</si>
  <si>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</si>
  <si>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ENERO
 2025</t>
  </si>
  <si>
    <t xml:space="preserve"> MARZO
2025</t>
  </si>
  <si>
    <t xml:space="preserve"> ABRIL
2025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</si>
  <si>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</si>
  <si>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</si>
  <si>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</si>
  <si>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</si>
  <si>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</si>
  <si>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</si>
  <si>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</si>
  <si>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</si>
  <si>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</si>
  <si>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</si>
  <si>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</si>
  <si>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</si>
  <si>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</si>
  <si>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</si>
  <si>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</si>
  <si>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</si>
  <si>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</si>
  <si>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</si>
  <si>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</si>
  <si>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</si>
  <si>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</si>
  <si>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</si>
  <si>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</si>
  <si>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28.08.2019 </t>
  </si>
  <si>
    <t xml:space="preserve"> 04.10.2019 </t>
  </si>
  <si>
    <t xml:space="preserve"> 03.04.2020 </t>
  </si>
  <si>
    <t xml:space="preserve"> 03.07.2023 </t>
  </si>
  <si>
    <t xml:space="preserve"> 13.08.2019 </t>
  </si>
  <si>
    <t xml:space="preserve"> 20.12.2019 </t>
  </si>
  <si>
    <t xml:space="preserve"> 04.12.2020 </t>
  </si>
  <si>
    <t xml:space="preserve"> 07.12.2021 </t>
  </si>
  <si>
    <t xml:space="preserve"> 25.02.2016 </t>
  </si>
  <si>
    <t xml:space="preserve"> 10.12.2019 </t>
  </si>
  <si>
    <t xml:space="preserve"> 28.01.2020 </t>
  </si>
  <si>
    <t xml:space="preserve"> 15.04.2021 </t>
  </si>
  <si>
    <t xml:space="preserve"> 30.01.2020 </t>
  </si>
  <si>
    <t xml:space="preserve"> SEPTIEMBRE 
2026</t>
  </si>
  <si>
    <t xml:space="preserve"> OCTUBRE 
2026</t>
  </si>
  <si>
    <t>(en blanco)</t>
  </si>
  <si>
    <t>Total (en blanco)</t>
  </si>
  <si>
    <t>BDE</t>
  </si>
  <si>
    <t xml:space="preserve"> 20.11.2018 </t>
  </si>
  <si>
    <t xml:space="preserve"> 12.04.2012 </t>
  </si>
  <si>
    <t xml:space="preserve"> 21.02.2013 </t>
  </si>
  <si>
    <t xml:space="preserve"> 27.09.2013 </t>
  </si>
  <si>
    <t xml:space="preserve"> 10.01.2014 </t>
  </si>
  <si>
    <t xml:space="preserve"> 16.05.2014 </t>
  </si>
  <si>
    <t xml:space="preserve"> 26.09.2014 </t>
  </si>
  <si>
    <t xml:space="preserve"> 27.01.2015 </t>
  </si>
  <si>
    <t xml:space="preserve"> 18.01.2016 </t>
  </si>
  <si>
    <t xml:space="preserve"> 05.01.2017 </t>
  </si>
  <si>
    <t xml:space="preserve"> 31.10.2018 </t>
  </si>
  <si>
    <t xml:space="preserve"> 26.12.2018 </t>
  </si>
  <si>
    <t xml:space="preserve"> 22.02.2019 </t>
  </si>
  <si>
    <t xml:space="preserve"> 21.05.2019 </t>
  </si>
  <si>
    <t xml:space="preserve"> 21.06.2019 </t>
  </si>
  <si>
    <t xml:space="preserve"> 31.07.2019 </t>
  </si>
  <si>
    <t xml:space="preserve"> 01.08.2019 </t>
  </si>
  <si>
    <t xml:space="preserve"> 02.08.2019 </t>
  </si>
  <si>
    <t xml:space="preserve"> 05.08.2019 </t>
  </si>
  <si>
    <t xml:space="preserve"> 06.08.2019 </t>
  </si>
  <si>
    <t xml:space="preserve"> 07.08.2019 </t>
  </si>
  <si>
    <t xml:space="preserve"> 08.08.2019 </t>
  </si>
  <si>
    <t xml:space="preserve"> 12.08.2019 </t>
  </si>
  <si>
    <t xml:space="preserve"> 14.08.2019 </t>
  </si>
  <si>
    <t xml:space="preserve"> 16.08.2019 </t>
  </si>
  <si>
    <t xml:space="preserve"> 19.08.2019 </t>
  </si>
  <si>
    <t xml:space="preserve"> 20.08.2019 </t>
  </si>
  <si>
    <t xml:space="preserve"> 21.08.2019 </t>
  </si>
  <si>
    <t xml:space="preserve"> 22.08.2019 </t>
  </si>
  <si>
    <t xml:space="preserve"> 23.08.2019 </t>
  </si>
  <si>
    <t xml:space="preserve"> 26.08.2019 </t>
  </si>
  <si>
    <t xml:space="preserve"> 27.08.2019 </t>
  </si>
  <si>
    <t xml:space="preserve"> 29.08.2019 </t>
  </si>
  <si>
    <t xml:space="preserve"> 30.08.2019 </t>
  </si>
  <si>
    <t xml:space="preserve"> 06.09.2019 </t>
  </si>
  <si>
    <t xml:space="preserve"> 13.09.2019 </t>
  </si>
  <si>
    <t xml:space="preserve"> 17.09.2019 </t>
  </si>
  <si>
    <t xml:space="preserve"> 20.09.2019 </t>
  </si>
  <si>
    <t xml:space="preserve"> 27.09.2019 </t>
  </si>
  <si>
    <t xml:space="preserve"> 15.10.2019 </t>
  </si>
  <si>
    <t xml:space="preserve"> 21.10.2019 </t>
  </si>
  <si>
    <t xml:space="preserve"> 28.10.2019 </t>
  </si>
  <si>
    <t xml:space="preserve"> 25.09.2019 </t>
  </si>
  <si>
    <t xml:space="preserve"> 07.11.2019 </t>
  </si>
  <si>
    <t xml:space="preserve"> 11.11.2019 </t>
  </si>
  <si>
    <t xml:space="preserve"> 15.11.2019 </t>
  </si>
  <si>
    <t xml:space="preserve"> 21.11.2019 </t>
  </si>
  <si>
    <t xml:space="preserve"> 04.12.2019 </t>
  </si>
  <si>
    <t xml:space="preserve"> 05.12.2019 </t>
  </si>
  <si>
    <t xml:space="preserve"> 09.12.2019 </t>
  </si>
  <si>
    <t xml:space="preserve"> 11.12.2019 </t>
  </si>
  <si>
    <t xml:space="preserve"> 12.12.2019 </t>
  </si>
  <si>
    <t xml:space="preserve"> 16.12.2019 </t>
  </si>
  <si>
    <t xml:space="preserve"> 17.12.2019 </t>
  </si>
  <si>
    <t xml:space="preserve"> 18.12.2019 </t>
  </si>
  <si>
    <t xml:space="preserve"> 24.12.2019 </t>
  </si>
  <si>
    <t xml:space="preserve"> 26.12.2019 </t>
  </si>
  <si>
    <t xml:space="preserve"> 27.12.2019 </t>
  </si>
  <si>
    <t xml:space="preserve"> 22.01.2020 </t>
  </si>
  <si>
    <t xml:space="preserve"> 05.02.2020 </t>
  </si>
  <si>
    <t xml:space="preserve"> 11.02.2020 </t>
  </si>
  <si>
    <t xml:space="preserve"> 18.02.2020 </t>
  </si>
  <si>
    <t xml:space="preserve"> 27.02.2020 </t>
  </si>
  <si>
    <t xml:space="preserve"> 10.03.2020 </t>
  </si>
  <si>
    <t xml:space="preserve"> 18.03.2020 </t>
  </si>
  <si>
    <t xml:space="preserve"> 27.03.2020 </t>
  </si>
  <si>
    <t xml:space="preserve"> 20.04.2020 </t>
  </si>
  <si>
    <t xml:space="preserve"> 11.05.2020 </t>
  </si>
  <si>
    <t xml:space="preserve"> 01.07.2020 </t>
  </si>
  <si>
    <t xml:space="preserve"> 09.07.2020 </t>
  </si>
  <si>
    <t xml:space="preserve"> 17.07.2020 </t>
  </si>
  <si>
    <t xml:space="preserve"> 28.07.2020 </t>
  </si>
  <si>
    <t xml:space="preserve"> 07.08.2020 </t>
  </si>
  <si>
    <t xml:space="preserve"> 20.08.2020 </t>
  </si>
  <si>
    <t xml:space="preserve"> 28.08.2020 </t>
  </si>
  <si>
    <t xml:space="preserve"> 11.09.2020 </t>
  </si>
  <si>
    <t xml:space="preserve"> 24.11.2020 </t>
  </si>
  <si>
    <t xml:space="preserve"> 27.11.2020 </t>
  </si>
  <si>
    <t xml:space="preserve"> 03.12.2020 </t>
  </si>
  <si>
    <t xml:space="preserve"> 23.12.2020 </t>
  </si>
  <si>
    <t xml:space="preserve"> 05.04.2021 </t>
  </si>
  <si>
    <t xml:space="preserve"> 05.05.2021 </t>
  </si>
  <si>
    <t xml:space="preserve"> 12.05.2021 </t>
  </si>
  <si>
    <t xml:space="preserve"> 17.05.2021 </t>
  </si>
  <si>
    <t xml:space="preserve"> 19.05.2021 </t>
  </si>
  <si>
    <t xml:space="preserve"> 16.06.2021 </t>
  </si>
  <si>
    <t xml:space="preserve"> 06.08.2021 </t>
  </si>
  <si>
    <t xml:space="preserve"> 07.09.2021 </t>
  </si>
  <si>
    <t xml:space="preserve"> 28.09.2021 </t>
  </si>
  <si>
    <t xml:space="preserve"> 23.12.2021 </t>
  </si>
  <si>
    <t xml:space="preserve"> 28.12.2021 </t>
  </si>
  <si>
    <t xml:space="preserve"> 27.04.2022 </t>
  </si>
  <si>
    <t xml:space="preserve"> 04.05.2022 </t>
  </si>
  <si>
    <t xml:space="preserve"> 05.05.2022 </t>
  </si>
  <si>
    <t xml:space="preserve"> 06.05.2022 </t>
  </si>
  <si>
    <t xml:space="preserve"> 11.05.2022 </t>
  </si>
  <si>
    <t xml:space="preserve"> 12.05.2022 </t>
  </si>
  <si>
    <t xml:space="preserve"> 16.05.2022 </t>
  </si>
  <si>
    <t xml:space="preserve"> 17.05.2022 </t>
  </si>
  <si>
    <t xml:space="preserve"> 22.06.2022 </t>
  </si>
  <si>
    <t xml:space="preserve"> 23.06.2022 </t>
  </si>
  <si>
    <t xml:space="preserve"> 27.06.2022 </t>
  </si>
  <si>
    <t xml:space="preserve"> 27.07.2022 </t>
  </si>
  <si>
    <t xml:space="preserve"> 08.08.2022 </t>
  </si>
  <si>
    <t xml:space="preserve"> 09.08.2022 </t>
  </si>
  <si>
    <t xml:space="preserve"> 10.08.2022 </t>
  </si>
  <si>
    <t xml:space="preserve"> 28.09.2022 </t>
  </si>
  <si>
    <t xml:space="preserve"> 25.10.2022 </t>
  </si>
  <si>
    <t xml:space="preserve"> 01.11.2022 </t>
  </si>
  <si>
    <t xml:space="preserve"> 18.11.2022 </t>
  </si>
  <si>
    <t xml:space="preserve"> 15.12.2022 </t>
  </si>
  <si>
    <t xml:space="preserve"> 27.12.2022 </t>
  </si>
  <si>
    <t xml:space="preserve"> 28.12.2022 </t>
  </si>
  <si>
    <t xml:space="preserve"> 02.03.2023 </t>
  </si>
  <si>
    <t xml:space="preserve"> 21.04.2023 </t>
  </si>
  <si>
    <t xml:space="preserve"> 26.04.2023 </t>
  </si>
  <si>
    <t xml:space="preserve"> 17.05.2023 </t>
  </si>
  <si>
    <t xml:space="preserve"> 24.05.2023 </t>
  </si>
  <si>
    <t xml:space="preserve"> 11.07.2023 </t>
  </si>
  <si>
    <t xml:space="preserve"> 24.08.2023 </t>
  </si>
  <si>
    <t xml:space="preserve"> 18.10.2023 </t>
  </si>
  <si>
    <t xml:space="preserve"> 10.03.2023 </t>
  </si>
  <si>
    <t>CONVENIO BCE</t>
  </si>
  <si>
    <t xml:space="preserve"> 05.01.2024 </t>
  </si>
  <si>
    <t>GAD ESMERALDAS</t>
  </si>
  <si>
    <t xml:space="preserve"> 31.01.2024 </t>
  </si>
  <si>
    <t>GAD SANTO DOMINGO</t>
  </si>
  <si>
    <t>GOB LOS RIOS</t>
  </si>
  <si>
    <t>GAD GUAYAQUIL</t>
  </si>
  <si>
    <t>GAD PICHINCHA</t>
  </si>
  <si>
    <t>GAD SANTA ELENA</t>
  </si>
  <si>
    <t>GAD CARCHI</t>
  </si>
  <si>
    <t>GAD SUCUMBIOS</t>
  </si>
  <si>
    <t>GAD AZUAY</t>
  </si>
  <si>
    <t xml:space="preserve"> 29.02.2024 </t>
  </si>
  <si>
    <t>GAD COTOPAXI</t>
  </si>
  <si>
    <t xml:space="preserve"> 21.03.2024 </t>
  </si>
  <si>
    <t>GAD CHIMBORAZO</t>
  </si>
  <si>
    <t xml:space="preserve"> 03.04.2024 </t>
  </si>
  <si>
    <t>CON-EL ORO</t>
  </si>
  <si>
    <t xml:space="preserve"> 15.04.2024 </t>
  </si>
  <si>
    <t xml:space="preserve"> 23.05.2024 </t>
  </si>
  <si>
    <t xml:space="preserve"> 12.06.2024 </t>
  </si>
  <si>
    <t xml:space="preserve"> 27.06.2024 </t>
  </si>
  <si>
    <t>MUN-MEJIA</t>
  </si>
  <si>
    <t xml:space="preserve"> 05.04.2024 </t>
  </si>
  <si>
    <t>MUN-RIOBAMBA</t>
  </si>
  <si>
    <t xml:space="preserve"> 04.07.2024 </t>
  </si>
  <si>
    <t>MUN-LATACUNGA</t>
  </si>
  <si>
    <t>MUN. SIMON BOLIVAR</t>
  </si>
  <si>
    <t>GAD MUNICIPAL PORTOV</t>
  </si>
  <si>
    <t>GAD MUNICIPAL MOCACH</t>
  </si>
  <si>
    <t>MUN-YAGUACHI</t>
  </si>
  <si>
    <t xml:space="preserve"> 15.07.2024 </t>
  </si>
  <si>
    <t xml:space="preserve"> 25.07.2024 </t>
  </si>
  <si>
    <t xml:space="preserve"> 28.08.2024 </t>
  </si>
  <si>
    <t xml:space="preserve"> 05.11.2024 </t>
  </si>
  <si>
    <t xml:space="preserve"> 14.11.2024 </t>
  </si>
  <si>
    <t xml:space="preserve"> 18.11.2024 </t>
  </si>
  <si>
    <t>DI001508</t>
  </si>
  <si>
    <t xml:space="preserve"> 02.12.2024 </t>
  </si>
  <si>
    <t>DI001509</t>
  </si>
  <si>
    <t>DI001510</t>
  </si>
  <si>
    <t xml:space="preserve"> 04.12.2024 </t>
  </si>
  <si>
    <t>DI001512</t>
  </si>
  <si>
    <t>DI001513</t>
  </si>
  <si>
    <t>DI001519</t>
  </si>
  <si>
    <t xml:space="preserve"> 19.12.2024 </t>
  </si>
  <si>
    <t>DI001520</t>
  </si>
  <si>
    <t>DI001523</t>
  </si>
  <si>
    <t>DI001524</t>
  </si>
  <si>
    <t>DI001525</t>
  </si>
  <si>
    <t>DI001526</t>
  </si>
  <si>
    <t>DI001527</t>
  </si>
  <si>
    <t>DI001528</t>
  </si>
  <si>
    <t xml:space="preserve"> 26.12.2024 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</si>
  <si>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</si>
  <si>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</si>
  <si>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</si>
  <si>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</si>
  <si>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</si>
  <si>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</si>
  <si>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</si>
  <si>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</si>
  <si>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</si>
  <si>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</si>
  <si>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</si>
  <si>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</si>
  <si>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</si>
  <si>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</si>
  <si>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</si>
  <si>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</si>
  <si>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</si>
  <si>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</si>
  <si>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</si>
  <si>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</si>
  <si>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</si>
  <si>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</si>
  <si>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</si>
  <si>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</si>
  <si>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</si>
  <si>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</si>
  <si>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</si>
  <si>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</si>
  <si>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</si>
  <si>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</si>
  <si>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</si>
  <si>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</si>
  <si>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</si>
  <si>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</si>
  <si>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</si>
  <si>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</si>
  <si>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</si>
  <si>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</si>
  <si>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</si>
  <si>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</si>
  <si>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</si>
  <si>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</si>
  <si>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</si>
  <si>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</si>
  <si>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</si>
  <si>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</si>
  <si>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</si>
  <si>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</si>
  <si>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</si>
  <si>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</si>
  <si>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</si>
  <si>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</si>
  <si>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</si>
  <si>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</si>
  <si>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</si>
  <si>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</si>
  <si>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</si>
  <si>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</si>
  <si>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</si>
  <si>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</si>
  <si>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</si>
  <si>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</si>
  <si>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</si>
  <si>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</si>
  <si>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</si>
  <si>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</si>
  <si>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</si>
  <si>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</si>
  <si>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</si>
  <si>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</si>
  <si>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</si>
  <si>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</si>
  <si>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</si>
  <si>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</si>
  <si>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</si>
  <si>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26.10.2020 </t>
  </si>
  <si>
    <t xml:space="preserve"> 30.10.2020 </t>
  </si>
  <si>
    <t xml:space="preserve"> 21.12.2020 </t>
  </si>
  <si>
    <t xml:space="preserve"> 28.04.2021 </t>
  </si>
  <si>
    <t xml:space="preserve"> 29.04.2021 </t>
  </si>
  <si>
    <t xml:space="preserve"> 30.05.2022 </t>
  </si>
  <si>
    <t xml:space="preserve"> 27.02.2023 </t>
  </si>
  <si>
    <t xml:space="preserve"> 15.03.2023 </t>
  </si>
  <si>
    <t xml:space="preserve"> 25.04.2023 </t>
  </si>
  <si>
    <t xml:space="preserve"> 19.03.2024 </t>
  </si>
  <si>
    <t xml:space="preserve"> 25.03.2024 </t>
  </si>
  <si>
    <t>OFFSET IMPRENTA</t>
  </si>
  <si>
    <t>CON-NAPO</t>
  </si>
  <si>
    <t xml:space="preserve"> 16.04.2024 </t>
  </si>
  <si>
    <t xml:space="preserve"> 04.05.2024 </t>
  </si>
  <si>
    <t xml:space="preserve"> 13.05.2024 </t>
  </si>
  <si>
    <t>MUN-SUCRE</t>
  </si>
  <si>
    <t>MUN-JOYA SACHAS</t>
  </si>
  <si>
    <t>GAD MUNICIPAL SIG SI</t>
  </si>
  <si>
    <t>GAD MUNICIPAL ATACAM</t>
  </si>
  <si>
    <t>GAD MUNICIPAL SHUSHU</t>
  </si>
  <si>
    <t>GAD MUNICIPAL LA LIB</t>
  </si>
  <si>
    <t>GAD MUNICIPAL STA EL</t>
  </si>
  <si>
    <t>GAD MUNICIPAL CHORDE</t>
  </si>
  <si>
    <t>GAD MUNICIPAL NARANJ</t>
  </si>
  <si>
    <t>MUN-CATAMAYO</t>
  </si>
  <si>
    <t>GAD CONCORDIA</t>
  </si>
  <si>
    <t>MUN-PICHINCHA</t>
  </si>
  <si>
    <t>GAD MUNICIPAL STA RO</t>
  </si>
  <si>
    <t xml:space="preserve"> 12.07.2024 </t>
  </si>
  <si>
    <t xml:space="preserve"> 30.07.2024 </t>
  </si>
  <si>
    <t xml:space="preserve"> 02.08.2024 </t>
  </si>
  <si>
    <t xml:space="preserve"> 07.08.2024 </t>
  </si>
  <si>
    <t xml:space="preserve"> 09.09.2024 </t>
  </si>
  <si>
    <t xml:space="preserve"> 16.09.2024 </t>
  </si>
  <si>
    <t xml:space="preserve"> 30.09.2024 </t>
  </si>
  <si>
    <t xml:space="preserve"> 07.11.2024 </t>
  </si>
  <si>
    <t xml:space="preserve"> 20.11.2024 </t>
  </si>
  <si>
    <t>GAD GUAYAS</t>
  </si>
  <si>
    <t xml:space="preserve"> 27.11.2024 </t>
  </si>
  <si>
    <t xml:space="preserve"> 10.12.2024 </t>
  </si>
  <si>
    <t xml:space="preserve"> 12.12.2024 </t>
  </si>
  <si>
    <t xml:space="preserve"> 30.12.2024 </t>
  </si>
  <si>
    <t>Saldo al 
30-11-2024</t>
  </si>
  <si>
    <t>Saldo al
 31-12-2024</t>
  </si>
  <si>
    <t>Fecha de Emisión</t>
  </si>
  <si>
    <t>BUSCARV</t>
  </si>
  <si>
    <t xml:space="preserve"> TOTAL
  2026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</si>
  <si>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</si>
  <si>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</si>
  <si>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</si>
  <si>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</si>
  <si>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</si>
  <si>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</si>
  <si>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</si>
  <si>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 xml:space="preserve">Suma de SEPTIEMBRE </t>
  </si>
  <si>
    <t>700075221</t>
  </si>
  <si>
    <t>DI0005371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</si>
  <si>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</si>
  <si>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</si>
  <si>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</si>
  <si>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</si>
  <si>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</si>
  <si>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</si>
  <si>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</si>
  <si>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</si>
  <si>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</si>
  <si>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</si>
  <si>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</si>
  <si>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</si>
  <si>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</si>
  <si>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</si>
  <si>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</si>
  <si>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</si>
  <si>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</si>
  <si>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</si>
  <si>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</si>
  <si>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</si>
  <si>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</si>
  <si>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</si>
  <si>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</si>
  <si>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</si>
  <si>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</si>
  <si>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</si>
  <si>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</si>
  <si>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</si>
  <si>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</si>
  <si>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</si>
  <si>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</si>
  <si>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</si>
  <si>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</si>
  <si>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</si>
  <si>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</si>
  <si>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</si>
  <si>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</si>
  <si>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</si>
  <si>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</si>
  <si>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</si>
  <si>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</si>
  <si>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</si>
  <si>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</si>
  <si>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</si>
  <si>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</si>
  <si>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</si>
  <si>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</si>
  <si>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</si>
  <si>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</si>
  <si>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</si>
  <si>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</si>
  <si>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</si>
  <si>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</si>
  <si>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</si>
  <si>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</si>
  <si>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</si>
  <si>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</si>
  <si>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</si>
  <si>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</si>
  <si>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</si>
  <si>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</si>
  <si>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</si>
  <si>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</si>
  <si>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</si>
  <si>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</si>
  <si>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</si>
  <si>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</si>
  <si>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</si>
  <si>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</si>
  <si>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</si>
  <si>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</si>
  <si>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</si>
  <si>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</si>
  <si>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</si>
  <si>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</si>
  <si>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</si>
  <si>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</si>
  <si>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</si>
  <si>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</si>
  <si>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</si>
  <si>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</si>
  <si>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</si>
  <si>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</si>
  <si>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</si>
  <si>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</si>
  <si>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</si>
  <si>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</si>
  <si>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</si>
  <si>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</si>
  <si>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</si>
  <si>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</si>
  <si>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</si>
  <si>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</si>
  <si>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</si>
  <si>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</si>
  <si>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</si>
  <si>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</si>
  <si>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</si>
  <si>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</si>
  <si>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</si>
  <si>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</si>
  <si>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</si>
  <si>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</si>
  <si>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</si>
  <si>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</si>
  <si>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</si>
  <si>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</si>
  <si>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</si>
  <si>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</si>
  <si>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</si>
  <si>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</si>
  <si>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</si>
  <si>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</si>
  <si>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</si>
  <si>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</si>
  <si>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</si>
  <si>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</si>
  <si>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</si>
  <si>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</si>
  <si>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</si>
  <si>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</si>
  <si>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</si>
  <si>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</si>
  <si>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</si>
  <si>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</si>
  <si>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</si>
  <si>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</si>
  <si>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</si>
  <si>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</si>
  <si>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</si>
  <si>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</si>
  <si>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</si>
  <si>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</si>
  <si>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</si>
  <si>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</si>
  <si>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</si>
  <si>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</si>
  <si>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</si>
  <si>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</si>
  <si>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</si>
  <si>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</si>
  <si>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</si>
  <si>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</si>
  <si>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</si>
  <si>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</si>
  <si>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</si>
  <si>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</si>
  <si>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</si>
  <si>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</si>
  <si>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</si>
  <si>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</si>
  <si>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</si>
  <si>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</si>
  <si>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</si>
  <si>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</si>
  <si>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</si>
  <si>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</si>
  <si>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</si>
  <si>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</si>
  <si>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</si>
  <si>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</si>
  <si>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</si>
  <si>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</si>
  <si>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</si>
  <si>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</si>
  <si>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</si>
  <si>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</si>
  <si>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</si>
  <si>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</si>
  <si>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</si>
  <si>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</si>
  <si>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</si>
  <si>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</si>
  <si>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</si>
  <si>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</si>
  <si>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</si>
  <si>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</si>
  <si>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</si>
  <si>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</si>
  <si>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</si>
  <si>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</si>
  <si>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</si>
  <si>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</si>
  <si>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</si>
  <si>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</si>
  <si>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</si>
  <si>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</si>
  <si>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</si>
  <si>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</si>
  <si>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</si>
  <si>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</si>
  <si>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</si>
  <si>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</si>
  <si>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</si>
  <si>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</si>
  <si>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</si>
  <si>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</si>
  <si>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</si>
  <si>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</si>
  <si>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</si>
  <si>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</si>
  <si>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</si>
  <si>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</si>
  <si>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</si>
  <si>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</si>
  <si>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</si>
  <si>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</si>
  <si>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</si>
  <si>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</si>
  <si>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</si>
  <si>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</si>
  <si>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</si>
  <si>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</si>
  <si>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DI0000586</t>
  </si>
  <si>
    <t>DI0000595</t>
  </si>
  <si>
    <t>DI0000596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</si>
  <si>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</si>
  <si>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</si>
  <si>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</si>
  <si>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</si>
  <si>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</si>
  <si>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</si>
  <si>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</si>
  <si>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</si>
  <si>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</si>
  <si>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</si>
  <si>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</si>
  <si>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</si>
  <si>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</si>
  <si>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</si>
  <si>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</si>
  <si>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</si>
  <si>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</si>
  <si>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</si>
  <si>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</si>
  <si>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</si>
  <si>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</si>
  <si>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</si>
  <si>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</si>
  <si>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</si>
  <si>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</si>
  <si>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</si>
  <si>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</si>
  <si>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</si>
  <si>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</si>
  <si>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</si>
  <si>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</si>
  <si>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</si>
  <si>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</si>
  <si>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</si>
  <si>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</si>
  <si>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</si>
  <si>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</si>
  <si>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</si>
  <si>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</si>
  <si>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</si>
  <si>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</si>
  <si>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</si>
  <si>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</si>
  <si>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</si>
  <si>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</si>
  <si>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</si>
  <si>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</si>
  <si>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</si>
  <si>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</si>
  <si>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</si>
  <si>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</si>
  <si>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</si>
  <si>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</si>
  <si>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</si>
  <si>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</si>
  <si>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</si>
  <si>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</si>
  <si>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</si>
  <si>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</si>
  <si>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</si>
  <si>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</si>
  <si>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</si>
  <si>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</si>
  <si>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</si>
  <si>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</si>
  <si>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</si>
  <si>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</si>
  <si>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</si>
  <si>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</si>
  <si>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</si>
  <si>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</si>
  <si>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</si>
  <si>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</si>
  <si>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</si>
  <si>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</si>
  <si>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</si>
  <si>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</si>
  <si>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</si>
  <si>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</si>
  <si>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</si>
  <si>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</si>
  <si>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</si>
  <si>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</si>
  <si>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</si>
  <si>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</si>
  <si>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</si>
  <si>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</si>
  <si>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</si>
  <si>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</si>
  <si>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</si>
  <si>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</si>
  <si>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</si>
  <si>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DI0001406</t>
  </si>
  <si>
    <t>DI0001407</t>
  </si>
  <si>
    <t>DI0001408</t>
  </si>
  <si>
    <t>DI0001409</t>
  </si>
  <si>
    <t>DI00014010</t>
  </si>
  <si>
    <t>DI0001416</t>
  </si>
  <si>
    <t>DI0001417</t>
  </si>
  <si>
    <t>DI0001418</t>
  </si>
  <si>
    <t>DI0001419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</si>
  <si>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</si>
  <si>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</si>
  <si>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</si>
  <si>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</si>
  <si>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</si>
  <si>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</si>
  <si>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</si>
  <si>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</si>
  <si>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</si>
  <si>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</si>
  <si>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</si>
  <si>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</si>
  <si>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</si>
  <si>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</si>
  <si>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</si>
  <si>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</si>
  <si>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</si>
  <si>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</si>
  <si>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</si>
  <si>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</si>
  <si>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</si>
  <si>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</si>
  <si>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</si>
  <si>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</si>
  <si>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</si>
  <si>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</si>
  <si>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</si>
  <si>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</si>
  <si>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</si>
  <si>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</si>
  <si>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</si>
  <si>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</si>
  <si>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</si>
  <si>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</si>
  <si>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</si>
  <si>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</si>
  <si>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</si>
  <si>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</si>
  <si>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</si>
  <si>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</si>
  <si>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</si>
  <si>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</si>
  <si>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</si>
  <si>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</si>
  <si>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</si>
  <si>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</si>
  <si>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</si>
  <si>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</si>
  <si>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</si>
  <si>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</si>
  <si>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</si>
  <si>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</si>
  <si>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</si>
  <si>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</si>
  <si>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</si>
  <si>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</si>
  <si>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</si>
  <si>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</si>
  <si>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</si>
  <si>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</si>
  <si>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</si>
  <si>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</si>
  <si>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</si>
  <si>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</si>
  <si>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</si>
  <si>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</si>
  <si>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</si>
  <si>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</si>
  <si>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</si>
  <si>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</si>
  <si>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</si>
  <si>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</si>
  <si>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</si>
  <si>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</si>
  <si>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</si>
  <si>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</si>
  <si>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</si>
  <si>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</si>
  <si>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</si>
  <si>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</si>
  <si>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</si>
  <si>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</si>
  <si>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</si>
  <si>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</si>
  <si>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</si>
  <si>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</si>
  <si>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</si>
  <si>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</si>
  <si>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</si>
  <si>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</si>
  <si>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</si>
  <si>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</si>
  <si>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</si>
  <si>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</si>
  <si>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</si>
  <si>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</si>
  <si>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</si>
  <si>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</si>
  <si>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</si>
  <si>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</si>
  <si>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</si>
  <si>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</si>
  <si>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</si>
  <si>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</si>
  <si>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</si>
  <si>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</si>
  <si>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</si>
  <si>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</si>
  <si>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</si>
  <si>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</si>
  <si>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</si>
  <si>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</si>
  <si>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</si>
  <si>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</si>
  <si>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</si>
  <si>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</si>
  <si>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</si>
  <si>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</si>
  <si>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</si>
  <si>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</si>
  <si>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</si>
  <si>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</si>
  <si>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</si>
  <si>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</si>
  <si>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</si>
  <si>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</si>
  <si>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</si>
  <si>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</si>
  <si>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</si>
  <si>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</si>
  <si>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</si>
  <si>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</si>
  <si>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</si>
  <si>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</si>
  <si>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</si>
  <si>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</si>
  <si>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</si>
  <si>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</si>
  <si>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</si>
  <si>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</si>
  <si>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</si>
  <si>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</si>
  <si>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</si>
  <si>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</si>
  <si>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DI0001956</t>
  </si>
  <si>
    <t>DI0001957</t>
  </si>
  <si>
    <t>DI0001958</t>
  </si>
  <si>
    <t>DI0001959</t>
  </si>
  <si>
    <t>DI00019510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</si>
  <si>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</si>
  <si>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</si>
  <si>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</si>
  <si>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</si>
  <si>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</si>
  <si>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</si>
  <si>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</si>
  <si>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</si>
  <si>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</si>
  <si>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</si>
  <si>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</si>
  <si>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</si>
  <si>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</si>
  <si>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</si>
  <si>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</si>
  <si>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</si>
  <si>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</si>
  <si>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</si>
  <si>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</si>
  <si>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</si>
  <si>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</si>
  <si>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</si>
  <si>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</si>
  <si>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</si>
  <si>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</si>
  <si>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</si>
  <si>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</si>
  <si>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</si>
  <si>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</si>
  <si>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</si>
  <si>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</si>
  <si>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</si>
  <si>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</si>
  <si>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</si>
  <si>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</si>
  <si>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</si>
  <si>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</si>
  <si>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</si>
  <si>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</si>
  <si>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</si>
  <si>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</si>
  <si>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</si>
  <si>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</si>
  <si>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</si>
  <si>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</si>
  <si>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</si>
  <si>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</si>
  <si>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</si>
  <si>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</si>
  <si>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</si>
  <si>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</si>
  <si>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</si>
  <si>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</si>
  <si>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</si>
  <si>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</si>
  <si>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</si>
  <si>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</si>
  <si>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</si>
  <si>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</si>
  <si>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</si>
  <si>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</si>
  <si>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</si>
  <si>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</si>
  <si>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</si>
  <si>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</si>
  <si>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</si>
  <si>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</si>
  <si>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</si>
  <si>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</si>
  <si>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</si>
  <si>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</si>
  <si>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</si>
  <si>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</si>
  <si>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</si>
  <si>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</si>
  <si>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</si>
  <si>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</si>
  <si>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</si>
  <si>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</si>
  <si>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</si>
  <si>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</si>
  <si>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</si>
  <si>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</si>
  <si>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</si>
  <si>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</si>
  <si>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</si>
  <si>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</si>
  <si>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</si>
  <si>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</si>
  <si>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</si>
  <si>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</si>
  <si>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</si>
  <si>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</si>
  <si>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</si>
  <si>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</si>
  <si>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</si>
  <si>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</si>
  <si>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</si>
  <si>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DI0003854</t>
  </si>
  <si>
    <t>DI0003855</t>
  </si>
  <si>
    <t>DI0003856</t>
  </si>
  <si>
    <t>DI0003857</t>
  </si>
  <si>
    <t>DI0003858</t>
  </si>
  <si>
    <t>DI0003924</t>
  </si>
  <si>
    <t>DI0003925</t>
  </si>
  <si>
    <t>DI0003926</t>
  </si>
  <si>
    <t>DI0003927</t>
  </si>
  <si>
    <t>DI0004075</t>
  </si>
  <si>
    <t>DI0004076</t>
  </si>
  <si>
    <t>DI0004077</t>
  </si>
  <si>
    <t>DI0004078</t>
  </si>
  <si>
    <t>DI0004079</t>
  </si>
  <si>
    <t>DI00040710</t>
  </si>
  <si>
    <t>DI0004235</t>
  </si>
  <si>
    <t>DI0004236</t>
  </si>
  <si>
    <t>DI0004237</t>
  </si>
  <si>
    <t>DI0004238</t>
  </si>
  <si>
    <t>DI0004239</t>
  </si>
  <si>
    <t>DI00042310</t>
  </si>
  <si>
    <t>DI0004845</t>
  </si>
  <si>
    <t>DI0004846</t>
  </si>
  <si>
    <t>DI0004847</t>
  </si>
  <si>
    <t>DI0004848</t>
  </si>
  <si>
    <t>DI0004895</t>
  </si>
  <si>
    <t>DI0004896</t>
  </si>
  <si>
    <t>DI0004897</t>
  </si>
  <si>
    <t>DI0004898</t>
  </si>
  <si>
    <t>DI0004924</t>
  </si>
  <si>
    <t>DI0004925</t>
  </si>
  <si>
    <t>DI0004926</t>
  </si>
  <si>
    <t>DI0004927</t>
  </si>
  <si>
    <t>DI0004928</t>
  </si>
  <si>
    <t>DI0004929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</si>
  <si>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</si>
  <si>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</si>
  <si>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</si>
  <si>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</si>
  <si>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</si>
  <si>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</si>
  <si>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</si>
  <si>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</si>
  <si>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</si>
  <si>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</si>
  <si>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</si>
  <si>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</si>
  <si>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</si>
  <si>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</si>
  <si>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</si>
  <si>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</si>
  <si>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</si>
  <si>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</si>
  <si>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</si>
  <si>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</si>
  <si>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</si>
  <si>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</si>
  <si>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</si>
  <si>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</si>
  <si>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</si>
  <si>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</si>
  <si>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</si>
  <si>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</si>
  <si>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</si>
  <si>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</si>
  <si>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</si>
  <si>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</si>
  <si>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</si>
  <si>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</si>
  <si>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</si>
  <si>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</si>
  <si>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</si>
  <si>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</si>
  <si>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</si>
  <si>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</si>
  <si>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</si>
  <si>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</si>
  <si>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</si>
  <si>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</si>
  <si>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</si>
  <si>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</si>
  <si>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DI00004018</t>
  </si>
  <si>
    <t>DI00004019</t>
  </si>
  <si>
    <t>DI00004023</t>
  </si>
  <si>
    <t>DI00004030</t>
  </si>
  <si>
    <t>DI0000441</t>
  </si>
  <si>
    <t>DI0000442</t>
  </si>
  <si>
    <t>DI0000443</t>
  </si>
  <si>
    <t>DI0000444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</si>
  <si>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</si>
  <si>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</si>
  <si>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</si>
  <si>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</si>
  <si>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</si>
  <si>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</si>
  <si>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</si>
  <si>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</si>
  <si>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</si>
  <si>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</si>
  <si>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</si>
  <si>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</si>
  <si>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</si>
  <si>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</si>
  <si>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</si>
  <si>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</si>
  <si>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</si>
  <si>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</si>
  <si>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</si>
  <si>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</si>
  <si>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</si>
  <si>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</si>
  <si>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</si>
  <si>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</si>
  <si>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</si>
  <si>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</si>
  <si>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</si>
  <si>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</si>
  <si>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</si>
  <si>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</si>
  <si>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</si>
  <si>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</si>
  <si>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</si>
  <si>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</si>
  <si>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</si>
  <si>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</si>
  <si>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</si>
  <si>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</si>
  <si>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</si>
  <si>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DI0003041</t>
  </si>
  <si>
    <t>DI0003051</t>
  </si>
  <si>
    <t>DI0007311</t>
  </si>
  <si>
    <t>DI0007081</t>
  </si>
  <si>
    <t>DI0004721</t>
  </si>
  <si>
    <t>DI0005821</t>
  </si>
  <si>
    <t>DI0004251</t>
  </si>
  <si>
    <t>DI0004261</t>
  </si>
  <si>
    <t>DI0000121</t>
  </si>
  <si>
    <t>DI0000161</t>
  </si>
  <si>
    <t>DI0000167</t>
  </si>
  <si>
    <t>DI0000168</t>
  </si>
  <si>
    <t>DI0000403</t>
  </si>
  <si>
    <t>DI0000406</t>
  </si>
  <si>
    <t>DI00004016</t>
  </si>
  <si>
    <t>DI00004020</t>
  </si>
  <si>
    <t>DI00004024</t>
  </si>
  <si>
    <t>DI00004034</t>
  </si>
  <si>
    <t>DI00004042</t>
  </si>
  <si>
    <t>DI0000431</t>
  </si>
  <si>
    <t>DI0000432</t>
  </si>
  <si>
    <t>DI0000433</t>
  </si>
  <si>
    <t>DI0000541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</si>
  <si>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</si>
  <si>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</si>
  <si>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</si>
  <si>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</si>
  <si>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</si>
  <si>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</si>
  <si>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</si>
  <si>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</si>
  <si>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</si>
  <si>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</si>
  <si>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</si>
  <si>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</si>
  <si>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</si>
  <si>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</si>
  <si>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</si>
  <si>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</si>
  <si>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</si>
  <si>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</si>
  <si>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</si>
  <si>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</si>
  <si>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</si>
  <si>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</si>
  <si>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</si>
  <si>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</si>
  <si>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</si>
  <si>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</si>
  <si>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</si>
  <si>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</si>
  <si>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</si>
  <si>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</si>
  <si>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</si>
  <si>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</si>
  <si>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</si>
  <si>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</si>
  <si>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</si>
  <si>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</si>
  <si>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</si>
  <si>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</si>
  <si>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DI00007212</t>
  </si>
  <si>
    <t>DI00007213</t>
  </si>
  <si>
    <t>DI0006951</t>
  </si>
  <si>
    <t>DI0004621</t>
  </si>
  <si>
    <t>DI0006171</t>
  </si>
  <si>
    <t>DI0004801</t>
  </si>
  <si>
    <t>DI0006231</t>
  </si>
  <si>
    <t>DI0006551</t>
  </si>
  <si>
    <t>DI0004651</t>
  </si>
  <si>
    <t>DI0004741</t>
  </si>
  <si>
    <t>DI0006621</t>
  </si>
  <si>
    <t>DI0004471</t>
  </si>
  <si>
    <t>DI0007361</t>
  </si>
  <si>
    <t>DI0006261</t>
  </si>
  <si>
    <t>DI0004501</t>
  </si>
  <si>
    <t>DI0005981</t>
  </si>
  <si>
    <t>DI0003511</t>
  </si>
  <si>
    <t>DI0004451</t>
  </si>
  <si>
    <t>DI0006141</t>
  </si>
  <si>
    <t>DI0007011</t>
  </si>
  <si>
    <t>DI0004511</t>
  </si>
  <si>
    <t>DI0006011</t>
  </si>
  <si>
    <t>DI0006031</t>
  </si>
  <si>
    <t>DI0005621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</si>
  <si>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</si>
  <si>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</si>
  <si>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</si>
  <si>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</si>
  <si>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</si>
  <si>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</si>
  <si>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</si>
  <si>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</si>
  <si>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</si>
  <si>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</si>
  <si>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</si>
  <si>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</si>
  <si>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</si>
  <si>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</si>
  <si>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</si>
  <si>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</si>
  <si>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</si>
  <si>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</si>
  <si>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</si>
  <si>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</si>
  <si>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</si>
  <si>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</si>
  <si>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</si>
  <si>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</si>
  <si>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</si>
  <si>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</si>
  <si>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</si>
  <si>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</si>
  <si>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</si>
  <si>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</si>
  <si>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</si>
  <si>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</si>
  <si>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</si>
  <si>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</si>
  <si>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</si>
  <si>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</si>
  <si>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</si>
  <si>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</si>
  <si>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</si>
  <si>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</si>
  <si>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</si>
  <si>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</si>
  <si>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</si>
  <si>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</si>
  <si>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</si>
  <si>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</si>
  <si>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</si>
  <si>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</si>
  <si>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</si>
  <si>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</si>
  <si>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</si>
  <si>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</si>
  <si>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</si>
  <si>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</si>
  <si>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</si>
  <si>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</si>
  <si>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</si>
  <si>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</si>
  <si>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</si>
  <si>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</si>
  <si>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</si>
  <si>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</si>
  <si>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</si>
  <si>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</si>
  <si>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</si>
  <si>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</si>
  <si>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</si>
  <si>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</si>
  <si>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</si>
  <si>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</si>
  <si>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</si>
  <si>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</si>
  <si>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</si>
  <si>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</si>
  <si>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</si>
  <si>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</si>
  <si>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</si>
  <si>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</si>
  <si>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DI0010091</t>
  </si>
  <si>
    <t>DI0009141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</si>
  <si>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</si>
  <si>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</si>
  <si>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</si>
  <si>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</si>
  <si>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</si>
  <si>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</si>
  <si>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</si>
  <si>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</si>
  <si>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</si>
  <si>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</si>
  <si>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</si>
  <si>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</si>
  <si>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</si>
  <si>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</si>
  <si>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</si>
  <si>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DI0010133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</si>
  <si>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</si>
  <si>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</si>
  <si>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</si>
  <si>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</si>
  <si>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</si>
  <si>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</si>
  <si>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</si>
  <si>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</si>
  <si>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</si>
  <si>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</si>
  <si>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</si>
  <si>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</si>
  <si>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</si>
  <si>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</si>
  <si>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</si>
  <si>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</si>
  <si>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</si>
  <si>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</si>
  <si>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</si>
  <si>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</si>
  <si>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</si>
  <si>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</si>
  <si>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</si>
  <si>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</si>
  <si>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</si>
  <si>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</si>
  <si>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</si>
  <si>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</si>
  <si>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</si>
  <si>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</si>
  <si>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</si>
  <si>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</si>
  <si>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</si>
  <si>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</si>
  <si>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</si>
  <si>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</si>
  <si>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</si>
  <si>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</si>
  <si>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</si>
  <si>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</si>
  <si>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</si>
  <si>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</si>
  <si>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</si>
  <si>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</si>
  <si>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</si>
  <si>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</si>
  <si>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</si>
  <si>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</si>
  <si>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</si>
  <si>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</si>
  <si>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</si>
  <si>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</si>
  <si>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</si>
  <si>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</si>
  <si>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</si>
  <si>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</si>
  <si>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</si>
  <si>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</si>
  <si>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</si>
  <si>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</si>
  <si>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</si>
  <si>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</si>
  <si>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</si>
  <si>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</si>
  <si>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</si>
  <si>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</si>
  <si>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</si>
  <si>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</si>
  <si>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</si>
  <si>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</si>
  <si>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</si>
  <si>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</si>
  <si>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</si>
  <si>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</si>
  <si>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</si>
  <si>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</si>
  <si>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</si>
  <si>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</si>
  <si>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</si>
  <si>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</si>
  <si>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</si>
  <si>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</si>
  <si>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</si>
  <si>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</si>
  <si>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</si>
  <si>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</si>
  <si>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</si>
  <si>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</si>
  <si>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</si>
  <si>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</si>
  <si>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</si>
  <si>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</si>
  <si>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</si>
  <si>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</si>
  <si>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</si>
  <si>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</si>
  <si>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</si>
  <si>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</si>
  <si>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</si>
  <si>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</si>
  <si>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</si>
  <si>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</si>
  <si>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</si>
  <si>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</si>
  <si>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</si>
  <si>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</si>
  <si>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</si>
  <si>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</si>
  <si>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</si>
  <si>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</si>
  <si>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</si>
  <si>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</si>
  <si>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</si>
  <si>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</si>
  <si>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</si>
  <si>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</si>
  <si>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</si>
  <si>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</si>
  <si>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</si>
  <si>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</si>
  <si>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</si>
  <si>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</si>
  <si>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</si>
  <si>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</si>
  <si>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</si>
  <si>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</si>
  <si>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</si>
  <si>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</si>
  <si>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</si>
  <si>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</si>
  <si>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</si>
  <si>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</si>
  <si>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</si>
  <si>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</si>
  <si>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</si>
  <si>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</si>
  <si>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</si>
  <si>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</si>
  <si>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</si>
  <si>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</si>
  <si>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</si>
  <si>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</si>
  <si>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</si>
  <si>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</si>
  <si>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</si>
  <si>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</si>
  <si>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</si>
  <si>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</si>
  <si>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</si>
  <si>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</si>
  <si>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</si>
  <si>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</si>
  <si>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</si>
  <si>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</si>
  <si>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</si>
  <si>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</si>
  <si>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</si>
  <si>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</si>
  <si>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</si>
  <si>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</si>
  <si>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</si>
  <si>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</si>
  <si>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</si>
  <si>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</si>
  <si>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</si>
  <si>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</si>
  <si>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</si>
  <si>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</si>
  <si>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</si>
  <si>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</si>
  <si>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</si>
  <si>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</si>
  <si>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</si>
  <si>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</si>
  <si>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</si>
  <si>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</si>
  <si>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</si>
  <si>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</si>
  <si>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</si>
  <si>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</si>
  <si>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</si>
  <si>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</si>
  <si>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</si>
  <si>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</si>
  <si>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</si>
  <si>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</si>
  <si>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</si>
  <si>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</si>
  <si>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</si>
  <si>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</si>
  <si>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</si>
  <si>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</si>
  <si>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</si>
  <si>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</si>
  <si>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</si>
  <si>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</si>
  <si>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</si>
  <si>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</si>
  <si>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</si>
  <si>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</si>
  <si>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</si>
  <si>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</si>
  <si>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</si>
  <si>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</si>
  <si>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</si>
  <si>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</si>
  <si>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</si>
  <si>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</si>
  <si>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</si>
  <si>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</si>
  <si>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</si>
  <si>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</si>
  <si>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</si>
  <si>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</si>
  <si>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</si>
  <si>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</si>
  <si>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</si>
  <si>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</si>
  <si>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</si>
  <si>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</si>
  <si>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</si>
  <si>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</si>
  <si>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</si>
  <si>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</si>
  <si>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</si>
  <si>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</si>
  <si>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</si>
  <si>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</si>
  <si>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</si>
  <si>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</si>
  <si>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</si>
  <si>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</si>
  <si>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</si>
  <si>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</si>
  <si>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</si>
  <si>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</si>
  <si>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</si>
  <si>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</si>
  <si>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</si>
  <si>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</si>
  <si>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</si>
  <si>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</si>
  <si>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</si>
  <si>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</si>
  <si>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</si>
  <si>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</si>
  <si>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</si>
  <si>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</si>
  <si>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</si>
  <si>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</si>
  <si>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</si>
  <si>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</si>
  <si>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</si>
  <si>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</si>
  <si>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</si>
  <si>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</si>
  <si>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</si>
  <si>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</si>
  <si>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</si>
  <si>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</si>
  <si>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</si>
  <si>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</si>
  <si>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</si>
  <si>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</si>
  <si>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</si>
  <si>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</si>
  <si>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</si>
  <si>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</si>
  <si>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</si>
  <si>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</si>
  <si>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</si>
  <si>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</si>
  <si>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</si>
  <si>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</si>
  <si>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</si>
  <si>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</si>
  <si>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</si>
  <si>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</si>
  <si>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</si>
  <si>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</si>
  <si>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</si>
  <si>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</si>
  <si>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</si>
  <si>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</si>
  <si>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</si>
  <si>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</si>
  <si>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</si>
  <si>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</si>
  <si>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</si>
  <si>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</si>
  <si>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</si>
  <si>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</si>
  <si>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</si>
  <si>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</si>
  <si>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</si>
  <si>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</si>
  <si>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</si>
  <si>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</si>
  <si>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</si>
  <si>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</si>
  <si>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</si>
  <si>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</si>
  <si>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</si>
  <si>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</si>
  <si>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</si>
  <si>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</si>
  <si>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</si>
  <si>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</si>
  <si>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</si>
  <si>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</si>
  <si>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</si>
  <si>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</si>
  <si>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</si>
  <si>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</si>
  <si>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</si>
  <si>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</si>
  <si>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</si>
  <si>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</si>
  <si>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</si>
  <si>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</si>
  <si>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</si>
  <si>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</si>
  <si>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</si>
  <si>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</si>
  <si>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</si>
  <si>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</si>
  <si>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</si>
  <si>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</si>
  <si>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</si>
  <si>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</si>
  <si>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</si>
  <si>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</si>
  <si>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</si>
  <si>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</si>
  <si>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</si>
  <si>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</si>
  <si>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</si>
  <si>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</si>
  <si>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</si>
  <si>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</si>
  <si>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</si>
  <si>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</si>
  <si>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</si>
  <si>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</si>
  <si>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</si>
  <si>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</si>
  <si>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</si>
  <si>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</si>
  <si>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</si>
  <si>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</si>
  <si>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</si>
  <si>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</si>
  <si>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</si>
  <si>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</si>
  <si>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</si>
  <si>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</si>
  <si>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</si>
  <si>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</si>
  <si>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</si>
  <si>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</si>
  <si>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</si>
  <si>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</si>
  <si>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</si>
  <si>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</si>
  <si>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</si>
  <si>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</si>
  <si>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</si>
  <si>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</si>
  <si>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</si>
  <si>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</si>
  <si>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</si>
  <si>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</si>
  <si>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</si>
  <si>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</si>
  <si>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</si>
  <si>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</si>
  <si>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</si>
  <si>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</si>
  <si>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</si>
  <si>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</si>
  <si>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</si>
  <si>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</si>
  <si>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</si>
  <si>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</si>
  <si>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</si>
  <si>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</si>
  <si>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</si>
  <si>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</si>
  <si>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</si>
  <si>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DI0012851</t>
  </si>
  <si>
    <t>DI0012861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</si>
  <si>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</si>
  <si>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</si>
  <si>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</si>
  <si>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</si>
  <si>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</si>
  <si>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</si>
  <si>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</si>
  <si>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</si>
  <si>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</si>
  <si>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</si>
  <si>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</si>
  <si>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</si>
  <si>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</si>
  <si>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</si>
  <si>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</si>
  <si>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</si>
  <si>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</si>
  <si>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</si>
  <si>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</si>
  <si>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</si>
  <si>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</si>
  <si>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</si>
  <si>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</si>
  <si>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</si>
  <si>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</si>
  <si>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</si>
  <si>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</si>
  <si>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</si>
  <si>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</si>
  <si>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</si>
  <si>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</si>
  <si>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</si>
  <si>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</si>
  <si>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</si>
  <si>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</si>
  <si>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</si>
  <si>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</si>
  <si>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</si>
  <si>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</si>
  <si>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</si>
  <si>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</si>
  <si>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</si>
  <si>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</si>
  <si>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</si>
  <si>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</si>
  <si>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</si>
  <si>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</si>
  <si>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</si>
  <si>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</si>
  <si>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</si>
  <si>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</si>
  <si>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</si>
  <si>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</si>
  <si>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</si>
  <si>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</si>
  <si>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</si>
  <si>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</si>
  <si>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</si>
  <si>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</si>
  <si>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</si>
  <si>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</si>
  <si>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</si>
  <si>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</si>
  <si>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</si>
  <si>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</si>
  <si>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</si>
  <si>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</si>
  <si>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</si>
  <si>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</si>
  <si>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</si>
  <si>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</si>
  <si>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</si>
  <si>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</si>
  <si>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</si>
  <si>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</si>
  <si>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</si>
  <si>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</si>
  <si>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</si>
  <si>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</si>
  <si>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</si>
  <si>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</si>
  <si>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</si>
  <si>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</si>
  <si>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</si>
  <si>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</si>
  <si>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</si>
  <si>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</si>
  <si>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</si>
  <si>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</si>
  <si>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</si>
  <si>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</si>
  <si>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</si>
  <si>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</si>
  <si>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</si>
  <si>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</si>
  <si>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</si>
  <si>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</si>
  <si>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</si>
  <si>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</si>
  <si>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</si>
  <si>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</si>
  <si>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</si>
  <si>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</si>
  <si>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</si>
  <si>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</si>
  <si>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</si>
  <si>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</si>
  <si>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</si>
  <si>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</si>
  <si>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</si>
  <si>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</si>
  <si>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</si>
  <si>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</si>
  <si>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</si>
  <si>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</si>
  <si>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</si>
  <si>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</si>
  <si>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</si>
  <si>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</si>
  <si>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</si>
  <si>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</si>
  <si>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</si>
  <si>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</si>
  <si>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</si>
  <si>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</si>
  <si>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</si>
  <si>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</si>
  <si>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</si>
  <si>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</si>
  <si>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</si>
  <si>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</si>
  <si>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</si>
  <si>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</si>
  <si>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</si>
  <si>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</si>
  <si>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</si>
  <si>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</si>
  <si>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</si>
  <si>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</si>
  <si>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</si>
  <si>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</si>
  <si>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</si>
  <si>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</si>
  <si>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</si>
  <si>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</si>
  <si>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</si>
  <si>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</si>
  <si>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</si>
  <si>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</si>
  <si>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</si>
  <si>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</si>
  <si>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</si>
  <si>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</si>
  <si>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</si>
  <si>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</si>
  <si>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</si>
  <si>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</si>
  <si>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</si>
  <si>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</si>
  <si>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</si>
  <si>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</si>
  <si>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</si>
  <si>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</si>
  <si>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</si>
  <si>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</si>
  <si>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</si>
  <si>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</si>
  <si>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</si>
  <si>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</si>
  <si>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</si>
  <si>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</si>
  <si>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</si>
  <si>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</si>
  <si>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</si>
  <si>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</si>
  <si>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</si>
  <si>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</si>
  <si>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</si>
  <si>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</si>
  <si>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</si>
  <si>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</si>
  <si>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</si>
  <si>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</si>
  <si>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</si>
  <si>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</si>
  <si>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</si>
  <si>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</si>
  <si>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</si>
  <si>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</si>
  <si>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</si>
  <si>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</si>
  <si>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</si>
  <si>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</si>
  <si>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</si>
  <si>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</si>
  <si>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</si>
  <si>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</si>
  <si>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</si>
  <si>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</si>
  <si>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</si>
  <si>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</si>
  <si>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</si>
  <si>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</si>
  <si>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</si>
  <si>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</si>
  <si>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</si>
  <si>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</si>
  <si>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</si>
  <si>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</si>
  <si>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</si>
  <si>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</si>
  <si>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</si>
  <si>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</si>
  <si>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</si>
  <si>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</si>
  <si>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</si>
  <si>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</si>
  <si>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</si>
  <si>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</si>
  <si>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</si>
  <si>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</si>
  <si>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</si>
  <si>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</si>
  <si>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</si>
  <si>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</si>
  <si>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</si>
  <si>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</si>
  <si>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</si>
  <si>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</si>
  <si>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</si>
  <si>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</si>
  <si>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</si>
  <si>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</si>
  <si>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</si>
  <si>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</si>
  <si>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</si>
  <si>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</si>
  <si>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</si>
  <si>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</si>
  <si>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</si>
  <si>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</si>
  <si>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</si>
  <si>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</si>
  <si>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</si>
  <si>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</si>
  <si>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</si>
  <si>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</si>
  <si>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</si>
  <si>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DI0014971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</si>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</sst>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0%"/>
    <numFmt numFmtId="167" formatCode="0.000%"/>
    <numFmt numFmtId="168" formatCode="0.0000%"/>
    <numFmt numFmtId="169" formatCode="dd/mm/yyyy;@"/>
    <numFmt numFmtId="170" formatCode="_(* #,##0.00_);_(* \(#,##0.00\);_(* &quot;-&quot;??_);_(@_)"/>
    <numFmt numFmtId="177" formatCode="#,##0.00"/>
  </numFmts>
  <fonts count="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2999434471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00036239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theme="4" tint="0.399949997663498"/>
      </top>
      <bottom/>
    </border>
    <border>
      <left/>
      <right style="thin">
        <color theme="0"/>
      </right>
      <top/>
      <bottom style="thin">
        <color auto="1"/>
      </bottom>
    </border>
    <border>
      <left style="thin">
        <color theme="0"/>
      </left>
      <right style="thin">
        <color theme="0"/>
      </right>
      <top/>
      <bottom style="thin">
        <color auto="1"/>
      </bottom>
    </border>
    <border>
      <left/>
      <right/>
      <top/>
      <bottom style="thin">
        <color theme="4" tint="0.399980008602142"/>
      </bottom>
    </border>
    <border>
      <left style="thin">
        <color theme="9" tint="0.399980008602142"/>
      </left>
      <right/>
      <top style="thin">
        <color theme="9" tint="0.399980008602142"/>
      </top>
      <bottom/>
    </border>
    <border>
      <left/>
      <right/>
      <top style="thin">
        <color theme="9" tint="0.399980008602142"/>
      </top>
      <bottom/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/>
      <top style="thin">
        <color theme="4" tint="0.599960029125214"/>
      </top>
      <bottom/>
    </border>
    <border>
      <left/>
      <right/>
      <top style="thin">
        <color theme="4" tint="0.799979984760284"/>
      </top>
      <bottom/>
    </border>
    <border>
      <left style="thin">
        <color theme="0" tint="-0.249899998307228"/>
      </left>
      <right style="thin">
        <color theme="0" tint="-0.249899998307228"/>
      </right>
      <top style="thin">
        <color theme="0" tint="-0.249899998307228"/>
      </top>
      <bottom style="thin">
        <color theme="0" tint="-0.249899998307228"/>
      </bottom>
    </border>
    <border>
      <left style="thin">
        <color theme="0"/>
      </left>
      <right style="thin">
        <color theme="0"/>
      </right>
      <top style="thin">
        <color theme="9" tint="0.399980008602142"/>
      </top>
      <bottom style="thin">
        <color theme="0" tint="-0.249899998307228"/>
      </bottom>
    </border>
    <border>
      <left style="thin">
        <color theme="0" tint="-0.249899998307228"/>
      </left>
      <right style="thin">
        <color theme="0" tint="-0.249899998307228"/>
      </right>
      <top style="thin">
        <color theme="0" tint="-0.249899998307228"/>
      </top>
      <bottom/>
    </border>
    <border>
      <left/>
      <right/>
      <top style="thin">
        <color theme="4" tint="0.399980008602142"/>
      </top>
      <bottom style="thin">
        <color theme="0" tint="-0.149920001626015"/>
      </bottom>
    </border>
    <border>
      <left/>
      <right/>
      <top style="thin">
        <color theme="0" tint="-0.149920001626015"/>
      </top>
      <bottom style="thin">
        <color theme="0" tint="-0.149920001626015"/>
      </bottom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</border>
    <border>
      <left style="thin">
        <color theme="0"/>
      </left>
      <right style="thin">
        <color theme="0"/>
      </right>
      <top style="thin">
        <color theme="4" tint="0.399980008602142"/>
      </top>
      <bottom style="thin">
        <color rgb="FF000000"/>
      </bottom>
    </border>
    <border>
      <left/>
      <right/>
      <top/>
      <bottom style="thin">
        <color theme="0" tint="-0.149920001626015"/>
      </bottom>
    </border>
    <border>
      <left/>
      <right/>
      <top style="thin">
        <color theme="4" tint="0.399980008602142"/>
      </top>
      <bottom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</border>
    <border>
      <left style="thin">
        <color theme="0"/>
      </left>
      <right style="thin">
        <color theme="0"/>
      </right>
      <top style="thin">
        <color theme="9" tint="0.399980008602142"/>
      </top>
      <bottom/>
    </border>
  </borders>
  <cellStyleXfs count="2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</cellStyleXfs>
  <cellXfs count="180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2" borderId="0" xfId="0" applyFill="1"/>
    <xf numFmtId="0" fontId="5" fillId="2" borderId="0" xfId="0" applyFont="1" applyFill="1"/>
    <xf numFmtId="4" fontId="6" fillId="0" borderId="1" xfId="0" applyNumberFormat="1" applyFont="1" applyBorder="1"/>
    <xf numFmtId="4" fontId="6" fillId="0" borderId="0" xfId="0" applyNumberFormat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3" fillId="4" borderId="5" xfId="0" applyFont="1" applyFill="1" applyBorder="1" applyAlignment="1" applyProtection="1">
      <alignment horizontal="center" vertical="center" wrapText="1"/>
      <protection/>
    </xf>
    <xf numFmtId="0" fontId="3" fillId="4" borderId="6" xfId="0" applyFont="1" applyFill="1" applyBorder="1" applyAlignment="1" applyProtection="1">
      <alignment horizontal="center" vertical="center"/>
      <protection/>
    </xf>
    <xf numFmtId="0" fontId="3" fillId="4" borderId="6" xfId="0" applyFont="1" applyFill="1" applyBorder="1" applyAlignment="1" applyProtection="1">
      <alignment horizontal="center" vertical="center" wrapText="1"/>
      <protection/>
    </xf>
    <xf numFmtId="43" fontId="3" fillId="4" borderId="7" xfId="0" applyNumberFormat="1" applyFont="1" applyFill="1" applyBorder="1" applyAlignment="1" applyProtection="1">
      <alignment horizontal="center" vertical="center" wrapText="1"/>
      <protection/>
    </xf>
    <xf numFmtId="43" fontId="3" fillId="4" borderId="8" xfId="0" applyNumberFormat="1" applyFont="1" applyFill="1" applyBorder="1" applyAlignment="1" applyProtection="1">
      <alignment horizontal="center" vertical="center" wrapText="1"/>
      <protection/>
    </xf>
    <xf numFmtId="4" fontId="6" fillId="0" borderId="0" xfId="0" applyNumberFormat="1" applyFont="1" applyProtection="1">
      <protection/>
    </xf>
    <xf numFmtId="0" fontId="0" fillId="0" borderId="0" xfId="0" applyProtection="1">
      <protection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0" fillId="3" borderId="4" xfId="0" applyFont="1" applyFill="1" applyBorder="1" applyAlignment="1">
      <alignment horizontal="left" vertical="center"/>
    </xf>
    <xf numFmtId="0" fontId="0" fillId="0" borderId="0" xfId="0" applyProtection="1">
      <protection hidden="1" locked="0"/>
    </xf>
    <xf numFmtId="4" fontId="6" fillId="0" borderId="0" xfId="0" applyNumberFormat="1" applyFont="1" applyProtection="1">
      <protection hidden="1" locked="0"/>
    </xf>
    <xf numFmtId="4" fontId="5" fillId="2" borderId="0" xfId="0" applyNumberFormat="1" applyFont="1" applyFill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9" xfId="0" applyNumberFormat="1" applyFont="1" applyBorder="1"/>
    <xf numFmtId="4" fontId="6" fillId="0" borderId="10" xfId="0" applyNumberFormat="1" applyFont="1" applyBorder="1"/>
    <xf numFmtId="0" fontId="6" fillId="0" borderId="11" xfId="0" applyFont="1" applyFill="1" applyBorder="1" applyProtection="1">
      <protection/>
    </xf>
    <xf numFmtId="0" fontId="6" fillId="0" borderId="0" xfId="0" applyFont="1" applyFill="1" applyBorder="1" applyProtection="1">
      <protection/>
    </xf>
    <xf numFmtId="14" fontId="6" fillId="0" borderId="11" xfId="0" applyNumberFormat="1" applyFont="1" applyFill="1" applyBorder="1" applyProtection="1">
      <protection/>
    </xf>
    <xf numFmtId="14" fontId="6" fillId="0" borderId="0" xfId="0" applyNumberFormat="1" applyFont="1" applyFill="1" applyBorder="1" applyProtection="1">
      <protection/>
    </xf>
    <xf numFmtId="0" fontId="3" fillId="5" borderId="12" xfId="0" applyFont="1" applyFill="1" applyBorder="1" applyAlignment="1" applyProtection="1">
      <alignment horizontal="center" vertical="center"/>
      <protection/>
    </xf>
    <xf numFmtId="4" fontId="6" fillId="0" borderId="11" xfId="0" applyNumberFormat="1" applyFont="1" applyFill="1" applyBorder="1" applyProtection="1">
      <protection/>
    </xf>
    <xf numFmtId="43" fontId="6" fillId="0" borderId="11" xfId="0" applyNumberFormat="1" applyFont="1" applyFill="1" applyBorder="1" applyProtection="1">
      <protection/>
    </xf>
    <xf numFmtId="166" fontId="6" fillId="0" borderId="11" xfId="0" applyNumberFormat="1" applyFont="1" applyFill="1" applyBorder="1" applyProtection="1">
      <protection/>
    </xf>
    <xf numFmtId="10" fontId="6" fillId="0" borderId="11" xfId="0" applyNumberFormat="1" applyFont="1" applyFill="1" applyBorder="1" applyProtection="1">
      <protection/>
    </xf>
    <xf numFmtId="167" fontId="6" fillId="0" borderId="11" xfId="0" applyNumberFormat="1" applyFont="1" applyFill="1" applyBorder="1" applyProtection="1">
      <protection/>
    </xf>
    <xf numFmtId="168" fontId="6" fillId="0" borderId="11" xfId="0" applyNumberFormat="1" applyFont="1" applyFill="1" applyBorder="1" applyProtection="1">
      <protection/>
    </xf>
    <xf numFmtId="9" fontId="6" fillId="0" borderId="11" xfId="0" applyNumberFormat="1" applyFont="1" applyFill="1" applyBorder="1" applyProtection="1">
      <protection/>
    </xf>
    <xf numFmtId="4" fontId="6" fillId="0" borderId="0" xfId="0" applyNumberFormat="1" applyFont="1" applyFill="1" applyBorder="1" applyProtection="1">
      <protection/>
    </xf>
    <xf numFmtId="43" fontId="6" fillId="0" borderId="0" xfId="0" applyNumberFormat="1" applyFont="1" applyFill="1" applyBorder="1" applyProtection="1">
      <protection/>
    </xf>
    <xf numFmtId="168" fontId="6" fillId="0" borderId="0" xfId="0" applyNumberFormat="1" applyFont="1" applyFill="1" applyBorder="1" applyProtection="1">
      <protection/>
    </xf>
    <xf numFmtId="10" fontId="6" fillId="0" borderId="0" xfId="0" applyNumberFormat="1" applyFont="1" applyFill="1" applyBorder="1" applyProtection="1">
      <protection/>
    </xf>
    <xf numFmtId="167" fontId="6" fillId="0" borderId="0" xfId="0" applyNumberFormat="1" applyFont="1" applyFill="1" applyBorder="1" applyProtection="1">
      <protection/>
    </xf>
    <xf numFmtId="4" fontId="7" fillId="0" borderId="0" xfId="0" applyNumberFormat="1" applyFont="1" applyProtection="1">
      <protection locked="0"/>
    </xf>
    <xf numFmtId="0" fontId="5" fillId="6" borderId="0" xfId="0" applyFont="1" applyFill="1"/>
    <xf numFmtId="0" fontId="0" fillId="0" borderId="0" xfId="0"/>
    <xf numFmtId="0" fontId="11" fillId="6" borderId="0" xfId="0" applyFont="1" applyFill="1" applyAlignment="1">
      <alignment/>
    </xf>
    <xf numFmtId="0" fontId="6" fillId="2" borderId="11" xfId="0" applyFont="1" applyFill="1" applyBorder="1" applyProtection="1">
      <protection/>
    </xf>
    <xf numFmtId="0" fontId="4" fillId="2" borderId="11" xfId="0" applyFont="1" applyFill="1" applyBorder="1" applyProtection="1">
      <protection/>
    </xf>
    <xf numFmtId="0" fontId="6" fillId="2" borderId="13" xfId="0" applyFont="1" applyFill="1" applyBorder="1" applyProtection="1">
      <protection/>
    </xf>
    <xf numFmtId="0" fontId="5" fillId="0" borderId="0" xfId="0" applyFont="1"/>
    <xf numFmtId="14" fontId="6" fillId="2" borderId="11" xfId="0" applyNumberFormat="1" applyFont="1" applyFill="1" applyBorder="1" applyProtection="1">
      <protection/>
    </xf>
    <xf numFmtId="14" fontId="4" fillId="2" borderId="11" xfId="0" applyNumberFormat="1" applyFont="1" applyFill="1" applyBorder="1" applyProtection="1">
      <protection/>
    </xf>
    <xf numFmtId="14" fontId="6" fillId="2" borderId="13" xfId="0" applyNumberFormat="1" applyFont="1" applyFill="1" applyBorder="1" applyProtection="1">
      <protection/>
    </xf>
    <xf numFmtId="4" fontId="6" fillId="2" borderId="11" xfId="0" applyNumberFormat="1" applyFont="1" applyFill="1" applyBorder="1" applyProtection="1">
      <protection/>
    </xf>
    <xf numFmtId="43" fontId="6" fillId="2" borderId="11" xfId="0" applyNumberFormat="1" applyFont="1" applyFill="1" applyBorder="1" applyProtection="1">
      <protection/>
    </xf>
    <xf numFmtId="166" fontId="6" fillId="2" borderId="11" xfId="0" applyNumberFormat="1" applyFont="1" applyFill="1" applyBorder="1" applyProtection="1">
      <protection/>
    </xf>
    <xf numFmtId="10" fontId="6" fillId="2" borderId="11" xfId="0" applyNumberFormat="1" applyFont="1" applyFill="1" applyBorder="1" applyProtection="1">
      <protection/>
    </xf>
    <xf numFmtId="167" fontId="6" fillId="2" borderId="11" xfId="0" applyNumberFormat="1" applyFont="1" applyFill="1" applyBorder="1" applyProtection="1">
      <protection/>
    </xf>
    <xf numFmtId="168" fontId="6" fillId="2" borderId="11" xfId="0" applyNumberFormat="1" applyFont="1" applyFill="1" applyBorder="1" applyProtection="1">
      <protection/>
    </xf>
    <xf numFmtId="9" fontId="6" fillId="2" borderId="11" xfId="0" applyNumberFormat="1" applyFont="1" applyFill="1" applyBorder="1" applyProtection="1">
      <protection/>
    </xf>
    <xf numFmtId="43" fontId="4" fillId="2" borderId="11" xfId="0" applyNumberFormat="1" applyFont="1" applyFill="1" applyBorder="1" applyProtection="1">
      <protection/>
    </xf>
    <xf numFmtId="10" fontId="4" fillId="2" borderId="11" xfId="0" applyNumberFormat="1" applyFont="1" applyFill="1" applyBorder="1" applyProtection="1">
      <protection/>
    </xf>
    <xf numFmtId="168" fontId="4" fillId="2" borderId="11" xfId="0" applyNumberFormat="1" applyFont="1" applyFill="1" applyBorder="1" applyProtection="1">
      <protection/>
    </xf>
    <xf numFmtId="4" fontId="6" fillId="2" borderId="13" xfId="0" applyNumberFormat="1" applyFont="1" applyFill="1" applyBorder="1" applyProtection="1">
      <protection/>
    </xf>
    <xf numFmtId="43" fontId="6" fillId="2" borderId="13" xfId="0" applyNumberFormat="1" applyFont="1" applyFill="1" applyBorder="1" applyProtection="1">
      <protection/>
    </xf>
    <xf numFmtId="10" fontId="6" fillId="2" borderId="13" xfId="0" applyNumberFormat="1" applyFont="1" applyFill="1" applyBorder="1" applyProtection="1">
      <protection/>
    </xf>
    <xf numFmtId="4" fontId="7" fillId="0" borderId="0" xfId="0" applyNumberFormat="1" applyFont="1" applyProtection="1">
      <protection/>
    </xf>
    <xf numFmtId="0" fontId="6" fillId="0" borderId="14" xfId="0" applyFont="1" applyFill="1" applyBorder="1" applyProtection="1">
      <protection hidden="1" locked="0"/>
    </xf>
    <xf numFmtId="0" fontId="6" fillId="0" borderId="14" xfId="0" applyFont="1" applyFill="1" applyBorder="1" applyAlignment="1" applyProtection="1">
      <alignment horizontal="center"/>
      <protection hidden="1" locked="0"/>
    </xf>
    <xf numFmtId="0" fontId="6" fillId="0" borderId="14" xfId="0" applyFont="1" applyFill="1" applyBorder="1" applyAlignment="1" applyProtection="1">
      <alignment horizontal="center" vertical="center"/>
      <protection hidden="1" locked="0"/>
    </xf>
    <xf numFmtId="0" fontId="6" fillId="0" borderId="15" xfId="0" applyFont="1" applyFill="1" applyBorder="1" applyProtection="1">
      <protection hidden="1" locked="0"/>
    </xf>
    <xf numFmtId="0" fontId="6" fillId="0" borderId="15" xfId="0" applyFont="1" applyFill="1" applyBorder="1" applyAlignment="1" applyProtection="1">
      <alignment horizontal="center"/>
      <protection hidden="1" locked="0"/>
    </xf>
    <xf numFmtId="0" fontId="6" fillId="0" borderId="15" xfId="0" applyFont="1" applyFill="1" applyBorder="1" applyAlignment="1" applyProtection="1">
      <alignment horizontal="center" vertical="center"/>
      <protection hidden="1" locked="0"/>
    </xf>
    <xf numFmtId="0" fontId="6" fillId="0" borderId="15" xfId="0" applyFont="1" applyFill="1" applyBorder="1" applyAlignment="1" applyProtection="1">
      <alignment horizontal="left"/>
      <protection hidden="1" locked="0"/>
    </xf>
    <xf numFmtId="0" fontId="6" fillId="0" borderId="15" xfId="0" applyFont="1" applyFill="1" applyBorder="1" applyAlignment="1" applyProtection="1">
      <alignment/>
      <protection hidden="1" locked="0"/>
    </xf>
    <xf numFmtId="164" fontId="12" fillId="0" borderId="14" xfId="0" applyNumberFormat="1" applyFont="1" applyFill="1" applyBorder="1" applyProtection="1">
      <protection hidden="1" locked="0"/>
    </xf>
    <xf numFmtId="164" fontId="12" fillId="0" borderId="15" xfId="0" applyNumberFormat="1" applyFont="1" applyFill="1" applyBorder="1" applyProtection="1">
      <protection hidden="1" locked="0"/>
    </xf>
    <xf numFmtId="169" fontId="12" fillId="0" borderId="15" xfId="0" applyNumberFormat="1" applyFont="1" applyFill="1" applyBorder="1" applyProtection="1">
      <protection hidden="1" locked="0"/>
    </xf>
    <xf numFmtId="14" fontId="12" fillId="0" borderId="15" xfId="0" applyNumberFormat="1" applyFont="1" applyFill="1" applyBorder="1" applyProtection="1">
      <protection hidden="1" locked="0"/>
    </xf>
    <xf numFmtId="14" fontId="12" fillId="0" borderId="15" xfId="0" applyNumberFormat="1" applyFont="1" applyFill="1" applyBorder="1" applyAlignment="1" applyProtection="1">
      <alignment horizontal="right"/>
      <protection hidden="1" locked="0"/>
    </xf>
    <xf numFmtId="168" fontId="12" fillId="0" borderId="14" xfId="21" applyNumberFormat="1" applyFont="1" applyFill="1" applyBorder="1" applyProtection="1">
      <protection hidden="1" locked="0"/>
    </xf>
    <xf numFmtId="168" fontId="12" fillId="0" borderId="15" xfId="21" applyNumberFormat="1" applyFont="1" applyFill="1" applyBorder="1" applyProtection="1">
      <protection hidden="1" locked="0"/>
    </xf>
    <xf numFmtId="0" fontId="9" fillId="5" borderId="16" xfId="0" applyFont="1" applyFill="1" applyBorder="1" applyAlignment="1" applyProtection="1">
      <alignment horizontal="center" vertical="center" wrapText="1"/>
      <protection hidden="1" locked="0"/>
    </xf>
    <xf numFmtId="0" fontId="9" fillId="5" borderId="16" xfId="0" applyFont="1" applyFill="1" applyBorder="1" applyAlignment="1" applyProtection="1">
      <alignment horizontal="center" vertical="center"/>
      <protection hidden="1" locked="0"/>
    </xf>
    <xf numFmtId="0" fontId="9" fillId="5" borderId="17" xfId="0" applyFont="1" applyFill="1" applyBorder="1" applyAlignment="1" applyProtection="1">
      <alignment horizontal="center" vertical="center"/>
      <protection hidden="1" locked="0"/>
    </xf>
    <xf numFmtId="0" fontId="9" fillId="5" borderId="17" xfId="0" applyFont="1" applyFill="1" applyBorder="1" applyAlignment="1" applyProtection="1">
      <alignment horizontal="center" vertical="center" wrapText="1"/>
      <protection hidden="1" locked="0"/>
    </xf>
    <xf numFmtId="0" fontId="6" fillId="0" borderId="14" xfId="0" applyFont="1" applyFill="1" applyBorder="1" applyAlignment="1" applyProtection="1">
      <alignment horizontal="center" wrapText="1"/>
      <protection hidden="1" locked="0"/>
    </xf>
    <xf numFmtId="4" fontId="12" fillId="0" borderId="14" xfId="20" applyNumberFormat="1" applyFont="1" applyFill="1" applyBorder="1" applyAlignment="1" applyProtection="1">
      <alignment wrapText="1"/>
      <protection hidden="1" locked="0"/>
    </xf>
    <xf numFmtId="165" fontId="12" fillId="0" borderId="14" xfId="20" applyNumberFormat="1" applyFont="1" applyFill="1" applyBorder="1" applyProtection="1">
      <protection hidden="1" locked="0"/>
    </xf>
    <xf numFmtId="43" fontId="12" fillId="0" borderId="14" xfId="20" applyFont="1" applyFill="1" applyBorder="1" applyProtection="1">
      <protection hidden="1" locked="0"/>
    </xf>
    <xf numFmtId="0" fontId="6" fillId="0" borderId="18" xfId="0" applyFont="1" applyFill="1" applyBorder="1" applyProtection="1">
      <protection hidden="1" locked="0"/>
    </xf>
    <xf numFmtId="0" fontId="6" fillId="0" borderId="15" xfId="0" applyFont="1" applyFill="1" applyBorder="1" applyAlignment="1" applyProtection="1">
      <alignment horizontal="center" wrapText="1"/>
      <protection hidden="1" locked="0"/>
    </xf>
    <xf numFmtId="165" fontId="12" fillId="0" borderId="15" xfId="20" applyNumberFormat="1" applyFont="1" applyFill="1" applyBorder="1" applyProtection="1">
      <protection hidden="1" locked="0"/>
    </xf>
    <xf numFmtId="43" fontId="12" fillId="0" borderId="15" xfId="20" applyFont="1" applyFill="1" applyBorder="1" applyProtection="1">
      <protection hidden="1" locked="0"/>
    </xf>
    <xf numFmtId="3" fontId="12" fillId="0" borderId="15" xfId="20" applyNumberFormat="1" applyFont="1" applyFill="1" applyBorder="1" applyProtection="1">
      <protection hidden="1" locked="0"/>
    </xf>
    <xf numFmtId="170" fontId="12" fillId="0" borderId="15" xfId="20" applyNumberFormat="1" applyFont="1" applyFill="1" applyBorder="1" applyProtection="1">
      <protection hidden="1" locked="0"/>
    </xf>
    <xf numFmtId="4" fontId="12" fillId="0" borderId="15" xfId="20" applyNumberFormat="1" applyFont="1" applyFill="1" applyBorder="1" applyProtection="1">
      <protection hidden="1" locked="0"/>
    </xf>
    <xf numFmtId="4" fontId="7" fillId="0" borderId="0" xfId="0" applyNumberFormat="1" applyFont="1" applyProtection="1">
      <protection hidden="1" locked="0"/>
    </xf>
    <xf numFmtId="0" fontId="5" fillId="0" borderId="0" xfId="0" applyFont="1" applyProtection="1">
      <protection hidden="1" locked="0"/>
    </xf>
    <xf numFmtId="0" fontId="6" fillId="0" borderId="0" xfId="0" applyFont="1" applyProtection="1">
      <protection locked="0"/>
    </xf>
    <xf numFmtId="0" fontId="6" fillId="0" borderId="19" xfId="0" applyFont="1" applyFill="1" applyBorder="1" applyProtection="1">
      <protection/>
    </xf>
    <xf numFmtId="0" fontId="6" fillId="0" borderId="19" xfId="0" applyFont="1" applyFill="1" applyBorder="1" applyAlignment="1" applyProtection="1">
      <alignment horizontal="center"/>
      <protection/>
    </xf>
    <xf numFmtId="0" fontId="6" fillId="0" borderId="19" xfId="0" applyFont="1" applyFill="1" applyBorder="1" applyAlignment="1" applyProtection="1">
      <alignment horizontal="center" vertical="center"/>
      <protection/>
    </xf>
    <xf numFmtId="0" fontId="6" fillId="0" borderId="0" xfId="0" applyFont="1" applyFill="1" applyBorder="1" applyAlignment="1" applyProtection="1">
      <alignment horizontal="center"/>
      <protection/>
    </xf>
    <xf numFmtId="0" fontId="6" fillId="0" borderId="0" xfId="0" applyFont="1" applyFill="1" applyBorder="1" applyAlignment="1" applyProtection="1">
      <alignment horizontal="center" vertical="center"/>
      <protection/>
    </xf>
    <xf numFmtId="0" fontId="6" fillId="0" borderId="0" xfId="0" applyFont="1" applyFill="1" applyBorder="1" applyAlignment="1" applyProtection="1">
      <alignment horizontal="left"/>
      <protection/>
    </xf>
    <xf numFmtId="0" fontId="6" fillId="7" borderId="0" xfId="0" applyFont="1" applyFill="1" applyBorder="1" applyProtection="1">
      <protection/>
    </xf>
    <xf numFmtId="0" fontId="6" fillId="7" borderId="0" xfId="0" applyFont="1" applyFill="1" applyBorder="1" applyAlignment="1" applyProtection="1">
      <alignment horizontal="center"/>
      <protection/>
    </xf>
    <xf numFmtId="0" fontId="6" fillId="7" borderId="0" xfId="0" applyFont="1" applyFill="1" applyBorder="1" applyAlignment="1" applyProtection="1">
      <alignment horizontal="center" vertical="center"/>
      <protection/>
    </xf>
    <xf numFmtId="0" fontId="6" fillId="0" borderId="0" xfId="0" applyFont="1" applyFill="1" applyBorder="1" applyAlignment="1" applyProtection="1">
      <alignment/>
      <protection/>
    </xf>
    <xf numFmtId="164" fontId="13" fillId="0" borderId="19" xfId="0" applyNumberFormat="1" applyFont="1" applyFill="1" applyBorder="1" applyProtection="1">
      <protection/>
    </xf>
    <xf numFmtId="164" fontId="13" fillId="0" borderId="0" xfId="0" applyNumberFormat="1" applyFont="1" applyFill="1" applyBorder="1" applyProtection="1">
      <protection/>
    </xf>
    <xf numFmtId="169" fontId="13" fillId="0" borderId="0" xfId="0" applyNumberFormat="1" applyFont="1" applyFill="1" applyBorder="1" applyProtection="1">
      <protection/>
    </xf>
    <xf numFmtId="14" fontId="13" fillId="0" borderId="0" xfId="0" applyNumberFormat="1" applyFont="1" applyFill="1" applyBorder="1" applyProtection="1">
      <protection/>
    </xf>
    <xf numFmtId="14" fontId="13" fillId="0" borderId="0" xfId="0" applyNumberFormat="1" applyFont="1" applyFill="1" applyBorder="1" applyAlignment="1" applyProtection="1">
      <alignment horizontal="right"/>
      <protection/>
    </xf>
    <xf numFmtId="168" fontId="13" fillId="0" borderId="19" xfId="21" applyNumberFormat="1" applyFont="1" applyFill="1" applyBorder="1" applyProtection="1">
      <protection/>
    </xf>
    <xf numFmtId="168" fontId="13" fillId="0" borderId="0" xfId="21" applyNumberFormat="1" applyFont="1" applyFill="1" applyBorder="1" applyProtection="1">
      <protection/>
    </xf>
    <xf numFmtId="0" fontId="6" fillId="0" borderId="19" xfId="0" applyFont="1" applyFill="1" applyBorder="1" applyAlignment="1" applyProtection="1">
      <alignment horizontal="center" wrapText="1"/>
      <protection/>
    </xf>
    <xf numFmtId="0" fontId="4" fillId="0" borderId="19" xfId="0" applyFont="1" applyFill="1" applyBorder="1" applyAlignment="1" applyProtection="1">
      <alignment horizontal="center" wrapText="1"/>
      <protection/>
    </xf>
    <xf numFmtId="4" fontId="12" fillId="0" borderId="19" xfId="20" applyNumberFormat="1" applyFont="1" applyFill="1" applyBorder="1" applyAlignment="1" applyProtection="1">
      <alignment wrapText="1"/>
      <protection/>
    </xf>
    <xf numFmtId="165" fontId="13" fillId="0" borderId="19" xfId="20" applyNumberFormat="1" applyFont="1" applyFill="1" applyBorder="1" applyProtection="1">
      <protection/>
    </xf>
    <xf numFmtId="43" fontId="13" fillId="0" borderId="19" xfId="20" applyFont="1" applyFill="1" applyBorder="1" applyProtection="1">
      <protection/>
    </xf>
    <xf numFmtId="0" fontId="6" fillId="0" borderId="0" xfId="0" applyFont="1" applyProtection="1">
      <protection/>
    </xf>
    <xf numFmtId="0" fontId="6" fillId="0" borderId="0" xfId="0" applyFont="1" applyFill="1" applyBorder="1" applyAlignment="1" applyProtection="1">
      <alignment horizontal="center" wrapText="1"/>
      <protection/>
    </xf>
    <xf numFmtId="0" fontId="4" fillId="0" borderId="0" xfId="0" applyFont="1" applyFill="1" applyBorder="1" applyAlignment="1" applyProtection="1">
      <alignment horizontal="center" wrapText="1"/>
      <protection/>
    </xf>
    <xf numFmtId="165" fontId="13" fillId="0" borderId="0" xfId="20" applyNumberFormat="1" applyFont="1" applyFill="1" applyBorder="1" applyProtection="1">
      <protection/>
    </xf>
    <xf numFmtId="43" fontId="13" fillId="0" borderId="0" xfId="20" applyFont="1" applyFill="1" applyBorder="1" applyProtection="1">
      <protection/>
    </xf>
    <xf numFmtId="0" fontId="6" fillId="7" borderId="0" xfId="0" applyFont="1" applyFill="1" applyBorder="1" applyAlignment="1" applyProtection="1">
      <alignment horizontal="center" wrapText="1"/>
      <protection/>
    </xf>
    <xf numFmtId="0" fontId="4" fillId="7" borderId="0" xfId="0" applyFont="1" applyFill="1" applyBorder="1" applyAlignment="1" applyProtection="1">
      <alignment horizontal="center" wrapText="1"/>
      <protection/>
    </xf>
    <xf numFmtId="3" fontId="13" fillId="0" borderId="0" xfId="20" applyNumberFormat="1" applyFont="1" applyFill="1" applyBorder="1" applyProtection="1">
      <protection/>
    </xf>
    <xf numFmtId="170" fontId="13" fillId="0" borderId="0" xfId="20" applyNumberFormat="1" applyFont="1" applyFill="1" applyBorder="1" applyProtection="1">
      <protection/>
    </xf>
    <xf numFmtId="4" fontId="13" fillId="0" borderId="0" xfId="20" applyNumberFormat="1" applyFont="1" applyFill="1" applyBorder="1" applyProtection="1">
      <protection/>
    </xf>
    <xf numFmtId="43" fontId="12" fillId="0" borderId="0" xfId="20" applyFont="1" applyFill="1" applyBorder="1" applyProtection="1">
      <protection/>
    </xf>
    <xf numFmtId="0" fontId="9" fillId="5" borderId="16" xfId="0" applyFont="1" applyFill="1" applyBorder="1" applyAlignment="1" applyProtection="1">
      <alignment horizontal="center" vertical="center" wrapText="1"/>
      <protection/>
    </xf>
    <xf numFmtId="0" fontId="9" fillId="5" borderId="20" xfId="0" applyFont="1" applyFill="1" applyBorder="1" applyAlignment="1" applyProtection="1">
      <alignment horizontal="center" vertical="center" wrapText="1"/>
      <protection/>
    </xf>
    <xf numFmtId="0" fontId="9" fillId="5" borderId="16" xfId="0" applyFont="1" applyFill="1" applyBorder="1" applyAlignment="1" applyProtection="1">
      <alignment horizontal="center" vertical="center"/>
      <protection/>
    </xf>
    <xf numFmtId="0" fontId="9" fillId="5" borderId="17" xfId="0" applyFont="1" applyFill="1" applyBorder="1" applyAlignment="1" applyProtection="1">
      <alignment horizontal="center" vertical="center"/>
      <protection/>
    </xf>
    <xf numFmtId="0" fontId="9" fillId="5" borderId="17" xfId="0" applyFont="1" applyFill="1" applyBorder="1" applyAlignment="1" applyProtection="1">
      <alignment horizontal="center" vertical="center" wrapText="1"/>
      <protection/>
    </xf>
    <xf numFmtId="4" fontId="6" fillId="2" borderId="0" xfId="0" applyNumberFormat="1" applyFont="1" applyFill="1"/>
    <xf numFmtId="0" fontId="2" fillId="8" borderId="4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 applyProtection="1">
      <alignment horizontal="center" vertical="center" wrapText="1"/>
      <protection/>
    </xf>
    <xf numFmtId="0" fontId="6" fillId="0" borderId="11" xfId="0" applyFont="1" applyFill="1" applyBorder="1" applyAlignment="1" applyProtection="1">
      <alignment horizontal="left"/>
      <protection/>
    </xf>
    <xf numFmtId="0" fontId="6" fillId="9" borderId="11" xfId="0" applyFont="1" applyFill="1" applyBorder="1" applyProtection="1">
      <protection/>
    </xf>
    <xf numFmtId="4" fontId="6" fillId="9" borderId="11" xfId="0" applyNumberFormat="1" applyFont="1" applyFill="1" applyBorder="1" applyProtection="1">
      <protection/>
    </xf>
    <xf numFmtId="14" fontId="6" fillId="9" borderId="11" xfId="0" applyNumberFormat="1" applyFont="1" applyFill="1" applyBorder="1" applyProtection="1">
      <protection/>
    </xf>
    <xf numFmtId="43" fontId="6" fillId="9" borderId="11" xfId="0" applyNumberFormat="1" applyFont="1" applyFill="1" applyBorder="1" applyProtection="1">
      <protection/>
    </xf>
    <xf numFmtId="10" fontId="6" fillId="9" borderId="11" xfId="0" applyNumberFormat="1" applyFont="1" applyFill="1" applyBorder="1" applyProtection="1">
      <protection/>
    </xf>
    <xf numFmtId="0" fontId="6" fillId="0" borderId="11" xfId="0" applyFont="1" applyFill="1" applyBorder="1" applyAlignment="1" applyProtection="1">
      <alignment vertical="center"/>
      <protection/>
    </xf>
    <xf numFmtId="14" fontId="6" fillId="0" borderId="11" xfId="0" applyNumberFormat="1" applyFont="1" applyFill="1" applyBorder="1" applyAlignment="1" applyProtection="1">
      <alignment vertical="center"/>
      <protection/>
    </xf>
    <xf numFmtId="43" fontId="6" fillId="0" borderId="11" xfId="0" applyNumberFormat="1" applyFont="1" applyFill="1" applyBorder="1" applyAlignment="1" applyProtection="1">
      <alignment vertical="center"/>
      <protection/>
    </xf>
    <xf numFmtId="10" fontId="6" fillId="0" borderId="11" xfId="0" applyNumberFormat="1" applyFont="1" applyFill="1" applyBorder="1" applyAlignment="1" applyProtection="1">
      <alignment vertical="center"/>
      <protection/>
    </xf>
    <xf numFmtId="0" fontId="6" fillId="7" borderId="11" xfId="0" applyFont="1" applyFill="1" applyBorder="1" applyProtection="1">
      <protection/>
    </xf>
    <xf numFmtId="4" fontId="6" fillId="7" borderId="11" xfId="0" applyNumberFormat="1" applyFont="1" applyFill="1" applyBorder="1" applyProtection="1">
      <protection/>
    </xf>
    <xf numFmtId="43" fontId="3" fillId="10" borderId="8" xfId="0" applyNumberFormat="1" applyFont="1" applyFill="1" applyBorder="1" applyAlignment="1" applyProtection="1">
      <alignment horizontal="center" vertical="center" wrapText="1"/>
      <protection/>
    </xf>
    <xf numFmtId="0" fontId="11" fillId="6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/>
    <xf numFmtId="0" fontId="6" fillId="7" borderId="0" xfId="0" applyFont="1" applyFill="1" applyAlignment="1">
      <alignment horizontal="center" vertical="center"/>
    </xf>
    <xf numFmtId="0" fontId="14" fillId="0" borderId="0" xfId="0" applyFont="1" applyFill="1"/>
    <xf numFmtId="0" fontId="6" fillId="11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/>
    </xf>
    <xf numFmtId="0" fontId="6" fillId="9" borderId="0" xfId="0" applyFont="1" applyFill="1"/>
    <xf numFmtId="0" fontId="6" fillId="0" borderId="0" xfId="0" applyFont="1" applyFill="1" applyAlignment="1">
      <alignment vertical="center"/>
    </xf>
    <xf numFmtId="0" fontId="6" fillId="7" borderId="0" xfId="0" applyFont="1" applyFill="1" applyAlignment="1">
      <alignment horizontal="center"/>
    </xf>
    <xf numFmtId="0" fontId="6" fillId="7" borderId="0" xfId="0" applyFont="1" applyFill="1"/>
    <xf numFmtId="0" fontId="3" fillId="4" borderId="12" xfId="0" applyFont="1" applyFill="1" applyBorder="1" applyAlignment="1" applyProtection="1">
      <alignment horizontal="center" vertical="center" wrapText="1"/>
      <protection/>
    </xf>
    <xf numFmtId="4" fontId="7" fillId="0" borderId="11" xfId="0" applyNumberFormat="1" applyFont="1" applyFill="1" applyBorder="1" applyProtection="1">
      <protection/>
    </xf>
    <xf numFmtId="0" fontId="3" fillId="4" borderId="12" xfId="0" applyFont="1" applyFill="1" applyBorder="1" applyAlignment="1" applyProtection="1">
      <alignment horizontal="center" vertical="center"/>
      <protection/>
    </xf>
    <xf numFmtId="0" fontId="3" fillId="4" borderId="21" xfId="0" applyFont="1" applyFill="1" applyBorder="1" applyAlignment="1" applyProtection="1">
      <alignment horizontal="center" vertical="center" wrapText="1"/>
      <protection/>
    </xf>
  </cellXfs>
  <cellStyles count="8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" xfId="20" builtinId="3"/>
    <cellStyle name="Porcentaje" xfId="21" builtinId="5"/>
  </cellStyles>
  <dxfs count="667"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alignment vertical="center"/>
    </dxf>
    <dxf>
      <alignment horizontal="center"/>
    </dxf>
    <dxf>
      <border>
        <top style="thin">
          <color theme="4" tint="0.599960029125214"/>
        </top>
      </border>
    </dxf>
    <dxf>
      <border>
        <top style="thin">
          <color theme="4" tint="0.799979984760284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numFmt numFmtId="177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177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177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79984760284"/>
        </top>
      </border>
    </dxf>
    <dxf>
      <border>
        <top style="thin">
          <color theme="4" tint="0.599960029125214"/>
        </top>
      </border>
    </dxf>
    <dxf>
      <alignment horizontal="center"/>
    </dxf>
    <dxf>
      <alignment vertical="center"/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/>
    </dxf>
    <dxf>
      <alignment vertical="center"/>
    </dxf>
    <dxf>
      <numFmt numFmtId="177" formatCode="#,##0.0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77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177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77" formatCode="#,##0.0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177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87" Type="http://schemas.openxmlformats.org/officeDocument/2006/relationships/customXml" Target="../customXml/item3.xml" /><Relationship Id="rId79" Type="http://schemas.openxmlformats.org/officeDocument/2006/relationships/worksheet" Target="worksheets/sheet12.xml" /><Relationship Id="rId84" Type="http://schemas.openxmlformats.org/officeDocument/2006/relationships/sharedStrings" Target="sharedStrings.xml" /><Relationship Id="rId3" Type="http://schemas.openxmlformats.org/officeDocument/2006/relationships/pivotCacheDefinition" Target="pivotCache/pivotCacheDefinition2.xml" /><Relationship Id="rId64" Type="http://schemas.microsoft.com/office/2007/relationships/slicerCache" Target="slicerCaches/slicerCache57.xml" /><Relationship Id="rId68" Type="http://schemas.openxmlformats.org/officeDocument/2006/relationships/worksheet" Target="worksheets/sheet1.xml" /><Relationship Id="rId75" Type="http://schemas.openxmlformats.org/officeDocument/2006/relationships/worksheet" Target="worksheets/sheet8.xml" /><Relationship Id="rId65" Type="http://schemas.microsoft.com/office/2007/relationships/slicerCache" Target="slicerCaches/slicerCache58.xml" /><Relationship Id="rId80" Type="http://schemas.openxmlformats.org/officeDocument/2006/relationships/worksheet" Target="worksheets/sheet13.xml" /><Relationship Id="rId48" Type="http://schemas.microsoft.com/office/2007/relationships/slicerCache" Target="slicerCaches/slicerCache41.xml" /><Relationship Id="rId49" Type="http://schemas.microsoft.com/office/2007/relationships/slicerCache" Target="slicerCaches/slicerCache42.xml" /><Relationship Id="rId44" Type="http://schemas.microsoft.com/office/2007/relationships/slicerCache" Target="slicerCaches/slicerCache37.xml" /><Relationship Id="rId45" Type="http://schemas.microsoft.com/office/2007/relationships/slicerCache" Target="slicerCaches/slicerCache38.xml" /><Relationship Id="rId46" Type="http://schemas.microsoft.com/office/2007/relationships/slicerCache" Target="slicerCaches/slicerCache39.xml" /><Relationship Id="rId47" Type="http://schemas.microsoft.com/office/2007/relationships/slicerCache" Target="slicerCaches/slicerCache40.xml" /><Relationship Id="rId40" Type="http://schemas.microsoft.com/office/2007/relationships/slicerCache" Target="slicerCaches/slicerCache33.xml" /><Relationship Id="rId41" Type="http://schemas.microsoft.com/office/2007/relationships/slicerCache" Target="slicerCaches/slicerCache34.xml" /><Relationship Id="rId42" Type="http://schemas.microsoft.com/office/2007/relationships/slicerCache" Target="slicerCaches/slicerCache35.xml" /><Relationship Id="rId43" Type="http://schemas.microsoft.com/office/2007/relationships/slicerCache" Target="slicerCaches/slicerCache36.xml" /><Relationship Id="rId86" Type="http://schemas.openxmlformats.org/officeDocument/2006/relationships/customXml" Target="../customXml/item2.xml" /><Relationship Id="rId28" Type="http://schemas.microsoft.com/office/2007/relationships/slicerCache" Target="slicerCaches/slicerCache21.xml" /><Relationship Id="rId29" Type="http://schemas.microsoft.com/office/2007/relationships/slicerCache" Target="slicerCaches/slicerCache22.xml" /><Relationship Id="rId81" Type="http://schemas.openxmlformats.org/officeDocument/2006/relationships/worksheet" Target="worksheets/sheet14.xml" /><Relationship Id="rId82" Type="http://schemas.openxmlformats.org/officeDocument/2006/relationships/worksheet" Target="worksheets/sheet15.xml" /><Relationship Id="rId24" Type="http://schemas.microsoft.com/office/2007/relationships/slicerCache" Target="slicerCaches/slicerCache17.xml" /><Relationship Id="rId25" Type="http://schemas.microsoft.com/office/2007/relationships/slicerCache" Target="slicerCaches/slicerCache18.xml" /><Relationship Id="rId26" Type="http://schemas.microsoft.com/office/2007/relationships/slicerCache" Target="slicerCaches/slicerCache19.xml" /><Relationship Id="rId27" Type="http://schemas.microsoft.com/office/2007/relationships/slicerCache" Target="slicerCaches/slicerCache20.xml" /><Relationship Id="rId20" Type="http://schemas.microsoft.com/office/2007/relationships/slicerCache" Target="slicerCaches/slicerCache13.xml" /><Relationship Id="rId21" Type="http://schemas.microsoft.com/office/2007/relationships/slicerCache" Target="slicerCaches/slicerCache14.xml" /><Relationship Id="rId22" Type="http://schemas.microsoft.com/office/2007/relationships/slicerCache" Target="slicerCaches/slicerCache15.xml" /><Relationship Id="rId23" Type="http://schemas.microsoft.com/office/2007/relationships/slicerCache" Target="slicerCaches/slicerCache16.xml" /><Relationship Id="rId66" Type="http://schemas.microsoft.com/office/2007/relationships/slicerCache" Target="slicerCaches/slicerCache59.xml" /><Relationship Id="rId67" Type="http://schemas.microsoft.com/office/2007/relationships/slicerCache" Target="slicerCaches/slicerCache60.xml" /><Relationship Id="rId60" Type="http://schemas.microsoft.com/office/2007/relationships/slicerCache" Target="slicerCaches/slicerCache53.xml" /><Relationship Id="rId61" Type="http://schemas.microsoft.com/office/2007/relationships/slicerCache" Target="slicerCaches/slicerCache54.xml" /><Relationship Id="rId62" Type="http://schemas.microsoft.com/office/2007/relationships/slicerCache" Target="slicerCaches/slicerCache55.xml" /><Relationship Id="rId63" Type="http://schemas.microsoft.com/office/2007/relationships/slicerCache" Target="slicerCaches/slicerCache56.xml" /><Relationship Id="rId7" Type="http://schemas.openxmlformats.org/officeDocument/2006/relationships/pivotCacheDefinition" Target="pivotCache/pivotCacheDefinition6.xml" /><Relationship Id="rId1" Type="http://schemas.openxmlformats.org/officeDocument/2006/relationships/theme" Target="theme/theme1.xml" /><Relationship Id="rId13" Type="http://schemas.microsoft.com/office/2007/relationships/slicerCache" Target="slicerCaches/slicerCache6.xml" /><Relationship Id="rId5" Type="http://schemas.openxmlformats.org/officeDocument/2006/relationships/pivotCacheDefinition" Target="pivotCache/pivotCacheDefinition4.xml" /><Relationship Id="rId9" Type="http://schemas.microsoft.com/office/2007/relationships/slicerCache" Target="slicerCaches/slicerCache2.xml" /><Relationship Id="rId89" Type="http://schemas.openxmlformats.org/officeDocument/2006/relationships/calcChain" Target="calcChain.xml" /><Relationship Id="rId78" Type="http://schemas.openxmlformats.org/officeDocument/2006/relationships/worksheet" Target="worksheets/sheet11.xml" /><Relationship Id="rId38" Type="http://schemas.microsoft.com/office/2007/relationships/slicerCache" Target="slicerCaches/slicerCache31.xml" /><Relationship Id="rId39" Type="http://schemas.microsoft.com/office/2007/relationships/slicerCache" Target="slicerCaches/slicerCache32.xml" /><Relationship Id="rId34" Type="http://schemas.microsoft.com/office/2007/relationships/slicerCache" Target="slicerCaches/slicerCache27.xml" /><Relationship Id="rId35" Type="http://schemas.microsoft.com/office/2007/relationships/slicerCache" Target="slicerCaches/slicerCache28.xml" /><Relationship Id="rId36" Type="http://schemas.microsoft.com/office/2007/relationships/slicerCache" Target="slicerCaches/slicerCache29.xml" /><Relationship Id="rId37" Type="http://schemas.microsoft.com/office/2007/relationships/slicerCache" Target="slicerCaches/slicerCache30.xml" /><Relationship Id="rId30" Type="http://schemas.microsoft.com/office/2007/relationships/slicerCache" Target="slicerCaches/slicerCache23.xml" /><Relationship Id="rId31" Type="http://schemas.microsoft.com/office/2007/relationships/slicerCache" Target="slicerCaches/slicerCache24.xml" /><Relationship Id="rId32" Type="http://schemas.microsoft.com/office/2007/relationships/slicerCache" Target="slicerCaches/slicerCache25.xml" /><Relationship Id="rId33" Type="http://schemas.microsoft.com/office/2007/relationships/slicerCache" Target="slicerCaches/slicerCache26.xml" /><Relationship Id="rId74" Type="http://schemas.openxmlformats.org/officeDocument/2006/relationships/worksheet" Target="worksheets/sheet7.xml" /><Relationship Id="rId77" Type="http://schemas.openxmlformats.org/officeDocument/2006/relationships/worksheet" Target="worksheets/sheet10.xml" /><Relationship Id="rId70" Type="http://schemas.openxmlformats.org/officeDocument/2006/relationships/worksheet" Target="worksheets/sheet3.xml" /><Relationship Id="rId69" Type="http://schemas.openxmlformats.org/officeDocument/2006/relationships/worksheet" Target="worksheets/sheet2.xml" /><Relationship Id="rId72" Type="http://schemas.openxmlformats.org/officeDocument/2006/relationships/worksheet" Target="worksheets/sheet5.xml" /><Relationship Id="rId73" Type="http://schemas.openxmlformats.org/officeDocument/2006/relationships/worksheet" Target="worksheets/sheet6.xml" /><Relationship Id="rId83" Type="http://schemas.openxmlformats.org/officeDocument/2006/relationships/styles" Target="styles.xml" /><Relationship Id="rId76" Type="http://schemas.openxmlformats.org/officeDocument/2006/relationships/worksheet" Target="worksheets/sheet9.xml" /><Relationship Id="rId18" Type="http://schemas.microsoft.com/office/2007/relationships/slicerCache" Target="slicerCaches/slicerCache11.xml" /><Relationship Id="rId19" Type="http://schemas.microsoft.com/office/2007/relationships/slicerCache" Target="slicerCaches/slicerCache12.xml" /><Relationship Id="rId14" Type="http://schemas.microsoft.com/office/2007/relationships/slicerCache" Target="slicerCaches/slicerCache7.xml" /><Relationship Id="rId15" Type="http://schemas.microsoft.com/office/2007/relationships/slicerCache" Target="slicerCaches/slicerCache8.xml" /><Relationship Id="rId58" Type="http://schemas.microsoft.com/office/2007/relationships/slicerCache" Target="slicerCaches/slicerCache51.xml" /><Relationship Id="rId17" Type="http://schemas.microsoft.com/office/2007/relationships/slicerCache" Target="slicerCaches/slicerCache10.xml" /><Relationship Id="rId10" Type="http://schemas.microsoft.com/office/2007/relationships/slicerCache" Target="slicerCaches/slicerCache3.xml" /><Relationship Id="rId11" Type="http://schemas.microsoft.com/office/2007/relationships/slicerCache" Target="slicerCaches/slicerCache4.xml" /><Relationship Id="rId54" Type="http://schemas.microsoft.com/office/2007/relationships/slicerCache" Target="slicerCaches/slicerCache47.xml" /><Relationship Id="rId55" Type="http://schemas.microsoft.com/office/2007/relationships/slicerCache" Target="slicerCaches/slicerCache48.xml" /><Relationship Id="rId56" Type="http://schemas.microsoft.com/office/2007/relationships/slicerCache" Target="slicerCaches/slicerCache49.xml" /><Relationship Id="rId57" Type="http://schemas.microsoft.com/office/2007/relationships/slicerCache" Target="slicerCaches/slicerCache50.xml" /><Relationship Id="rId50" Type="http://schemas.microsoft.com/office/2007/relationships/slicerCache" Target="slicerCaches/slicerCache43.xml" /><Relationship Id="rId51" Type="http://schemas.microsoft.com/office/2007/relationships/slicerCache" Target="slicerCaches/slicerCache44.xml" /><Relationship Id="rId52" Type="http://schemas.microsoft.com/office/2007/relationships/slicerCache" Target="slicerCaches/slicerCache45.xml" /><Relationship Id="rId53" Type="http://schemas.microsoft.com/office/2007/relationships/slicerCache" Target="slicerCaches/slicerCache46.xml" /><Relationship Id="rId71" Type="http://schemas.openxmlformats.org/officeDocument/2006/relationships/worksheet" Target="worksheets/sheet4.xml" /><Relationship Id="rId16" Type="http://schemas.microsoft.com/office/2007/relationships/slicerCache" Target="slicerCaches/slicerCache9.xml" /><Relationship Id="rId59" Type="http://schemas.microsoft.com/office/2007/relationships/slicerCache" Target="slicerCaches/slicerCache52.xml" /><Relationship Id="rId4" Type="http://schemas.openxmlformats.org/officeDocument/2006/relationships/pivotCacheDefinition" Target="pivotCache/pivotCacheDefinition3.xml" /><Relationship Id="rId12" Type="http://schemas.microsoft.com/office/2007/relationships/slicerCache" Target="slicerCaches/slicerCache5.xml" /><Relationship Id="rId8" Type="http://schemas.microsoft.com/office/2007/relationships/slicerCache" Target="slicerCaches/slicerCache1.xml" /><Relationship Id="rId85" Type="http://schemas.openxmlformats.org/officeDocument/2006/relationships/customXml" Target="../customXml/item1.xml" /><Relationship Id="rId2" Type="http://schemas.openxmlformats.org/officeDocument/2006/relationships/pivotCacheDefinition" Target="pivotCache/pivotCacheDefinition1.xml" /><Relationship Id="rId88" Type="http://schemas.openxmlformats.org/officeDocument/2006/relationships/connections" Target="connections.xml" /><Relationship Id="rId6" Type="http://schemas.openxmlformats.org/officeDocument/2006/relationships/pivotCacheDefinition" Target="pivotCache/pivotCacheDefinition5.xml" /></Relationships>
</file>

<file path=xl/charts/_rels/chart1.xml.rels><?xml version="1.0" encoding="UTF-8" standalone="yes"?><Relationships xmlns="http://schemas.openxmlformats.org/package/2006/relationships"><Relationship Id="rId2" Type="http://schemas.microsoft.com/office/2011/relationships/chartColorStyle" Target="color1.xml" /><Relationship Id="rId1" Type="http://schemas.microsoft.com/office/2011/relationships/chartStyle" Target="style1.xml" /></Relationships>
</file>

<file path=xl/charts/_rels/chart2.xml.rels><?xml version="1.0" encoding="UTF-8" standalone="yes"?><Relationships xmlns="http://schemas.openxmlformats.org/package/2006/relationships"><Relationship Id="rId2" Type="http://schemas.microsoft.com/office/2011/relationships/chartColorStyle" Target="color2.xml" /><Relationship Id="rId1" Type="http://schemas.microsoft.com/office/2011/relationships/chartStyle" Target="style2.xml" /></Relationships>
</file>

<file path=xl/charts/_rels/chart3.xml.rels><?xml version="1.0" encoding="UTF-8" standalone="yes"?><Relationships xmlns="http://schemas.openxmlformats.org/package/2006/relationships"><Relationship Id="rId2" Type="http://schemas.microsoft.com/office/2011/relationships/chartColorStyle" Target="color3.xml" /><Relationship Id="rId1" Type="http://schemas.microsoft.com/office/2011/relationships/chartStyle" Target="style3.xml" /></Relationships>
</file>

<file path=xl/charts/_rels/chart4.xml.rels><?xml version="1.0" encoding="UTF-8" standalone="yes"?><Relationships xmlns="http://schemas.openxmlformats.org/package/2006/relationships"><Relationship Id="rId2" Type="http://schemas.microsoft.com/office/2011/relationships/chartColorStyle" Target="color4.xml" /><Relationship Id="rId1" Type="http://schemas.microsoft.com/office/2011/relationships/chartStyle" Target="style4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bg1"/>
                </a:solidFill>
              </a:rPr>
              <a:t>DEUDA</a:t>
            </a:r>
            <a:r>
              <a:rPr lang="en-US" sz="1400" b="0" i="0" u="none" baseline="0">
                <a:solidFill>
                  <a:schemeClr val="bg1"/>
                </a:solidFill>
              </a:rPr>
              <a:t> EXTERNA PRINCIPAL CORTO PLAZO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"/>
          <c:y val="0.06775"/>
          <c:w val="0.6045"/>
          <c:h val="0.74325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Principal CP'!$B$17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 cmpd="sng">
              <a:solidFill>
                <a:schemeClr val="accent1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 CP'!$C$16:$Z$16</c:f>
              <c:strCache>
                <c:ptCount val="24"/>
                <c:pt idx="0">
                  <c:v>ENERO
 2025</c:v>
                </c:pt>
                <c:pt idx="1">
                  <c:v>FEBRERO
2025</c:v>
                </c:pt>
                <c:pt idx="2">
                  <c:v>MARZO
2025</c:v>
                </c:pt>
                <c:pt idx="3">
                  <c:v>ABRIL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Suma de SEPTIEMBRE </c:v>
                </c:pt>
                <c:pt idx="9">
                  <c:v>OCTUBRE
2025</c:v>
                </c:pt>
                <c:pt idx="10">
                  <c:v>NOVIEMBRE
2025</c:v>
                </c:pt>
                <c:pt idx="11">
                  <c:v>DICIEMBRE
 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
2026 </c:v>
                </c:pt>
                <c:pt idx="21">
                  <c:v>OCTUBRE
2026 </c:v>
                </c:pt>
                <c:pt idx="22">
                  <c:v>NOVIEMBRE
2026</c:v>
                </c:pt>
                <c:pt idx="23">
                  <c:v>DICIEMBRE
 2026</c:v>
                </c:pt>
              </c:strCache>
            </c:strRef>
          </c:cat>
          <c:val>
            <c:numRef>
              <c:f>'Perfil Externa Principal CP'!$C$17:$Z$17</c:f>
              <c:numCache>
                <c:formatCode>#,##0.00</c:formatCode>
                <c:ptCount val="24"/>
                <c:pt idx="0">
                  <c:v>9000000</c:v>
                </c:pt>
                <c:pt idx="1">
                  <c:v>62526000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406606625.6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406606625.6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'Perfil Externa Principal CP'!$B$18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 CP'!$C$16:$Z$16</c:f>
              <c:strCache>
                <c:ptCount val="24"/>
                <c:pt idx="0">
                  <c:v>ENERO
 2025</c:v>
                </c:pt>
                <c:pt idx="1">
                  <c:v>FEBRERO
2025</c:v>
                </c:pt>
                <c:pt idx="2">
                  <c:v>MARZO
2025</c:v>
                </c:pt>
                <c:pt idx="3">
                  <c:v>ABRIL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Suma de SEPTIEMBRE </c:v>
                </c:pt>
                <c:pt idx="9">
                  <c:v>OCTUBRE
2025</c:v>
                </c:pt>
                <c:pt idx="10">
                  <c:v>NOVIEMBRE
2025</c:v>
                </c:pt>
                <c:pt idx="11">
                  <c:v>DICIEMBRE
 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
2026 </c:v>
                </c:pt>
                <c:pt idx="21">
                  <c:v>OCTUBRE
2026 </c:v>
                </c:pt>
                <c:pt idx="22">
                  <c:v>NOVIEMBRE
2026</c:v>
                </c:pt>
                <c:pt idx="23">
                  <c:v>DICIEMBRE
 2026</c:v>
                </c:pt>
              </c:strCache>
            </c:strRef>
          </c:cat>
          <c:val>
            <c:numRef>
              <c:f>'Perfil Externa Principal CP'!$C$18:$Z$18</c:f>
              <c:numCache>
                <c:formatCode>#,##0.00</c:formatCode>
                <c:ptCount val="24"/>
                <c:pt idx="0">
                  <c:v>14944029.6</c:v>
                </c:pt>
                <c:pt idx="1">
                  <c:v>4524752.958</c:v>
                </c:pt>
                <c:pt idx="2">
                  <c:v>17750721.063</c:v>
                </c:pt>
                <c:pt idx="3">
                  <c:v>989583.33</c:v>
                </c:pt>
                <c:pt idx="4">
                  <c:v>19149905.33</c:v>
                </c:pt>
                <c:pt idx="5">
                  <c:v>15110774.735</c:v>
                </c:pt>
                <c:pt idx="6">
                  <c:v>14944029.6</c:v>
                </c:pt>
                <c:pt idx="7">
                  <c:v>4524752.958</c:v>
                </c:pt>
                <c:pt idx="8">
                  <c:v>20518504.063</c:v>
                </c:pt>
                <c:pt idx="9">
                  <c:v>989583.33</c:v>
                </c:pt>
                <c:pt idx="10">
                  <c:v>19149905.33</c:v>
                </c:pt>
                <c:pt idx="11">
                  <c:v>6807425.735</c:v>
                </c:pt>
                <c:pt idx="12">
                  <c:v>14944029.6</c:v>
                </c:pt>
                <c:pt idx="13">
                  <c:v>4524752.958</c:v>
                </c:pt>
                <c:pt idx="14">
                  <c:v>12215155.063</c:v>
                </c:pt>
                <c:pt idx="15">
                  <c:v>989583.33</c:v>
                </c:pt>
                <c:pt idx="16">
                  <c:v>19149905.33</c:v>
                </c:pt>
                <c:pt idx="17">
                  <c:v>6807425.735</c:v>
                </c:pt>
                <c:pt idx="18">
                  <c:v>14944029.6</c:v>
                </c:pt>
                <c:pt idx="19">
                  <c:v>4524752.958</c:v>
                </c:pt>
                <c:pt idx="20">
                  <c:v>4806094.183</c:v>
                </c:pt>
                <c:pt idx="21">
                  <c:v>989583.33</c:v>
                </c:pt>
                <c:pt idx="22">
                  <c:v>19149905.33</c:v>
                </c:pt>
                <c:pt idx="23">
                  <c:v>6807425.735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'Perfil Externa Principal CP'!$B$19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 cmpd="sng">
              <a:solidFill>
                <a:schemeClr val="accent3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 CP'!$C$16:$Z$16</c:f>
              <c:strCache>
                <c:ptCount val="24"/>
                <c:pt idx="0">
                  <c:v>ENERO
 2025</c:v>
                </c:pt>
                <c:pt idx="1">
                  <c:v>FEBRERO
2025</c:v>
                </c:pt>
                <c:pt idx="2">
                  <c:v>MARZO
2025</c:v>
                </c:pt>
                <c:pt idx="3">
                  <c:v>ABRIL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Suma de SEPTIEMBRE </c:v>
                </c:pt>
                <c:pt idx="9">
                  <c:v>OCTUBRE
2025</c:v>
                </c:pt>
                <c:pt idx="10">
                  <c:v>NOVIEMBRE
2025</c:v>
                </c:pt>
                <c:pt idx="11">
                  <c:v>DICIEMBRE
 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
2026 </c:v>
                </c:pt>
                <c:pt idx="21">
                  <c:v>OCTUBRE
2026 </c:v>
                </c:pt>
                <c:pt idx="22">
                  <c:v>NOVIEMBRE
2026</c:v>
                </c:pt>
                <c:pt idx="23">
                  <c:v>DICIEMBRE
 2026</c:v>
                </c:pt>
              </c:strCache>
            </c:strRef>
          </c:cat>
          <c:val>
            <c:numRef>
              <c:f>'Perfil Externa Principal CP'!$C$19:$Z$19</c:f>
              <c:numCache>
                <c:formatCode>#,##0.00</c:formatCode>
                <c:ptCount val="24"/>
                <c:pt idx="0">
                  <c:v>57197254.4415</c:v>
                </c:pt>
                <c:pt idx="1">
                  <c:v>2078395.67</c:v>
                </c:pt>
                <c:pt idx="2">
                  <c:v>170521178.377833</c:v>
                </c:pt>
                <c:pt idx="3">
                  <c:v>62119818.458</c:v>
                </c:pt>
                <c:pt idx="4">
                  <c:v>14995147.1913333</c:v>
                </c:pt>
                <c:pt idx="5">
                  <c:v>47396984.4954474</c:v>
                </c:pt>
                <c:pt idx="6">
                  <c:v>62080991.7615</c:v>
                </c:pt>
                <c:pt idx="7">
                  <c:v>1461227.23</c:v>
                </c:pt>
                <c:pt idx="8">
                  <c:v>164419935.644833</c:v>
                </c:pt>
                <c:pt idx="9">
                  <c:v>62310971.478</c:v>
                </c:pt>
                <c:pt idx="10">
                  <c:v>14995147.1913333</c:v>
                </c:pt>
                <c:pt idx="11">
                  <c:v>47675229.6444473</c:v>
                </c:pt>
                <c:pt idx="12">
                  <c:v>62198904.4915</c:v>
                </c:pt>
                <c:pt idx="13">
                  <c:v>1461227.39</c:v>
                </c:pt>
                <c:pt idx="14">
                  <c:v>170050996.514833</c:v>
                </c:pt>
                <c:pt idx="15">
                  <c:v>44284879.718</c:v>
                </c:pt>
                <c:pt idx="16">
                  <c:v>14995147.1913333</c:v>
                </c:pt>
                <c:pt idx="17">
                  <c:v>45918421.6634474</c:v>
                </c:pt>
                <c:pt idx="18">
                  <c:v>62082666.9015</c:v>
                </c:pt>
                <c:pt idx="19">
                  <c:v>2618078.67</c:v>
                </c:pt>
                <c:pt idx="20">
                  <c:v>164419935.644833</c:v>
                </c:pt>
                <c:pt idx="21">
                  <c:v>50882016.0713333</c:v>
                </c:pt>
                <c:pt idx="22">
                  <c:v>14995147.1913333</c:v>
                </c:pt>
                <c:pt idx="23">
                  <c:v>53217827.4614474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'Perfil Externa Principal CP'!$B$20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 cmpd="sng">
              <a:solidFill>
                <a:srgbClr val="00B0F0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 CP'!$C$16:$Z$16</c:f>
              <c:strCache>
                <c:ptCount val="24"/>
                <c:pt idx="0">
                  <c:v>ENERO
 2025</c:v>
                </c:pt>
                <c:pt idx="1">
                  <c:v>FEBRERO
2025</c:v>
                </c:pt>
                <c:pt idx="2">
                  <c:v>MARZO
2025</c:v>
                </c:pt>
                <c:pt idx="3">
                  <c:v>ABRIL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Suma de SEPTIEMBRE </c:v>
                </c:pt>
                <c:pt idx="9">
                  <c:v>OCTUBRE
2025</c:v>
                </c:pt>
                <c:pt idx="10">
                  <c:v>NOVIEMBRE
2025</c:v>
                </c:pt>
                <c:pt idx="11">
                  <c:v>DICIEMBRE
 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
2026 </c:v>
                </c:pt>
                <c:pt idx="21">
                  <c:v>OCTUBRE
2026 </c:v>
                </c:pt>
                <c:pt idx="22">
                  <c:v>NOVIEMBRE
2026</c:v>
                </c:pt>
                <c:pt idx="23">
                  <c:v>DICIEMBRE
 2026</c:v>
                </c:pt>
              </c:strCache>
            </c:strRef>
          </c:cat>
          <c:val>
            <c:numRef>
              <c:f>'Perfil Externa Principal CP'!$C$20:$Z$20</c:f>
              <c:numCache>
                <c:formatCode>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'Perfil Externa Principal CP'!$B$21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 cmpd="sng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 CP'!$C$16:$Z$16</c:f>
              <c:strCache>
                <c:ptCount val="24"/>
                <c:pt idx="0">
                  <c:v>ENERO
 2025</c:v>
                </c:pt>
                <c:pt idx="1">
                  <c:v>FEBRERO
2025</c:v>
                </c:pt>
                <c:pt idx="2">
                  <c:v>MARZO
2025</c:v>
                </c:pt>
                <c:pt idx="3">
                  <c:v>ABRIL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Suma de SEPTIEMBRE </c:v>
                </c:pt>
                <c:pt idx="9">
                  <c:v>OCTUBRE
2025</c:v>
                </c:pt>
                <c:pt idx="10">
                  <c:v>NOVIEMBRE
2025</c:v>
                </c:pt>
                <c:pt idx="11">
                  <c:v>DICIEMBRE
 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
2026 </c:v>
                </c:pt>
                <c:pt idx="21">
                  <c:v>OCTUBRE
2026 </c:v>
                </c:pt>
                <c:pt idx="22">
                  <c:v>NOVIEMBRE
2026</c:v>
                </c:pt>
                <c:pt idx="23">
                  <c:v>DICIEMBRE
 2026</c:v>
                </c:pt>
              </c:strCache>
            </c:strRef>
          </c:cat>
          <c:val>
            <c:numRef>
              <c:f>'Perfil Externa Principal CP'!$C$21:$Z$21</c:f>
              <c:numCache>
                <c:formatCode>#,##0.00</c:formatCode>
                <c:ptCount val="24"/>
                <c:pt idx="0">
                  <c:v>32018515.899</c:v>
                </c:pt>
                <c:pt idx="1">
                  <c:v>115175224.272</c:v>
                </c:pt>
                <c:pt idx="2">
                  <c:v>96101907.995</c:v>
                </c:pt>
                <c:pt idx="3">
                  <c:v>334016300.237</c:v>
                </c:pt>
                <c:pt idx="4">
                  <c:v>277612496.698</c:v>
                </c:pt>
                <c:pt idx="5">
                  <c:v>358008466.919</c:v>
                </c:pt>
                <c:pt idx="6">
                  <c:v>30433515.589</c:v>
                </c:pt>
                <c:pt idx="7">
                  <c:v>356904591.297</c:v>
                </c:pt>
                <c:pt idx="8">
                  <c:v>96101907.995</c:v>
                </c:pt>
                <c:pt idx="9">
                  <c:v>327474871.647</c:v>
                </c:pt>
                <c:pt idx="10">
                  <c:v>207496175.314</c:v>
                </c:pt>
                <c:pt idx="11">
                  <c:v>358008466.839</c:v>
                </c:pt>
                <c:pt idx="12">
                  <c:v>34221671.019</c:v>
                </c:pt>
                <c:pt idx="13">
                  <c:v>44737924.627</c:v>
                </c:pt>
                <c:pt idx="14">
                  <c:v>96194393.195</c:v>
                </c:pt>
                <c:pt idx="15">
                  <c:v>329969968.237</c:v>
                </c:pt>
                <c:pt idx="16">
                  <c:v>246263476.402</c:v>
                </c:pt>
                <c:pt idx="17">
                  <c:v>364267630.04</c:v>
                </c:pt>
                <c:pt idx="18">
                  <c:v>35502663.369</c:v>
                </c:pt>
                <c:pt idx="19">
                  <c:v>47314395.217</c:v>
                </c:pt>
                <c:pt idx="20">
                  <c:v>101761240.245</c:v>
                </c:pt>
                <c:pt idx="21">
                  <c:v>274169316.017</c:v>
                </c:pt>
                <c:pt idx="22">
                  <c:v>248060601.599</c:v>
                </c:pt>
                <c:pt idx="23">
                  <c:v>434642746.153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marker val="1"/>
        <c:axId val="54224700"/>
        <c:axId val="11956579"/>
      </c:lineChart>
      <c:catAx>
        <c:axId val="542247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-5400000"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11956579"/>
        <c:crosses val="autoZero"/>
        <c:auto val="1"/>
        <c:lblOffset val="100"/>
        <c:noMultiLvlLbl val="0"/>
      </c:catAx>
      <c:valAx>
        <c:axId val="119565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54224700"/>
        <c:crosses val="autoZero"/>
        <c:crossBetween val="between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76425"/>
          <c:y val="0.38625"/>
          <c:w val="0.20575"/>
          <c:h val="0.3957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900" b="0" i="0" u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tx1"/>
    </a:solidFill>
    <a:ln w="9525" cap="flat" cmpd="sng">
      <a:solidFill>
        <a:schemeClr val="tx1">
          <a:lumMod val="15000"/>
          <a:lumOff val="85000"/>
        </a:schemeClr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bg1"/>
                </a:solidFill>
              </a:rPr>
              <a:t>DEUDA</a:t>
            </a:r>
            <a:r>
              <a:rPr lang="en-US" sz="1400" b="1" i="0" u="none" baseline="0">
                <a:solidFill>
                  <a:schemeClr val="bg1"/>
                </a:solidFill>
              </a:rPr>
              <a:t> PÚBLICA EXTERNA INTERES CORTO PLAZO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"/>
          <c:y val="0.1275"/>
          <c:w val="0.61375"/>
          <c:h val="0.706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 + Com'!$B$16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 cmpd="sng">
              <a:solidFill>
                <a:schemeClr val="accent1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 + Com'!$C$15:$Z$15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 
2026</c:v>
                </c:pt>
                <c:pt idx="21">
                  <c:v>OCTUBRE 
2026</c:v>
                </c:pt>
                <c:pt idx="22">
                  <c:v>NOVIEMBRE
2026</c:v>
                </c:pt>
                <c:pt idx="23">
                  <c:v>DICIEMBRE
2026</c:v>
                </c:pt>
              </c:strCache>
            </c:strRef>
          </c:cat>
          <c:val>
            <c:numRef>
              <c:f>'Perfil Externa Int + Com'!$C$16:$Z$16</c:f>
              <c:numCache>
                <c:formatCode>#,##0.00</c:formatCode>
                <c:ptCount val="24"/>
                <c:pt idx="0">
                  <c:v>369808658.33</c:v>
                </c:pt>
                <c:pt idx="1">
                  <c:v>1943028.1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369482408.33</c:v>
                </c:pt>
                <c:pt idx="7">
                  <c:v>893850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414929443.17</c:v>
                </c:pt>
                <c:pt idx="13">
                  <c:v>893850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404365064.46</c:v>
                </c:pt>
                <c:pt idx="19">
                  <c:v>893850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'Perfil Externa Int + Com'!$B$17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 + Com'!$C$15:$Z$15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 
2026</c:v>
                </c:pt>
                <c:pt idx="21">
                  <c:v>OCTUBRE 
2026</c:v>
                </c:pt>
                <c:pt idx="22">
                  <c:v>NOVIEMBRE
2026</c:v>
                </c:pt>
                <c:pt idx="23">
                  <c:v>DICIEMBRE
2026</c:v>
                </c:pt>
              </c:strCache>
            </c:strRef>
          </c:cat>
          <c:val>
            <c:numRef>
              <c:f>'Perfil Externa Int + Com'!$C$17:$Z$17</c:f>
              <c:numCache>
                <c:formatCode>#,##0.00</c:formatCode>
                <c:ptCount val="24"/>
                <c:pt idx="0">
                  <c:v>6487497.839</c:v>
                </c:pt>
                <c:pt idx="1">
                  <c:v>1895898.3</c:v>
                </c:pt>
                <c:pt idx="2">
                  <c:v>3095922.93</c:v>
                </c:pt>
                <c:pt idx="3">
                  <c:v>508849.847</c:v>
                </c:pt>
                <c:pt idx="4">
                  <c:v>5441253.36</c:v>
                </c:pt>
                <c:pt idx="5">
                  <c:v>3327438.233</c:v>
                </c:pt>
                <c:pt idx="6">
                  <c:v>3404600.303</c:v>
                </c:pt>
                <c:pt idx="7">
                  <c:v>1824594.46</c:v>
                </c:pt>
                <c:pt idx="8">
                  <c:v>2293206.445</c:v>
                </c:pt>
                <c:pt idx="9">
                  <c:v>485167.334</c:v>
                </c:pt>
                <c:pt idx="10">
                  <c:v>4745397.52</c:v>
                </c:pt>
                <c:pt idx="11">
                  <c:v>2782096.157</c:v>
                </c:pt>
                <c:pt idx="12">
                  <c:v>3219952.66</c:v>
                </c:pt>
                <c:pt idx="13">
                  <c:v>1753290.62</c:v>
                </c:pt>
                <c:pt idx="14">
                  <c:v>1617648.487</c:v>
                </c:pt>
                <c:pt idx="15">
                  <c:v>444731.7</c:v>
                </c:pt>
                <c:pt idx="16">
                  <c:v>3902947.37</c:v>
                </c:pt>
                <c:pt idx="17">
                  <c:v>2670115.199</c:v>
                </c:pt>
                <c:pt idx="18">
                  <c:v>2941564.26</c:v>
                </c:pt>
                <c:pt idx="19">
                  <c:v>1681986.77</c:v>
                </c:pt>
                <c:pt idx="20">
                  <c:v>1111027.439</c:v>
                </c:pt>
                <c:pt idx="21">
                  <c:v>435191.53</c:v>
                </c:pt>
                <c:pt idx="22">
                  <c:v>3181897.46</c:v>
                </c:pt>
                <c:pt idx="23">
                  <c:v>2560816.091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'Perfil Externa Int + Com'!$B$18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 cmpd="sng">
              <a:solidFill>
                <a:schemeClr val="accent3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 + Com'!$C$15:$Z$15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 
2026</c:v>
                </c:pt>
                <c:pt idx="21">
                  <c:v>OCTUBRE 
2026</c:v>
                </c:pt>
                <c:pt idx="22">
                  <c:v>NOVIEMBRE
2026</c:v>
                </c:pt>
                <c:pt idx="23">
                  <c:v>DICIEMBRE
2026</c:v>
                </c:pt>
              </c:strCache>
            </c:strRef>
          </c:cat>
          <c:val>
            <c:numRef>
              <c:f>'Perfil Externa Int + Com'!$C$18:$Z$18</c:f>
              <c:numCache>
                <c:formatCode>#,##0.00</c:formatCode>
                <c:ptCount val="24"/>
                <c:pt idx="0">
                  <c:v>17259030.796</c:v>
                </c:pt>
                <c:pt idx="1">
                  <c:v>2117970.85</c:v>
                </c:pt>
                <c:pt idx="2">
                  <c:v>58328888.468</c:v>
                </c:pt>
                <c:pt idx="3">
                  <c:v>7348185.672</c:v>
                </c:pt>
                <c:pt idx="4">
                  <c:v>8291880.839</c:v>
                </c:pt>
                <c:pt idx="5">
                  <c:v>10970945.444</c:v>
                </c:pt>
                <c:pt idx="6">
                  <c:v>16747046.854</c:v>
                </c:pt>
                <c:pt idx="7">
                  <c:v>2125539</c:v>
                </c:pt>
                <c:pt idx="8">
                  <c:v>51442759.051</c:v>
                </c:pt>
                <c:pt idx="9">
                  <c:v>5454085.822</c:v>
                </c:pt>
                <c:pt idx="10">
                  <c:v>8126099.443</c:v>
                </c:pt>
                <c:pt idx="11">
                  <c:v>9737308.123</c:v>
                </c:pt>
                <c:pt idx="12">
                  <c:v>15268578.604</c:v>
                </c:pt>
                <c:pt idx="13">
                  <c:v>2100444.28</c:v>
                </c:pt>
                <c:pt idx="14">
                  <c:v>47294736.3</c:v>
                </c:pt>
                <c:pt idx="15">
                  <c:v>3466174.907</c:v>
                </c:pt>
                <c:pt idx="16">
                  <c:v>7677551.337</c:v>
                </c:pt>
                <c:pt idx="17">
                  <c:v>8506612.78</c:v>
                </c:pt>
                <c:pt idx="18">
                  <c:v>13464759.861</c:v>
                </c:pt>
                <c:pt idx="19">
                  <c:v>2070315.48</c:v>
                </c:pt>
                <c:pt idx="20">
                  <c:v>40202049.656</c:v>
                </c:pt>
                <c:pt idx="21">
                  <c:v>2139899.711</c:v>
                </c:pt>
                <c:pt idx="22">
                  <c:v>7361600.277</c:v>
                </c:pt>
                <c:pt idx="23">
                  <c:v>7292070.36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'Perfil Externa Int + Com'!$B$19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 cmpd="sng">
              <a:solidFill>
                <a:srgbClr val="00B0F0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 + Com'!$C$15:$Z$15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 
2026</c:v>
                </c:pt>
                <c:pt idx="21">
                  <c:v>OCTUBRE 
2026</c:v>
                </c:pt>
                <c:pt idx="22">
                  <c:v>NOVIEMBRE
2026</c:v>
                </c:pt>
                <c:pt idx="23">
                  <c:v>DICIEMBRE
2026</c:v>
                </c:pt>
              </c:strCache>
            </c:strRef>
          </c:cat>
          <c:val>
            <c:numRef>
              <c:f>'Perfil Externa Int + Com'!$C$19:$Z$19</c:f>
              <c:numCache>
                <c:formatCode>#,##0.00</c:formatCode>
                <c:ptCount val="24"/>
                <c:pt idx="0">
                  <c:v>0</c:v>
                </c:pt>
                <c:pt idx="1">
                  <c:v>15939383.63</c:v>
                </c:pt>
                <c:pt idx="2">
                  <c:v>17350000</c:v>
                </c:pt>
                <c:pt idx="3">
                  <c:v>0</c:v>
                </c:pt>
                <c:pt idx="4">
                  <c:v>23939383.63</c:v>
                </c:pt>
                <c:pt idx="5">
                  <c:v>17350000</c:v>
                </c:pt>
                <c:pt idx="6">
                  <c:v>0</c:v>
                </c:pt>
                <c:pt idx="7">
                  <c:v>15939383.63</c:v>
                </c:pt>
                <c:pt idx="8">
                  <c:v>17350000</c:v>
                </c:pt>
                <c:pt idx="9">
                  <c:v>0</c:v>
                </c:pt>
                <c:pt idx="10">
                  <c:v>23939383.63</c:v>
                </c:pt>
                <c:pt idx="11">
                  <c:v>17350000</c:v>
                </c:pt>
                <c:pt idx="12">
                  <c:v>0</c:v>
                </c:pt>
                <c:pt idx="13">
                  <c:v>15939383.63</c:v>
                </c:pt>
                <c:pt idx="14">
                  <c:v>17350000</c:v>
                </c:pt>
                <c:pt idx="15">
                  <c:v>0</c:v>
                </c:pt>
                <c:pt idx="16">
                  <c:v>23939383.63</c:v>
                </c:pt>
                <c:pt idx="17">
                  <c:v>17350000</c:v>
                </c:pt>
                <c:pt idx="18">
                  <c:v>0</c:v>
                </c:pt>
                <c:pt idx="19">
                  <c:v>15939383.63</c:v>
                </c:pt>
                <c:pt idx="20">
                  <c:v>17350000</c:v>
                </c:pt>
                <c:pt idx="21">
                  <c:v>0</c:v>
                </c:pt>
                <c:pt idx="22">
                  <c:v>23939383.63</c:v>
                </c:pt>
                <c:pt idx="23">
                  <c:v>17350000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'Perfil Externa Int + 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 cmpd="sng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 + Com'!$C$15:$Z$15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2026</c:v>
                </c:pt>
                <c:pt idx="13">
                  <c:v>FEBRERO
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 
2026</c:v>
                </c:pt>
                <c:pt idx="21">
                  <c:v>OCTUBRE 
2026</c:v>
                </c:pt>
                <c:pt idx="22">
                  <c:v>NOVIEMBRE
2026</c:v>
                </c:pt>
                <c:pt idx="23">
                  <c:v>DICIEMBRE
2026</c:v>
                </c:pt>
              </c:strCache>
            </c:strRef>
          </c:cat>
          <c:val>
            <c:numRef>
              <c:f>'Perfil Externa Int + Com'!$C$20:$Z$20</c:f>
              <c:numCache>
                <c:formatCode>#,##0.00</c:formatCode>
                <c:ptCount val="24"/>
                <c:pt idx="0">
                  <c:v>209328346.093</c:v>
                </c:pt>
                <c:pt idx="1">
                  <c:v>42870371.969</c:v>
                </c:pt>
                <c:pt idx="2">
                  <c:v>82262211.992</c:v>
                </c:pt>
                <c:pt idx="3">
                  <c:v>219489710.824</c:v>
                </c:pt>
                <c:pt idx="4">
                  <c:v>126317929.815</c:v>
                </c:pt>
                <c:pt idx="5">
                  <c:v>116525226.67</c:v>
                </c:pt>
                <c:pt idx="6">
                  <c:v>205756688.871</c:v>
                </c:pt>
                <c:pt idx="7">
                  <c:v>42463862.206</c:v>
                </c:pt>
                <c:pt idx="8">
                  <c:v>82758302.031</c:v>
                </c:pt>
                <c:pt idx="9">
                  <c:v>213844335.756</c:v>
                </c:pt>
                <c:pt idx="10">
                  <c:v>118029527.076</c:v>
                </c:pt>
                <c:pt idx="11">
                  <c:v>112487347.042</c:v>
                </c:pt>
                <c:pt idx="12">
                  <c:v>194558278.703</c:v>
                </c:pt>
                <c:pt idx="13">
                  <c:v>35934229.697</c:v>
                </c:pt>
                <c:pt idx="14">
                  <c:v>79640935.24</c:v>
                </c:pt>
                <c:pt idx="15">
                  <c:v>202540768.79</c:v>
                </c:pt>
                <c:pt idx="16">
                  <c:v>111068941.35</c:v>
                </c:pt>
                <c:pt idx="17">
                  <c:v>107223565.883</c:v>
                </c:pt>
                <c:pt idx="18">
                  <c:v>186833149.319</c:v>
                </c:pt>
                <c:pt idx="19">
                  <c:v>34699968.029</c:v>
                </c:pt>
                <c:pt idx="20">
                  <c:v>79383401.296</c:v>
                </c:pt>
                <c:pt idx="21">
                  <c:v>197792407.308</c:v>
                </c:pt>
                <c:pt idx="22">
                  <c:v>106444798.111</c:v>
                </c:pt>
                <c:pt idx="23">
                  <c:v>103477811.97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marker val="1"/>
        <c:axId val="6635906"/>
        <c:axId val="32205090"/>
      </c:lineChart>
      <c:catAx>
        <c:axId val="663590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-5400000"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32205090"/>
        <c:crosses val="autoZero"/>
        <c:auto val="1"/>
        <c:lblOffset val="100"/>
        <c:noMultiLvlLbl val="0"/>
      </c:catAx>
      <c:valAx>
        <c:axId val="322050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6635906"/>
        <c:crosses val="autoZero"/>
        <c:crossBetween val="between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7905"/>
          <c:y val="0.34325"/>
          <c:w val="0.1715"/>
          <c:h val="0.354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900" b="0" i="0" u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tx1"/>
    </a:solidFill>
    <a:ln w="9525" cap="flat" cmpd="sng">
      <a:solidFill>
        <a:schemeClr val="tx1">
          <a:lumMod val="15000"/>
          <a:lumOff val="85000"/>
        </a:schemeClr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bg1"/>
                </a:solidFill>
              </a:rPr>
              <a:t>DEUDA</a:t>
            </a:r>
            <a:r>
              <a:rPr lang="en-US" sz="1400" b="1" i="0" u="none" baseline="0">
                <a:solidFill>
                  <a:schemeClr val="bg1"/>
                </a:solidFill>
              </a:rPr>
              <a:t> PÚBLICA INTERNA PRINCIPAL CORTO PLAZO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"/>
          <c:y val="0.164"/>
          <c:w val="0.61375"/>
          <c:h val="0.66975"/>
        </c:manualLayout>
      </c:layout>
      <c:lineChart>
        <c:grouping val="standard"/>
        <c:varyColors val="0"/>
        <c:ser>
          <c:idx val="0"/>
          <c:order val="0"/>
          <c:tx>
            <c:strRef>
              <c:f>'Perfil Principal Interna CP'!$B$16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 cmpd="sng">
              <a:solidFill>
                <a:schemeClr val="accent1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Principal Interna CP'!$C$15:$Z$15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2026</c:v>
                </c:pt>
                <c:pt idx="13">
                  <c:v>FEBRERO
 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
 2026</c:v>
                </c:pt>
                <c:pt idx="21">
                  <c:v>OCTUBRE
 2026</c:v>
                </c:pt>
                <c:pt idx="22">
                  <c:v>NOVIEMBRE
 2026</c:v>
                </c:pt>
                <c:pt idx="23">
                  <c:v>DICIEMBRE
2026</c:v>
                </c:pt>
              </c:strCache>
            </c:strRef>
          </c:cat>
          <c:val>
            <c:numRef>
              <c:f>'Perfil Principal Interna CP'!$C$16:$Z$16</c:f>
              <c:numCache>
                <c:formatCode>#,##0.00</c:formatCode>
                <c:ptCount val="24"/>
                <c:pt idx="0">
                  <c:v>91332027.917</c:v>
                </c:pt>
                <c:pt idx="1">
                  <c:v>0</c:v>
                </c:pt>
                <c:pt idx="2">
                  <c:v>0</c:v>
                </c:pt>
                <c:pt idx="3">
                  <c:v>10227154.8</c:v>
                </c:pt>
                <c:pt idx="4">
                  <c:v>0</c:v>
                </c:pt>
                <c:pt idx="5">
                  <c:v>0</c:v>
                </c:pt>
                <c:pt idx="6">
                  <c:v>91873805.271</c:v>
                </c:pt>
                <c:pt idx="7">
                  <c:v>0</c:v>
                </c:pt>
                <c:pt idx="8">
                  <c:v>0</c:v>
                </c:pt>
                <c:pt idx="9">
                  <c:v>10227154.79</c:v>
                </c:pt>
                <c:pt idx="10">
                  <c:v>0</c:v>
                </c:pt>
                <c:pt idx="11">
                  <c:v>0</c:v>
                </c:pt>
                <c:pt idx="12">
                  <c:v>92419104.173</c:v>
                </c:pt>
                <c:pt idx="13">
                  <c:v>0</c:v>
                </c:pt>
                <c:pt idx="14">
                  <c:v>0</c:v>
                </c:pt>
                <c:pt idx="15">
                  <c:v>10227154.8</c:v>
                </c:pt>
                <c:pt idx="16">
                  <c:v>0</c:v>
                </c:pt>
                <c:pt idx="17">
                  <c:v>0</c:v>
                </c:pt>
                <c:pt idx="18">
                  <c:v>84986281.61</c:v>
                </c:pt>
                <c:pt idx="19">
                  <c:v>0</c:v>
                </c:pt>
                <c:pt idx="20">
                  <c:v>0</c:v>
                </c:pt>
                <c:pt idx="21">
                  <c:v>10227154.79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D-4EC9-B44E-3CACF2DE02B8}"/>
            </c:ext>
          </c:extLst>
        </c:ser>
        <c:ser>
          <c:idx val="4"/>
          <c:order val="1"/>
          <c:tx>
            <c:strRef>
              <c:f>'Perfil Principal Interna CP'!$B$20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 cmpd="sng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Principal Interna CP'!$C$15:$Z$15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2026</c:v>
                </c:pt>
                <c:pt idx="13">
                  <c:v>FEBRERO
 2026</c:v>
                </c:pt>
                <c:pt idx="14">
                  <c:v>MARZO 
2026</c:v>
                </c:pt>
                <c:pt idx="15">
                  <c:v>ABRIL 
2026</c:v>
                </c:pt>
                <c:pt idx="16">
                  <c:v>MAYO
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
 2026</c:v>
                </c:pt>
                <c:pt idx="21">
                  <c:v>OCTUBRE
 2026</c:v>
                </c:pt>
                <c:pt idx="22">
                  <c:v>NOVIEMBRE
 2026</c:v>
                </c:pt>
                <c:pt idx="23">
                  <c:v>DICIEMBRE
2026</c:v>
                </c:pt>
              </c:strCache>
            </c:strRef>
          </c:cat>
          <c:val>
            <c:numRef>
              <c:f>'Perfil Principal Interna CP'!$C$20:$Z$20</c:f>
              <c:numCache>
                <c:formatCode>#,##0.00</c:formatCode>
                <c:ptCount val="24"/>
                <c:pt idx="0">
                  <c:v>116539433.71</c:v>
                </c:pt>
                <c:pt idx="1">
                  <c:v>99098272.91</c:v>
                </c:pt>
                <c:pt idx="2">
                  <c:v>734297118.72</c:v>
                </c:pt>
                <c:pt idx="3">
                  <c:v>76485849.32</c:v>
                </c:pt>
                <c:pt idx="4">
                  <c:v>151036905.57</c:v>
                </c:pt>
                <c:pt idx="5">
                  <c:v>80078393.85</c:v>
                </c:pt>
                <c:pt idx="6">
                  <c:v>74937397.56</c:v>
                </c:pt>
                <c:pt idx="7">
                  <c:v>176045705.41</c:v>
                </c:pt>
                <c:pt idx="8">
                  <c:v>115696539.77</c:v>
                </c:pt>
                <c:pt idx="9">
                  <c:v>125052544.76</c:v>
                </c:pt>
                <c:pt idx="10">
                  <c:v>296797348.97</c:v>
                </c:pt>
                <c:pt idx="11">
                  <c:v>100076350.03</c:v>
                </c:pt>
                <c:pt idx="12">
                  <c:v>45706559.06</c:v>
                </c:pt>
                <c:pt idx="13">
                  <c:v>71548549.24</c:v>
                </c:pt>
                <c:pt idx="14">
                  <c:v>737573680.57</c:v>
                </c:pt>
                <c:pt idx="15">
                  <c:v>352679210.96</c:v>
                </c:pt>
                <c:pt idx="16">
                  <c:v>47672098.63</c:v>
                </c:pt>
                <c:pt idx="17">
                  <c:v>57536966.65</c:v>
                </c:pt>
                <c:pt idx="18">
                  <c:v>50191960.72</c:v>
                </c:pt>
                <c:pt idx="19">
                  <c:v>37938511.15</c:v>
                </c:pt>
                <c:pt idx="20">
                  <c:v>77079542.99</c:v>
                </c:pt>
                <c:pt idx="21">
                  <c:v>57557457.1</c:v>
                </c:pt>
                <c:pt idx="22">
                  <c:v>31087596.23</c:v>
                </c:pt>
                <c:pt idx="23">
                  <c:v>1025361374.87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BD-4EC9-B44E-3CACF2DE02B8}"/>
            </c:ext>
          </c:extLst>
        </c:ser>
        <c:marker val="1"/>
        <c:axId val="36169640"/>
        <c:axId val="11879539"/>
      </c:lineChart>
      <c:catAx>
        <c:axId val="3616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-5400000"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11879539"/>
        <c:crosses val="autoZero"/>
        <c:auto val="1"/>
        <c:lblOffset val="100"/>
        <c:noMultiLvlLbl val="0"/>
      </c:catAx>
      <c:valAx>
        <c:axId val="118795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36169640"/>
        <c:crosses val="autoZero"/>
        <c:crossBetween val="between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7655"/>
          <c:y val="0.4105"/>
          <c:w val="0.226"/>
          <c:h val="0.2337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900" b="0" i="0" u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tx1"/>
    </a:solidFill>
    <a:ln w="9525" cap="flat" cmpd="sng">
      <a:solidFill>
        <a:schemeClr val="tx1">
          <a:lumMod val="15000"/>
          <a:lumOff val="85000"/>
        </a:schemeClr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bg1"/>
                </a:solidFill>
              </a:rPr>
              <a:t>DEUDA</a:t>
            </a:r>
            <a:r>
              <a:rPr lang="en-US" sz="1400" b="1" i="0" u="none" baseline="0">
                <a:solidFill>
                  <a:schemeClr val="bg1"/>
                </a:solidFill>
              </a:rPr>
              <a:t> PÚBLICA INTERNA INTERES CORTO PLAZO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"/>
          <c:y val="0.0675"/>
          <c:w val="0.61375"/>
          <c:h val="0.76625"/>
        </c:manualLayout>
      </c:layout>
      <c:lineChart>
        <c:grouping val="standard"/>
        <c:varyColors val="0"/>
        <c:ser>
          <c:idx val="0"/>
          <c:order val="0"/>
          <c:tx>
            <c:strRef>
              <c:f>'Perfil Interna Interes CP 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 cmpd="sng">
              <a:solidFill>
                <a:schemeClr val="accent1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Interna Interes CP 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 2026</c:v>
                </c:pt>
                <c:pt idx="13">
                  <c:v>FEBRERO
 2026</c:v>
                </c:pt>
                <c:pt idx="14">
                  <c:v>MARZO
 2026</c:v>
                </c:pt>
                <c:pt idx="15">
                  <c:v>ABRIL 
2026</c:v>
                </c:pt>
                <c:pt idx="16">
                  <c:v>MAYO
 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 
2026</c:v>
                </c:pt>
                <c:pt idx="21">
                  <c:v>OCTUBRE 
2026</c:v>
                </c:pt>
                <c:pt idx="22">
                  <c:v>NOVIEMBRE
2026</c:v>
                </c:pt>
                <c:pt idx="23">
                  <c:v>DICIEMBRE
2026</c:v>
                </c:pt>
              </c:strCache>
            </c:strRef>
          </c:cat>
          <c:val>
            <c:numRef>
              <c:f>'Perfil Interna Interes CP '!$C$16:$Z$16</c:f>
              <c:numCache>
                <c:formatCode>#,##0.00</c:formatCode>
                <c:ptCount val="24"/>
                <c:pt idx="0">
                  <c:v>19202651.26</c:v>
                </c:pt>
                <c:pt idx="1">
                  <c:v>0</c:v>
                </c:pt>
                <c:pt idx="2">
                  <c:v>0</c:v>
                </c:pt>
                <c:pt idx="3">
                  <c:v>204543.1</c:v>
                </c:pt>
                <c:pt idx="4">
                  <c:v>0</c:v>
                </c:pt>
                <c:pt idx="5">
                  <c:v>0</c:v>
                </c:pt>
                <c:pt idx="6">
                  <c:v>18660873.91</c:v>
                </c:pt>
                <c:pt idx="7">
                  <c:v>0</c:v>
                </c:pt>
                <c:pt idx="8">
                  <c:v>0</c:v>
                </c:pt>
                <c:pt idx="9">
                  <c:v>153407.32</c:v>
                </c:pt>
                <c:pt idx="10">
                  <c:v>0</c:v>
                </c:pt>
                <c:pt idx="11">
                  <c:v>0</c:v>
                </c:pt>
                <c:pt idx="12">
                  <c:v>18115575.01</c:v>
                </c:pt>
                <c:pt idx="13">
                  <c:v>0</c:v>
                </c:pt>
                <c:pt idx="14">
                  <c:v>0</c:v>
                </c:pt>
                <c:pt idx="15">
                  <c:v>102271.55</c:v>
                </c:pt>
                <c:pt idx="16">
                  <c:v>0</c:v>
                </c:pt>
                <c:pt idx="17">
                  <c:v>0</c:v>
                </c:pt>
                <c:pt idx="18">
                  <c:v>17566731.66</c:v>
                </c:pt>
                <c:pt idx="19">
                  <c:v>0</c:v>
                </c:pt>
                <c:pt idx="20">
                  <c:v>0</c:v>
                </c:pt>
                <c:pt idx="21">
                  <c:v>51135.77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strRef>
              <c:f>'Perfil Interna Interes CP 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 cmpd="sng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Interna Interes CP '!$C$15:$Z$15</c:f>
              <c:strCache>
                <c:ptCount val="24"/>
                <c:pt idx="0">
                  <c:v>ENERO
2025</c:v>
                </c:pt>
                <c:pt idx="1">
                  <c:v>FEBRERO
2025</c:v>
                </c:pt>
                <c:pt idx="2">
                  <c:v>MARZO 
2025</c:v>
                </c:pt>
                <c:pt idx="3">
                  <c:v>ABRIL 
2025</c:v>
                </c:pt>
                <c:pt idx="4">
                  <c:v>MAYO
2025</c:v>
                </c:pt>
                <c:pt idx="5">
                  <c:v>JUNIO
2025</c:v>
                </c:pt>
                <c:pt idx="6">
                  <c:v>JULIO
2025</c:v>
                </c:pt>
                <c:pt idx="7">
                  <c:v>AGOSTO
2025</c:v>
                </c:pt>
                <c:pt idx="8">
                  <c:v>SEPTIEMBRE 
2025</c:v>
                </c:pt>
                <c:pt idx="9">
                  <c:v>OCTUBRE 
2025</c:v>
                </c:pt>
                <c:pt idx="10">
                  <c:v>NOVIEMBRE
2025</c:v>
                </c:pt>
                <c:pt idx="11">
                  <c:v>DICIEMBRE
2025</c:v>
                </c:pt>
                <c:pt idx="12">
                  <c:v>ENERO
 2026</c:v>
                </c:pt>
                <c:pt idx="13">
                  <c:v>FEBRERO
 2026</c:v>
                </c:pt>
                <c:pt idx="14">
                  <c:v>MARZO
 2026</c:v>
                </c:pt>
                <c:pt idx="15">
                  <c:v>ABRIL 
2026</c:v>
                </c:pt>
                <c:pt idx="16">
                  <c:v>MAYO
 2026</c:v>
                </c:pt>
                <c:pt idx="17">
                  <c:v>JUNIO
2026</c:v>
                </c:pt>
                <c:pt idx="18">
                  <c:v>JULIO
2026</c:v>
                </c:pt>
                <c:pt idx="19">
                  <c:v>AGOSTO
2026</c:v>
                </c:pt>
                <c:pt idx="20">
                  <c:v>SEPTIEMBRE 
2026</c:v>
                </c:pt>
                <c:pt idx="21">
                  <c:v>OCTUBRE 
2026</c:v>
                </c:pt>
                <c:pt idx="22">
                  <c:v>NOVIEMBRE
2026</c:v>
                </c:pt>
                <c:pt idx="23">
                  <c:v>DICIEMBRE
2026</c:v>
                </c:pt>
              </c:strCache>
            </c:strRef>
          </c:cat>
          <c:val>
            <c:numRef>
              <c:f>'Perfil Interna Interes CP '!$C$20:$Z$20</c:f>
              <c:numCache>
                <c:formatCode>#,##0.00</c:formatCode>
                <c:ptCount val="24"/>
                <c:pt idx="0">
                  <c:v>24651296.79</c:v>
                </c:pt>
                <c:pt idx="1">
                  <c:v>101704887.31</c:v>
                </c:pt>
                <c:pt idx="2">
                  <c:v>167075122.249</c:v>
                </c:pt>
                <c:pt idx="3">
                  <c:v>147405630.25</c:v>
                </c:pt>
                <c:pt idx="4">
                  <c:v>139768605.836</c:v>
                </c:pt>
                <c:pt idx="5">
                  <c:v>78770634.81</c:v>
                </c:pt>
                <c:pt idx="6">
                  <c:v>20102859.99</c:v>
                </c:pt>
                <c:pt idx="7">
                  <c:v>98375429.82</c:v>
                </c:pt>
                <c:pt idx="8">
                  <c:v>143881856.37</c:v>
                </c:pt>
                <c:pt idx="9">
                  <c:v>144395029.62</c:v>
                </c:pt>
                <c:pt idx="10">
                  <c:v>134360290.13</c:v>
                </c:pt>
                <c:pt idx="11">
                  <c:v>75490052.94</c:v>
                </c:pt>
                <c:pt idx="12">
                  <c:v>17164942.53</c:v>
                </c:pt>
                <c:pt idx="13">
                  <c:v>92716998.39</c:v>
                </c:pt>
                <c:pt idx="14">
                  <c:v>140309239.88</c:v>
                </c:pt>
                <c:pt idx="15">
                  <c:v>140001908.17</c:v>
                </c:pt>
                <c:pt idx="16">
                  <c:v>126460081.24</c:v>
                </c:pt>
                <c:pt idx="17">
                  <c:v>72151140.81</c:v>
                </c:pt>
                <c:pt idx="18">
                  <c:v>15530083.02</c:v>
                </c:pt>
                <c:pt idx="19">
                  <c:v>90216559.92</c:v>
                </c:pt>
                <c:pt idx="20">
                  <c:v>117253295.95</c:v>
                </c:pt>
                <c:pt idx="21">
                  <c:v>127428426.31</c:v>
                </c:pt>
                <c:pt idx="22">
                  <c:v>124625418.63</c:v>
                </c:pt>
                <c:pt idx="23">
                  <c:v>69777428.71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marker val="1"/>
        <c:axId val="58567828"/>
        <c:axId val="62246482"/>
      </c:lineChart>
      <c:catAx>
        <c:axId val="585678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-5400000"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62246482"/>
        <c:crosses val="autoZero"/>
        <c:auto val="1"/>
        <c:lblOffset val="100"/>
        <c:noMultiLvlLbl val="0"/>
      </c:catAx>
      <c:valAx>
        <c:axId val="622464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</a:p>
        </c:txPr>
        <c:crossAx val="58567828"/>
        <c:crosses val="autoZero"/>
        <c:crossBetween val="between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7655"/>
          <c:y val="0.4105"/>
          <c:w val="0.226"/>
          <c:h val="0.2337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900" b="0" i="0" u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tx1"/>
    </a:solidFill>
    <a:ln w="9525" cap="flat" cmpd="sng">
      <a:solidFill>
        <a:schemeClr val="tx1">
          <a:lumMod val="15000"/>
          <a:lumOff val="85000"/>
        </a:schemeClr>
      </a:solidFill>
      <a:round/>
    </a:ln>
  </c:spPr>
</c:chartSpace>
</file>

<file path=xl/charts/color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chart" Target="../charts/chart1.xml" /><Relationship Id="rId1" Type="http://schemas.openxmlformats.org/officeDocument/2006/relationships/image" Target="../media/image2.jpe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chart" Target="../charts/chart2.xml" /><Relationship Id="rId1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chart" Target="../charts/chart3.xml" /><Relationship Id="rId1" Type="http://schemas.openxmlformats.org/officeDocument/2006/relationships/image" Target="../media/image1.jpeg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drawing7.xml.rels><?xml version="1.0" encoding="UTF-8" standalone="yes"?><Relationships xmlns="http://schemas.openxmlformats.org/package/2006/relationships"><Relationship Id="rId2" Type="http://schemas.openxmlformats.org/officeDocument/2006/relationships/chart" Target="../charts/chart4.xml" /><Relationship Id="rId1" Type="http://schemas.openxmlformats.org/officeDocument/2006/relationships/image" Target="../media/image1.jpe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9</xdr:col>
      <xdr:colOff>586713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71700" y="619125"/>
          <a:ext cx="8915400" cy="1095375"/>
        </a:xfrm>
        <a:prstGeom prst="rect"/>
      </xdr:spPr>
    </xdr:pic>
    <xdr:clientData/>
  </xdr:twoCellAnchor>
  <xdr:twoCellAnchor editAs="oneCell">
    <xdr:from>
      <xdr:col>0</xdr:col>
      <xdr:colOff>12700</xdr:colOff>
      <xdr:row>13</xdr:row>
      <xdr:rowOff>31751</xdr:rowOff>
    </xdr:from>
    <xdr:to>
      <xdr:col>0</xdr:col>
      <xdr:colOff>1841500</xdr:colOff>
      <xdr:row>17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5400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107951</xdr:rowOff>
    </xdr:from>
    <xdr:to>
      <xdr:col>0</xdr:col>
      <xdr:colOff>1847850</xdr:colOff>
      <xdr:row>22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536951"/>
              <a:ext cx="182880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12701</xdr:rowOff>
    </xdr:from>
    <xdr:to>
      <xdr:col>0</xdr:col>
      <xdr:colOff>1854200</xdr:colOff>
      <xdr:row>28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5466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101601</xdr:rowOff>
    </xdr:from>
    <xdr:to>
      <xdr:col>0</xdr:col>
      <xdr:colOff>1847850</xdr:colOff>
      <xdr:row>33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55625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682624</xdr:colOff>
      <xdr:row>27</xdr:row>
      <xdr:rowOff>180974</xdr:rowOff>
    </xdr:from>
    <xdr:to>
      <xdr:col>9</xdr:col>
      <xdr:colOff>431800</xdr:colOff>
      <xdr:row>65</xdr:row>
      <xdr:rowOff>127000</xdr:rowOff>
    </xdr:to>
    <xdr:graphicFrame macro="">
      <xdr:nvGraphicFramePr>
        <xdr:cNvPr id="7" name="Gráfico 6"/>
        <xdr:cNvGraphicFramePr/>
      </xdr:nvGraphicFramePr>
      <xdr:xfrm>
        <a:off x="2857500" y="5362575"/>
        <a:ext cx="8067675" cy="68199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904875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72</xdr:row>
      <xdr:rowOff>76201</xdr:rowOff>
    </xdr:from>
    <xdr:to>
      <xdr:col>0</xdr:col>
      <xdr:colOff>1962150</xdr:colOff>
      <xdr:row>77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3531851"/>
              <a:ext cx="1828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2032000</xdr:colOff>
      <xdr:row>72</xdr:row>
      <xdr:rowOff>82551</xdr:rowOff>
    </xdr:from>
    <xdr:to>
      <xdr:col>1</xdr:col>
      <xdr:colOff>336550</xdr:colOff>
      <xdr:row>77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2000" y="135382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393700</xdr:colOff>
      <xdr:row>72</xdr:row>
      <xdr:rowOff>82551</xdr:rowOff>
    </xdr:from>
    <xdr:to>
      <xdr:col>3</xdr:col>
      <xdr:colOff>330200</xdr:colOff>
      <xdr:row>77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7950" y="135382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82550</xdr:colOff>
      <xdr:row>72</xdr:row>
      <xdr:rowOff>82551</xdr:rowOff>
    </xdr:from>
    <xdr:to>
      <xdr:col>6</xdr:col>
      <xdr:colOff>965200</xdr:colOff>
      <xdr:row>77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1400" y="1353820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12700</xdr:colOff>
      <xdr:row>72</xdr:row>
      <xdr:rowOff>82551</xdr:rowOff>
    </xdr:from>
    <xdr:to>
      <xdr:col>8</xdr:col>
      <xdr:colOff>895350</xdr:colOff>
      <xdr:row>77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3700" y="1353820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72</xdr:row>
      <xdr:rowOff>69851</xdr:rowOff>
    </xdr:from>
    <xdr:to>
      <xdr:col>10</xdr:col>
      <xdr:colOff>889000</xdr:colOff>
      <xdr:row>77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352550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5</xdr:col>
      <xdr:colOff>288263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619125"/>
          <a:ext cx="8886825" cy="1095375"/>
        </a:xfrm>
        <a:prstGeom prst="rect"/>
      </xdr:spPr>
    </xdr:pic>
    <xdr:clientData/>
  </xdr:twoCellAnchor>
  <xdr:twoCellAnchor editAs="oneCell">
    <xdr:from>
      <xdr:col>0</xdr:col>
      <xdr:colOff>25400</xdr:colOff>
      <xdr:row>14</xdr:row>
      <xdr:rowOff>1</xdr:rowOff>
    </xdr:from>
    <xdr:to>
      <xdr:col>0</xdr:col>
      <xdr:colOff>1854200</xdr:colOff>
      <xdr:row>18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2401"/>
              <a:ext cx="18288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133351</xdr:rowOff>
    </xdr:from>
    <xdr:to>
      <xdr:col>0</xdr:col>
      <xdr:colOff>1866900</xdr:colOff>
      <xdr:row>24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148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69851</xdr:rowOff>
    </xdr:from>
    <xdr:to>
      <xdr:col>0</xdr:col>
      <xdr:colOff>1866900</xdr:colOff>
      <xdr:row>29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562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6351</xdr:rowOff>
    </xdr:from>
    <xdr:to>
      <xdr:col>0</xdr:col>
      <xdr:colOff>1866900</xdr:colOff>
      <xdr:row>35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76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9</xdr:col>
      <xdr:colOff>618463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619125"/>
          <a:ext cx="8896350" cy="1095375"/>
        </a:xfrm>
        <a:prstGeom prst="rect"/>
      </xdr:spPr>
    </xdr:pic>
    <xdr:clientData/>
  </xdr:twoCellAnchor>
  <xdr:twoCellAnchor>
    <xdr:from>
      <xdr:col>1</xdr:col>
      <xdr:colOff>968374</xdr:colOff>
      <xdr:row>25</xdr:row>
      <xdr:rowOff>73024</xdr:rowOff>
    </xdr:from>
    <xdr:to>
      <xdr:col>10</xdr:col>
      <xdr:colOff>203200</xdr:colOff>
      <xdr:row>63</xdr:row>
      <xdr:rowOff>50800</xdr:rowOff>
    </xdr:to>
    <xdr:graphicFrame macro="">
      <xdr:nvGraphicFramePr>
        <xdr:cNvPr id="7" name="Gráfico 6"/>
        <xdr:cNvGraphicFramePr/>
      </xdr:nvGraphicFramePr>
      <xdr:xfrm>
        <a:off x="3409950" y="4895850"/>
        <a:ext cx="8201025" cy="6848475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18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120651</xdr:rowOff>
    </xdr:from>
    <xdr:to>
      <xdr:col>0</xdr:col>
      <xdr:colOff>1866900</xdr:colOff>
      <xdr:row>23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7338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24</xdr:row>
      <xdr:rowOff>50801</xdr:rowOff>
    </xdr:from>
    <xdr:to>
      <xdr:col>0</xdr:col>
      <xdr:colOff>1854200</xdr:colOff>
      <xdr:row>29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7688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44450</xdr:colOff>
      <xdr:row>29</xdr:row>
      <xdr:rowOff>177801</xdr:rowOff>
    </xdr:from>
    <xdr:to>
      <xdr:col>0</xdr:col>
      <xdr:colOff>1873250</xdr:colOff>
      <xdr:row>35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450" y="58166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5</xdr:col>
      <xdr:colOff>288263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619125"/>
          <a:ext cx="8886825" cy="1095375"/>
        </a:xfrm>
        <a:prstGeom prst="rect"/>
      </xdr:spPr>
    </xdr:pic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18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16</xdr:row>
      <xdr:rowOff>139701</xdr:rowOff>
    </xdr:from>
    <xdr:to>
      <xdr:col>0</xdr:col>
      <xdr:colOff>1860550</xdr:colOff>
      <xdr:row>22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7528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22</xdr:row>
      <xdr:rowOff>88901</xdr:rowOff>
    </xdr:from>
    <xdr:to>
      <xdr:col>0</xdr:col>
      <xdr:colOff>1854200</xdr:colOff>
      <xdr:row>27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069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31751</xdr:rowOff>
    </xdr:from>
    <xdr:to>
      <xdr:col>0</xdr:col>
      <xdr:colOff>1847850</xdr:colOff>
      <xdr:row>33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8547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10</xdr:col>
      <xdr:colOff>732763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619125"/>
          <a:ext cx="8905875" cy="1095375"/>
        </a:xfrm>
        <a:prstGeom prst="rect"/>
      </xdr:spPr>
    </xdr:pic>
    <xdr:clientData/>
  </xdr:twoCellAnchor>
  <xdr:twoCellAnchor>
    <xdr:from>
      <xdr:col>1</xdr:col>
      <xdr:colOff>752474</xdr:colOff>
      <xdr:row>29</xdr:row>
      <xdr:rowOff>28574</xdr:rowOff>
    </xdr:from>
    <xdr:to>
      <xdr:col>9</xdr:col>
      <xdr:colOff>768350</xdr:colOff>
      <xdr:row>67</xdr:row>
      <xdr:rowOff>6350</xdr:rowOff>
    </xdr:to>
    <xdr:graphicFrame macro="">
      <xdr:nvGraphicFramePr>
        <xdr:cNvPr id="3" name="Gráfico 2"/>
        <xdr:cNvGraphicFramePr/>
      </xdr:nvGraphicFramePr>
      <xdr:xfrm>
        <a:off x="3190875" y="5572125"/>
        <a:ext cx="7419975" cy="68580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10</xdr:col>
      <xdr:colOff>669263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619125"/>
          <a:ext cx="8905875" cy="1095375"/>
        </a:xfrm>
        <a:prstGeom prst="rect"/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11</xdr:col>
      <xdr:colOff>0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619125"/>
          <a:ext cx="8905875" cy="1095375"/>
        </a:xfrm>
        <a:prstGeom prst="rect"/>
      </xdr:spPr>
    </xdr:pic>
    <xdr:clientData/>
  </xdr:twoCellAnchor>
  <xdr:twoCellAnchor>
    <xdr:from>
      <xdr:col>1</xdr:col>
      <xdr:colOff>892174</xdr:colOff>
      <xdr:row>28</xdr:row>
      <xdr:rowOff>161924</xdr:rowOff>
    </xdr:from>
    <xdr:to>
      <xdr:col>10</xdr:col>
      <xdr:colOff>127000</xdr:colOff>
      <xdr:row>66</xdr:row>
      <xdr:rowOff>139700</xdr:rowOff>
    </xdr:to>
    <xdr:graphicFrame macro="">
      <xdr:nvGraphicFramePr>
        <xdr:cNvPr id="3" name="Gráfico 2"/>
        <xdr:cNvGraphicFramePr/>
      </xdr:nvGraphicFramePr>
      <xdr:xfrm>
        <a:off x="3333750" y="5524500"/>
        <a:ext cx="7353300" cy="68580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2533650</xdr:colOff>
      <xdr:row>2</xdr:row>
      <xdr:rowOff>139700</xdr:rowOff>
    </xdr:from>
    <xdr:to>
      <xdr:col>10</xdr:col>
      <xdr:colOff>726413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619125"/>
          <a:ext cx="8915400" cy="1095375"/>
        </a:xfrm>
        <a:prstGeom prst="rect"/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4</xdr:col>
      <xdr:colOff>17145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121920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73</xdr:row>
      <xdr:rowOff>121921</xdr:rowOff>
    </xdr:from>
    <xdr:to>
      <xdr:col>0</xdr:col>
      <xdr:colOff>2194560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57757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73</xdr:row>
      <xdr:rowOff>121921</xdr:rowOff>
    </xdr:from>
    <xdr:to>
      <xdr:col>1</xdr:col>
      <xdr:colOff>883920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57757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73</xdr:row>
      <xdr:rowOff>121921</xdr:rowOff>
    </xdr:from>
    <xdr:to>
      <xdr:col>4</xdr:col>
      <xdr:colOff>198120</xdr:colOff>
      <xdr:row>78</xdr:row>
      <xdr:rowOff>83821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04360" y="1357757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73</xdr:row>
      <xdr:rowOff>106681</xdr:rowOff>
    </xdr:from>
    <xdr:to>
      <xdr:col>7</xdr:col>
      <xdr:colOff>449580</xdr:colOff>
      <xdr:row>78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7140" y="1356233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73</xdr:row>
      <xdr:rowOff>99061</xdr:rowOff>
    </xdr:from>
    <xdr:to>
      <xdr:col>9</xdr:col>
      <xdr:colOff>624840</xdr:colOff>
      <xdr:row>78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02800" y="1355471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73</xdr:row>
      <xdr:rowOff>99061</xdr:rowOff>
    </xdr:from>
    <xdr:to>
      <xdr:col>12</xdr:col>
      <xdr:colOff>15240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68480" y="1355471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María Dolores Valencia" refreshedDate="45716.6464770833" recordCount="397">
  <cacheSource type="worksheet">
    <worksheetSource ref="A1:BK398" sheet="BDExterna + Perfil Interes CP"/>
  </cacheSource>
  <cacheFields count="63">
    <cacheField name="No _x000a_Prestamo" numFmtId="0">
      <sharedItems containsSemiMixedTypes="0" containsString="0" containsNumber="1" containsInteger="1" count="0"/>
    </cacheField>
    <cacheField name="SPT" numFmtId="0">
      <sharedItems containsSemiMixedTypes="0" containsString="0" containsNumber="1" containsInteger="1" count="1">
        <n v="1"/>
      </sharedItems>
    </cacheField>
    <cacheField name="SPNF" numFmtId="0">
      <sharedItems containsSemiMixedTypes="0" containsString="0" containsNumber="1" containsInteger="1" count="2">
        <n v="1"/>
        <n v="0"/>
      </sharedItems>
    </cacheField>
    <cacheField name="PGE" numFmtId="0">
      <sharedItems containsSemiMixedTypes="0" containsString="0" containsNumber="1" containsInteger="1" count="2">
        <n v="1"/>
        <n v="0"/>
      </sharedItems>
    </cacheField>
    <cacheField name="MONEDA" numFmtId="0">
      <sharedItems count="0"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 count="0"/>
    </cacheField>
    <cacheField name="SECTOR   " numFmtId="0">
      <sharedItems count="0"/>
    </cacheField>
    <cacheField name="SUBSECTOR" numFmtId="0">
      <sharedItems count="0"/>
    </cacheField>
    <cacheField name="TIPO DE _x000a_INSTRUMENTO" numFmtId="0">
      <sharedItems count="0"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0"/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 count="0"/>
    </cacheField>
    <cacheField name="REFERENCIA DEL ACREEDOR" numFmtId="0">
      <sharedItems containsMixedTypes="1" containsNumber="1" containsInteger="1" count="0"/>
    </cacheField>
    <cacheField name="REFERENCIA_x000a_ PARA _x000a_BONOS" numFmtId="0">
      <sharedItems containsMixedTypes="1" containsNumber="1" containsInteger="1" count="0"/>
    </cacheField>
    <cacheField name="REFERENCIA _x000a_CLUB PARIS" numFmtId="0">
      <sharedItems count="0"/>
    </cacheField>
    <cacheField name="SALDO AL _x000a_30.11.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ÓN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unt="0"/>
    </cacheField>
    <cacheField name="OTROS FLUJOS_x000a_ ECONÓMICOS" numFmtId="4">
      <sharedItems containsSemiMixedTypes="0" containsString="0" containsNumber="1" containsInteger="1" count="0"/>
    </cacheField>
    <cacheField name="ATRASOS" numFmtId="4">
      <sharedItems containsString="0" containsBlank="1" containsNumber="1" containsInteger="1" count="0"/>
    </cacheField>
    <cacheField name="SALDO AL _x000a_31.12.2024" numFmtId="4">
      <sharedItems containsSemiMixedTypes="0" containsString="0" containsNumber="1" count="0"/>
    </cacheField>
    <cacheField name="FECHA DE_x000a_ FIRMA " numFmtId="14">
      <sharedItems containsSemiMixedTypes="0" containsNonDate="0" containsDate="1" containsString="0" minDate="1984-01-26T00:00:00" maxDate="2024-12-17T00:00:00" count="0"/>
    </cacheField>
    <cacheField name="FECHA DE_x000a_ VENCIMIENTO_x000a_ DEL PRÉSTAMO" numFmtId="14">
      <sharedItems containsSemiMixedTypes="0" containsNonDate="0" containsDate="1" containsString="0" minDate="2012-11-15T00:00:00" maxDate="2063-11-21T00:00:00" count="0"/>
    </cacheField>
    <cacheField name="MONTO_x000a_ CONTRATADO" numFmtId="0">
      <sharedItems containsSemiMixedTypes="0" containsString="0" containsNumber="1" count="0"/>
    </cacheField>
    <cacheField name="MONTO_x000a_ NETO" numFmtId="0">
      <sharedItems containsSemiMixedTypes="0" containsString="0" containsNumber="1" count="0"/>
    </cacheField>
    <cacheField name="PLAZO POR_x000a_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INTERES" numFmtId="0">
      <sharedItems containsString="0" containsBlank="1" containsNumber="1" count="0"/>
    </cacheField>
    <cacheField name="TIPO_x000a_ INTERES " numFmtId="0">
      <sharedItems containsMixedTypes="1" containsNumber="1" count="0"/>
    </cacheField>
    <cacheField name="MARGEN" numFmtId="0">
      <sharedItems containsString="0" containsBlank="1" containsNumber="1" count="0"/>
    </cacheField>
    <cacheField name="ACREEDOR" numFmtId="0">
      <sharedItems count="0"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ENERO_x000a_2026" numFmtId="4">
      <sharedItems containsSemiMixedTypes="0" containsString="0" containsNumber="1" count="0"/>
    </cacheField>
    <cacheField name="FEBRERO_x000a_2026" numFmtId="4">
      <sharedItems containsSemiMixedTypes="0" containsString="0" containsNumber="1" count="0"/>
    </cacheField>
    <cacheField name="MARZO _x000a_2026" numFmtId="4">
      <sharedItems containsSemiMixedTypes="0" containsString="0" containsNumber="1" count="0"/>
    </cacheField>
    <cacheField name="ABRIL _x000a_2026" numFmtId="4">
      <sharedItems containsSemiMixedTypes="0" containsString="0" containsNumber="1" count="0"/>
    </cacheField>
    <cacheField name="MAYO_x000a_2026" numFmtId="4">
      <sharedItems containsSemiMixedTypes="0" containsString="0" containsNumber="1" count="0"/>
    </cacheField>
    <cacheField name="JUNIO_x000a_2026" numFmtId="4">
      <sharedItems containsSemiMixedTypes="0" containsString="0" containsNumber="1" count="0"/>
    </cacheField>
    <cacheField name="JULIO_x000a_2026" numFmtId="4">
      <sharedItems containsSemiMixedTypes="0" containsString="0" containsNumber="1" count="0"/>
    </cacheField>
    <cacheField name="AGOSTO_x000a_2026" numFmtId="4">
      <sharedItems containsSemiMixedTypes="0" containsString="0" containsNumber="1" count="0"/>
    </cacheField>
    <cacheField name="SEPTIEMBRE _x000a_2026" numFmtId="4">
      <sharedItems containsSemiMixedTypes="0" containsString="0" containsNumber="1" count="0"/>
    </cacheField>
    <cacheField name="OCTUBRE _x000a_2026" numFmtId="4">
      <sharedItems containsSemiMixedTypes="0" containsString="0" containsNumber="1" count="0"/>
    </cacheField>
    <cacheField name="NOVIEMBRE_x000a_2026" numFmtId="4">
      <sharedItems containsSemiMixedTypes="0" containsString="0" containsNumber="1" count="0"/>
    </cacheField>
    <cacheField name="DICIEMBRE_x000a_2026" numFmtId="4">
      <sharedItems containsSemiMixedTypes="0" containsString="0" containsNumber="1" count="0"/>
    </cacheField>
    <cacheField name="TOTAL_x000a_  2025" numFmtId="4">
      <sharedItems containsSemiMixedTypes="0" containsString="0" containsNumber="1" count="0"/>
    </cacheField>
    <cacheField name="TOTAL _x000a_2025" numFmtId="4">
      <sharedItems containsSemiMixedTypes="0" containsString="0" containsNumber="1" count="0"/>
    </cacheField>
    <cacheField name="TOTAL_x000a_2025-2026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02788059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María Dolores Valencia" refreshedDate="45716.646477662" recordCount="1623">
  <cacheSource type="worksheet">
    <worksheetSource ref="C2:BM1625" sheet="BD INTERNA+PERFIL PRINCIPAL CP"/>
  </cacheSource>
  <cacheFields count="63">
    <cacheField name="Tramo" numFmtId="0">
      <sharedItems containsSemiMixedTypes="0" containsString="0" containsNumber="1" containsInteger="1" count="0"/>
    </cacheField>
    <cacheField name="Moneda del_x000a_ Tramo" numFmtId="0">
      <sharedItems count="0"/>
    </cacheField>
    <cacheField name="Situación" numFmtId="0">
      <sharedItems count="0"/>
    </cacheField>
    <cacheField name="Deudor" numFmtId="0">
      <sharedItems count="0"/>
    </cacheField>
    <cacheField name="Inversionista " numFmtId="0">
      <sharedItems count="0"/>
    </cacheField>
    <cacheField name="Tipo de Instrumento" numFmtId="0">
      <sharedItems count="0"/>
    </cacheField>
    <cacheField name="Sector para_x000a_ Sub. Politica Fiscal" numFmtId="0">
      <sharedItems count="0"/>
    </cacheField>
    <cacheField name="Clasificación" numFmtId="0">
      <sharedItems count="0"/>
    </cacheField>
    <cacheField name="Nombre del Acreedor" numFmtId="0">
      <sharedItems count="0"/>
    </cacheField>
    <cacheField name="Deudor2" numFmtId="0">
      <sharedItems count="0"/>
    </cacheField>
    <cacheField name="Tipo Acreedor" numFmtId="0">
      <sharedItems count="0"/>
    </cacheField>
    <cacheField name="SPT (para agregado)" numFmtId="0">
      <sharedItems containsSemiMixedTypes="0" containsString="0" containsNumber="1" containsInteger="1" count="1">
        <n v="1"/>
      </sharedItems>
    </cacheField>
    <cacheField name="SPNF (para agregado)" numFmtId="0">
      <sharedItems containsSemiMixedTypes="0" containsString="0" containsNumber="1" containsInteger="1" count="1">
        <n v="1"/>
      </sharedItems>
    </cacheField>
    <cacheField name="PGE (para agregado)" numFmtId="0">
      <sharedItems containsSemiMixedTypes="0" containsString="0" containsNumber="1" containsInteger="1" count="1">
        <n v="1"/>
      </sharedItems>
    </cacheField>
    <cacheField name="SPT (para consolidado)" numFmtId="0">
      <sharedItems containsSemiMixedTypes="0" containsString="0" containsNumber="1" containsInteger="1" count="2">
        <n v="0"/>
        <n v="1"/>
      </sharedItems>
    </cacheField>
    <cacheField name="SPNF (para consolidado)" numFmtId="0">
      <sharedItems containsSemiMixedTypes="0" containsString="0" containsNumber="1" containsInteger="1" count="2">
        <n v="1"/>
        <n v="0"/>
      </sharedItems>
    </cacheField>
    <cacheField name="PGE  (para consolidado)" numFmtId="0">
      <sharedItems containsSemiMixedTypes="0" containsString="0" containsNumber="1" containsInteger="1" count="2">
        <n v="1"/>
        <n v="0"/>
      </sharedItems>
    </cacheField>
    <cacheField name="Acreedor_x000a_ SPT" numFmtId="0">
      <sharedItems containsSemiMixedTypes="0" containsString="0" containsNumber="1" containsInteger="1" count="0"/>
    </cacheField>
    <cacheField name="Acreedor_x000a_ SPNF" numFmtId="0">
      <sharedItems containsSemiMixedTypes="0" containsString="0" containsNumber="1" containsInteger="1" count="0"/>
    </cacheField>
    <cacheField name="Acreedor_x000a_ PGE" numFmtId="0">
      <sharedItems containsSemiMixedTypes="0" containsString="0" containsNumber="1" containsInteger="1" count="0"/>
    </cacheField>
    <cacheField name="Saldo al _x000a_31-10-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ones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ntainsInteger="1" count="0"/>
    </cacheField>
    <cacheField name="Otros Flujos económicos" numFmtId="4">
      <sharedItems containsSemiMixedTypes="0" containsString="0" containsNumber="1" containsInteger="1" count="0"/>
    </cacheField>
    <cacheField name="Atrasos" numFmtId="4">
      <sharedItems containsSemiMixedTypes="0" containsString="0" containsNumber="1" containsInteger="1" count="0"/>
    </cacheField>
    <cacheField name="Saldo al_x000a_ 30-11-2024" numFmtId="4">
      <sharedItems containsSemiMixedTypes="0" containsString="0" containsNumber="1" count="0"/>
    </cacheField>
    <cacheField name="Fecha de firma" numFmtId="0">
      <sharedItems containsSemiMixedTypes="0" containsNonDate="0" containsDate="1" containsString="0" minDate="2012-04-26T00:00:00" maxDate="2024-12-31T00:00:00" count="0"/>
    </cacheField>
    <cacheField name="Fecha de Vencimiento del Préstamo" numFmtId="0">
      <sharedItems containsSemiMixedTypes="0" containsNonDate="0" containsDate="1" containsString="0" minDate="2023-12-30T00:00:00" maxDate="2040-07-06T00:00:00" count="0"/>
    </cacheField>
    <cacheField name="Monto Contratado" numFmtId="0">
      <sharedItems containsSemiMixedTypes="0" containsString="0" containsNumber="1" count="0"/>
    </cacheField>
    <cacheField name="Plazo_x000a_ por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de_x000a_ Interes" numFmtId="168">
      <sharedItems containsSemiMixedTypes="0" containsString="0" containsNumber="1" count="0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ENERO_x000a_2026" numFmtId="4">
      <sharedItems containsSemiMixedTypes="0" containsString="0" containsNumber="1" count="0"/>
    </cacheField>
    <cacheField name="FEBRERO_x000a_2026" numFmtId="4">
      <sharedItems containsSemiMixedTypes="0" containsString="0" containsNumber="1" count="0"/>
    </cacheField>
    <cacheField name="MARZO _x000a_2026" numFmtId="4">
      <sharedItems containsSemiMixedTypes="0" containsString="0" containsNumber="1" count="0"/>
    </cacheField>
    <cacheField name="ABRIL _x000a_2026" numFmtId="4">
      <sharedItems containsSemiMixedTypes="0" containsString="0" containsNumber="1" count="0"/>
    </cacheField>
    <cacheField name="MAYO_x000a_2026" numFmtId="4">
      <sharedItems containsSemiMixedTypes="0" containsString="0" containsNumber="1" count="0"/>
    </cacheField>
    <cacheField name="JUNIO_x000a_2026" numFmtId="4">
      <sharedItems containsSemiMixedTypes="0" containsString="0" containsNumber="1" count="0"/>
    </cacheField>
    <cacheField name="JULIO_x000a_2026" numFmtId="4">
      <sharedItems containsSemiMixedTypes="0" containsString="0" containsNumber="1" count="0"/>
    </cacheField>
    <cacheField name="AGOSTO_x000a_2026" numFmtId="4">
      <sharedItems containsSemiMixedTypes="0" containsString="0" containsNumber="1" count="0"/>
    </cacheField>
    <cacheField name="SEPTIEMBRE _x000a_2026" numFmtId="4">
      <sharedItems containsSemiMixedTypes="0" containsString="0" containsNumber="1" count="0"/>
    </cacheField>
    <cacheField name="OCTUBRE _x000a_2026" numFmtId="4">
      <sharedItems containsSemiMixedTypes="0" containsString="0" containsNumber="1" count="0"/>
    </cacheField>
    <cacheField name="NOVIEMBRE_x000a_2026" numFmtId="4">
      <sharedItems containsSemiMixedTypes="0" containsString="0" containsNumber="1" count="0"/>
    </cacheField>
    <cacheField name="DICIEMBRE_x000a_2026" numFmtId="4">
      <sharedItems containsSemiMixedTypes="0" containsString="0" containsNumber="1" count="0"/>
    </cacheField>
    <cacheField name="TOTAL_x000a_  2025" numFmtId="4">
      <sharedItems containsSemiMixedTypes="0" containsString="0" containsNumber="1" count="0"/>
    </cacheField>
    <cacheField name="TOTAL _x000a_2026" numFmtId="4">
      <sharedItems containsSemiMixedTypes="0" containsString="0" containsNumber="1" count="0"/>
    </cacheField>
    <cacheField name="TOTAL_x000a_2025-2026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027880590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María Dolores Valencia" refreshedDate="45716.6464780093" recordCount="1623">
  <cacheSource type="worksheet">
    <worksheetSource ref="A2:BM1625" sheet="BD INTERNA+PERFIL PRINCIPAL CP"/>
  </cacheSource>
  <cacheFields count="65">
    <cacheField name="Código_x000a_ Único" numFmtId="0">
      <sharedItems count="0"/>
    </cacheField>
    <cacheField name="No _x000a_Prestamo" numFmtId="0">
      <sharedItems containsMixedTypes="1" containsNumber="1" containsInteger="1" count="0"/>
    </cacheField>
    <cacheField name="Tramo" numFmtId="0">
      <sharedItems containsSemiMixedTypes="0" containsString="0" containsNumber="1" containsInteger="1" count="0"/>
    </cacheField>
    <cacheField name="Moneda del_x000a_ Tramo" numFmtId="0">
      <sharedItems count="0"/>
    </cacheField>
    <cacheField name="Situación" numFmtId="0">
      <sharedItems count="0"/>
    </cacheField>
    <cacheField name="Deudor" numFmtId="0">
      <sharedItems count="0"/>
    </cacheField>
    <cacheField name="Inversionista " numFmtId="0">
      <sharedItems count="0"/>
    </cacheField>
    <cacheField name="Tipo de Instrumento" numFmtId="0">
      <sharedItems count="0"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 count="0"/>
    </cacheField>
    <cacheField name="Nombre del Acreedor" numFmtId="0">
      <sharedItems count="135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MUN-CHONE" u="1"/>
        <s v="MUN-CAYAMBE" u="1"/>
        <s v="CUERPO ING. EJERCITO" u="1"/>
      </sharedItems>
    </cacheField>
    <cacheField name="Deudor2" numFmtId="0">
      <sharedItems count="0"/>
    </cacheField>
    <cacheField name="Tipo Acreedor" numFmtId="0">
      <sharedItems count="0"/>
    </cacheField>
    <cacheField name="SPT (para agregado)" numFmtId="0">
      <sharedItems containsSemiMixedTypes="0" containsString="0" containsNumber="1" containsInteger="1" count="1">
        <n v="1"/>
      </sharedItems>
    </cacheField>
    <cacheField name="SPNF (para agregado)" numFmtId="0">
      <sharedItems containsSemiMixedTypes="0" containsString="0" containsNumber="1" containsInteger="1" count="1">
        <n v="1"/>
      </sharedItems>
    </cacheField>
    <cacheField name="PGE (para agregado)" numFmtId="0">
      <sharedItems containsSemiMixedTypes="0" containsString="0" containsNumber="1" containsInteger="1" count="1">
        <n v="1"/>
      </sharedItems>
    </cacheField>
    <cacheField name="SPT (para consolidado)" numFmtId="0">
      <sharedItems containsSemiMixedTypes="0" containsString="0" containsNumber="1" containsInteger="1" count="2">
        <n v="0"/>
        <n v="1"/>
      </sharedItems>
    </cacheField>
    <cacheField name="SPNF (para consolidado)" numFmtId="0">
      <sharedItems containsSemiMixedTypes="0" containsString="0" containsNumber="1" containsInteger="1" count="2">
        <n v="1"/>
        <n v="0"/>
      </sharedItems>
    </cacheField>
    <cacheField name="PGE  (para consolidado)" numFmtId="0">
      <sharedItems containsSemiMixedTypes="0" containsString="0" containsNumber="1" containsInteger="1" count="2">
        <n v="1"/>
        <n v="0"/>
      </sharedItems>
    </cacheField>
    <cacheField name="Acreedor_x000a_ SPT" numFmtId="0">
      <sharedItems containsSemiMixedTypes="0" containsString="0" containsNumber="1" containsInteger="1" count="0"/>
    </cacheField>
    <cacheField name="Acreedor_x000a_ SPNF" numFmtId="0">
      <sharedItems containsSemiMixedTypes="0" containsString="0" containsNumber="1" containsInteger="1" count="0"/>
    </cacheField>
    <cacheField name="Acreedor_x000a_ PGE" numFmtId="0">
      <sharedItems containsSemiMixedTypes="0" containsString="0" containsNumber="1" containsInteger="1" count="0"/>
    </cacheField>
    <cacheField name="Saldo al _x000a_31-10-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ones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ntainsInteger="1" count="0"/>
    </cacheField>
    <cacheField name="Otros Flujos económicos" numFmtId="4">
      <sharedItems containsSemiMixedTypes="0" containsString="0" containsNumber="1" containsInteger="1" count="0"/>
    </cacheField>
    <cacheField name="Atrasos" numFmtId="4">
      <sharedItems containsSemiMixedTypes="0" containsString="0" containsNumber="1" containsInteger="1" count="0"/>
    </cacheField>
    <cacheField name="Saldo al_x000a_ 30-11-2024" numFmtId="4">
      <sharedItems containsSemiMixedTypes="0" containsString="0" containsNumber="1" count="0"/>
    </cacheField>
    <cacheField name="Fecha de firma" numFmtId="0">
      <sharedItems containsSemiMixedTypes="0" containsNonDate="0" containsDate="1" containsString="0" minDate="2012-04-26T00:00:00" maxDate="2024-12-31T00:00:00" count="0"/>
    </cacheField>
    <cacheField name="Fecha de Vencimiento del Préstamo" numFmtId="0">
      <sharedItems containsSemiMixedTypes="0" containsNonDate="0" containsDate="1" containsString="0" minDate="2023-12-30T00:00:00" maxDate="2040-07-06T00:00:00" count="0"/>
    </cacheField>
    <cacheField name="Monto Contratado" numFmtId="0">
      <sharedItems containsSemiMixedTypes="0" containsString="0" containsNumber="1" count="0"/>
    </cacheField>
    <cacheField name="Plazo_x000a_ por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de_x000a_ Interes" numFmtId="168">
      <sharedItems containsSemiMixedTypes="0" containsString="0" containsNumber="1" count="0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ENERO_x000a_2026" numFmtId="4">
      <sharedItems containsSemiMixedTypes="0" containsString="0" containsNumber="1" count="0"/>
    </cacheField>
    <cacheField name="FEBRERO_x000a_2026" numFmtId="4">
      <sharedItems containsSemiMixedTypes="0" containsString="0" containsNumber="1" count="0"/>
    </cacheField>
    <cacheField name="MARZO _x000a_2026" numFmtId="4">
      <sharedItems containsSemiMixedTypes="0" containsString="0" containsNumber="1" count="0"/>
    </cacheField>
    <cacheField name="ABRIL _x000a_2026" numFmtId="4">
      <sharedItems containsSemiMixedTypes="0" containsString="0" containsNumber="1" count="0"/>
    </cacheField>
    <cacheField name="MAYO_x000a_2026" numFmtId="4">
      <sharedItems containsSemiMixedTypes="0" containsString="0" containsNumber="1" count="0"/>
    </cacheField>
    <cacheField name="JUNIO_x000a_2026" numFmtId="4">
      <sharedItems containsSemiMixedTypes="0" containsString="0" containsNumber="1" count="0"/>
    </cacheField>
    <cacheField name="JULIO_x000a_2026" numFmtId="4">
      <sharedItems containsSemiMixedTypes="0" containsString="0" containsNumber="1" count="0"/>
    </cacheField>
    <cacheField name="AGOSTO_x000a_2026" numFmtId="4">
      <sharedItems containsSemiMixedTypes="0" containsString="0" containsNumber="1" count="0"/>
    </cacheField>
    <cacheField name="SEPTIEMBRE _x000a_2026" numFmtId="4">
      <sharedItems containsSemiMixedTypes="0" containsString="0" containsNumber="1" count="0"/>
    </cacheField>
    <cacheField name="OCTUBRE _x000a_2026" numFmtId="4">
      <sharedItems containsSemiMixedTypes="0" containsString="0" containsNumber="1" count="0"/>
    </cacheField>
    <cacheField name="NOVIEMBRE_x000a_2026" numFmtId="4">
      <sharedItems containsSemiMixedTypes="0" containsString="0" containsNumber="1" count="0"/>
    </cacheField>
    <cacheField name="DICIEMBRE_x000a_2026" numFmtId="4">
      <sharedItems containsSemiMixedTypes="0" containsString="0" containsNumber="1" count="0"/>
    </cacheField>
    <cacheField name="TOTAL_x000a_  2025" numFmtId="4">
      <sharedItems containsSemiMixedTypes="0" containsString="0" containsNumber="1" count="0"/>
    </cacheField>
    <cacheField name="TOTAL _x000a_2026" numFmtId="4">
      <sharedItems containsSemiMixedTypes="0" containsString="0" containsNumber="1" count="0"/>
    </cacheField>
    <cacheField name="TOTAL_x000a_2025-2026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027880588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María Dolores Valencia" refreshedDate="45716.6464788194" recordCount="1623">
  <cacheSource type="worksheet">
    <worksheetSource ref="A2:BM1625" sheet="BD INTERNA + PERFIL INTERES CP"/>
  </cacheSource>
  <cacheFields count="65">
    <cacheField name="Código_x000a_ Único" numFmtId="0">
      <sharedItems count="0"/>
    </cacheField>
    <cacheField name="No _x000a_Prestamo" numFmtId="0">
      <sharedItems containsMixedTypes="1" containsNumber="1" containsInteger="1" count="0"/>
    </cacheField>
    <cacheField name="Tramo" numFmtId="0">
      <sharedItems containsSemiMixedTypes="0" containsString="0" containsNumber="1" containsInteger="1" count="0"/>
    </cacheField>
    <cacheField name="Moneda del_x000a_ Tramo" numFmtId="0">
      <sharedItems count="0"/>
    </cacheField>
    <cacheField name="Situación" numFmtId="0">
      <sharedItems count="0"/>
    </cacheField>
    <cacheField name="Deudor" numFmtId="0">
      <sharedItems count="0"/>
    </cacheField>
    <cacheField name="Inversionista " numFmtId="0">
      <sharedItems count="0"/>
    </cacheField>
    <cacheField name="Tipo de Instrumento" numFmtId="0">
      <sharedItems count="0"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 count="0"/>
    </cacheField>
    <cacheField name="Nombre del Acreedor" numFmtId="0">
      <sharedItems count="135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MUN-CHONE" u="1"/>
        <s v="MUN-CAYAMBE" u="1"/>
        <s v="CUERPO ING. EJERCITO" u="1"/>
      </sharedItems>
    </cacheField>
    <cacheField name="Deudor2" numFmtId="0">
      <sharedItems count="0"/>
    </cacheField>
    <cacheField name="Tipo Acreedor" numFmtId="0">
      <sharedItems count="0"/>
    </cacheField>
    <cacheField name="SPT (para agregado)" numFmtId="0">
      <sharedItems containsSemiMixedTypes="0" containsString="0" containsNumber="1" containsInteger="1" count="1">
        <n v="1"/>
      </sharedItems>
    </cacheField>
    <cacheField name="SPNF (para agregado)" numFmtId="0">
      <sharedItems containsSemiMixedTypes="0" containsString="0" containsNumber="1" containsInteger="1" count="1">
        <n v="1"/>
      </sharedItems>
    </cacheField>
    <cacheField name="PGE (para agregado)" numFmtId="0">
      <sharedItems containsSemiMixedTypes="0" containsString="0" containsNumber="1" containsInteger="1" count="1">
        <n v="1"/>
      </sharedItems>
    </cacheField>
    <cacheField name="SPT (para consolidado)" numFmtId="0">
      <sharedItems containsSemiMixedTypes="0" containsString="0" containsNumber="1" containsInteger="1" count="2">
        <n v="0"/>
        <n v="1"/>
      </sharedItems>
    </cacheField>
    <cacheField name="SPNF (para consolidado)" numFmtId="0">
      <sharedItems containsSemiMixedTypes="0" containsString="0" containsNumber="1" containsInteger="1" count="2">
        <n v="1"/>
        <n v="0"/>
      </sharedItems>
    </cacheField>
    <cacheField name="PGE  (para consolidado)" numFmtId="0">
      <sharedItems containsSemiMixedTypes="0" containsString="0" containsNumber="1" containsInteger="1" count="2">
        <n v="1"/>
        <n v="0"/>
      </sharedItems>
    </cacheField>
    <cacheField name="Acreedor_x000a_ SPT" numFmtId="0">
      <sharedItems containsSemiMixedTypes="0" containsString="0" containsNumber="1" containsInteger="1" count="0"/>
    </cacheField>
    <cacheField name="Acreedor_x000a_ SPNF" numFmtId="0">
      <sharedItems containsSemiMixedTypes="0" containsString="0" containsNumber="1" containsInteger="1" count="0"/>
    </cacheField>
    <cacheField name="Acreedor_x000a_ PGE" numFmtId="0">
      <sharedItems containsSemiMixedTypes="0" containsString="0" containsNumber="1" containsInteger="1" count="0"/>
    </cacheField>
    <cacheField name="Saldo al _x000a_30-11-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ones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ntainsInteger="1" count="0"/>
    </cacheField>
    <cacheField name="Otros Flujos económicos" numFmtId="4">
      <sharedItems containsSemiMixedTypes="0" containsString="0" containsNumber="1" containsInteger="1" count="0"/>
    </cacheField>
    <cacheField name="Atrasos" numFmtId="4">
      <sharedItems containsSemiMixedTypes="0" containsString="0" containsNumber="1" containsInteger="1" count="0"/>
    </cacheField>
    <cacheField name="Saldo al_x000a_ 31-12-2024" numFmtId="4">
      <sharedItems containsSemiMixedTypes="0" containsString="0" containsNumber="1" count="0"/>
    </cacheField>
    <cacheField name="Fecha de Emisión" numFmtId="0">
      <sharedItems containsSemiMixedTypes="0" containsNonDate="0" containsDate="1" containsString="0" minDate="2012-04-26T00:00:00" maxDate="2024-12-31T00:00:00" count="0"/>
    </cacheField>
    <cacheField name="Fecha de Vencimiento del Préstamo" numFmtId="0">
      <sharedItems containsSemiMixedTypes="0" containsNonDate="0" containsDate="1" containsString="0" minDate="2023-12-30T00:00:00" maxDate="2040-07-06T00:00:00" count="0"/>
    </cacheField>
    <cacheField name="Monto Contratado" numFmtId="0">
      <sharedItems containsSemiMixedTypes="0" containsString="0" containsNumber="1" count="0"/>
    </cacheField>
    <cacheField name="Plazo_x000a_ por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de_x000a_ Interes" numFmtId="168">
      <sharedItems containsSemiMixedTypes="0" containsString="0" containsNumber="1" count="0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ENERO_x000a_2026" numFmtId="4">
      <sharedItems containsSemiMixedTypes="0" containsString="0" containsNumber="1" count="0"/>
    </cacheField>
    <cacheField name="FEBRERO_x000a_2026" numFmtId="4">
      <sharedItems containsSemiMixedTypes="0" containsString="0" containsNumber="1" count="0"/>
    </cacheField>
    <cacheField name="MARZO _x000a_2026" numFmtId="4">
      <sharedItems containsSemiMixedTypes="0" containsString="0" containsNumber="1" count="0"/>
    </cacheField>
    <cacheField name="ABRIL _x000a_2026" numFmtId="4">
      <sharedItems containsSemiMixedTypes="0" containsString="0" containsNumber="1" count="0"/>
    </cacheField>
    <cacheField name="MAYO_x000a_2026" numFmtId="4">
      <sharedItems containsSemiMixedTypes="0" containsString="0" containsNumber="1" count="0"/>
    </cacheField>
    <cacheField name="JUNIO_x000a_2026" numFmtId="4">
      <sharedItems containsSemiMixedTypes="0" containsString="0" containsNumber="1" count="0"/>
    </cacheField>
    <cacheField name="JULIO_x000a_2026" numFmtId="4">
      <sharedItems containsSemiMixedTypes="0" containsString="0" containsNumber="1" count="0"/>
    </cacheField>
    <cacheField name="AGOSTO_x000a_2026" numFmtId="4">
      <sharedItems containsSemiMixedTypes="0" containsString="0" containsNumber="1" count="0"/>
    </cacheField>
    <cacheField name="SEPTIEMBRE _x000a_2026" numFmtId="4">
      <sharedItems containsSemiMixedTypes="0" containsString="0" containsNumber="1" count="0"/>
    </cacheField>
    <cacheField name="OCTUBRE _x000a_2026" numFmtId="4">
      <sharedItems containsSemiMixedTypes="0" containsString="0" containsNumber="1" count="0"/>
    </cacheField>
    <cacheField name="NOVIEMBRE_x000a_2026" numFmtId="4">
      <sharedItems containsSemiMixedTypes="0" containsString="0" containsNumber="1" count="0"/>
    </cacheField>
    <cacheField name="DICIEMBRE_x000a_2026" numFmtId="4">
      <sharedItems containsSemiMixedTypes="0" containsString="0" containsNumber="1" count="0"/>
    </cacheField>
    <cacheField name="TOTAL_x000a_  2025" numFmtId="4">
      <sharedItems containsSemiMixedTypes="0" containsString="0" containsNumber="1" count="0"/>
    </cacheField>
    <cacheField name="TOTAL _x000a_2026" numFmtId="4">
      <sharedItems containsSemiMixedTypes="0" containsString="0" containsNumber="1" count="0"/>
    </cacheField>
    <cacheField name="TOTAL_x000a_2025-2026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027880589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María Dolores Valencia" refreshedDate="45716.6464792824" recordCount="397">
  <cacheSource type="worksheet">
    <worksheetSource ref="A1:BK398" sheet="BDExterna + Perfil Principal CP"/>
  </cacheSource>
  <cacheFields count="63">
    <cacheField name="No _x000a_Prestamo" numFmtId="0">
      <sharedItems containsSemiMixedTypes="0" containsString="0" containsNumber="1" containsInteger="1" count="0"/>
    </cacheField>
    <cacheField name="SPT" numFmtId="0">
      <sharedItems containsSemiMixedTypes="0" containsString="0" containsNumber="1" containsInteger="1" count="1">
        <n v="1"/>
      </sharedItems>
    </cacheField>
    <cacheField name="SPNF" numFmtId="0">
      <sharedItems containsSemiMixedTypes="0" containsString="0" containsNumber="1" containsInteger="1" count="2">
        <n v="1"/>
        <n v="0"/>
      </sharedItems>
    </cacheField>
    <cacheField name="PGE" numFmtId="0">
      <sharedItems containsSemiMixedTypes="0" containsString="0" containsNumber="1" containsInteger="1" count="2">
        <n v="1"/>
        <n v="0"/>
      </sharedItems>
    </cacheField>
    <cacheField name="MONEDA" numFmtId="0">
      <sharedItems count="0"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 count="0"/>
    </cacheField>
    <cacheField name="SECTOR   " numFmtId="0">
      <sharedItems count="0"/>
    </cacheField>
    <cacheField name="SUBSECTOR" numFmtId="0">
      <sharedItems count="0"/>
    </cacheField>
    <cacheField name="TIPO DE _x000a_INSTRUMENTO" numFmtId="0">
      <sharedItems count="0"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7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 count="0"/>
    </cacheField>
    <cacheField name="REFERENCIA DEL ACREEDOR" numFmtId="0">
      <sharedItems containsMixedTypes="1" containsNumber="1" containsInteger="1" count="0"/>
    </cacheField>
    <cacheField name="REFERENCIA_x000a_ PARA _x000a_BONOS" numFmtId="0">
      <sharedItems containsMixedTypes="1" containsNumber="1" containsInteger="1" count="0"/>
    </cacheField>
    <cacheField name="REFERENCIA _x000a_CLUB PARIS" numFmtId="0">
      <sharedItems count="0"/>
    </cacheField>
    <cacheField name="SALDO AL _x000a_30.11.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ÓN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unt="0"/>
    </cacheField>
    <cacheField name="OTROS FLUJOS_x000a_ ECONÓMICOS" numFmtId="4">
      <sharedItems containsSemiMixedTypes="0" containsString="0" containsNumber="1" containsInteger="1" count="0"/>
    </cacheField>
    <cacheField name="ATRASOS" numFmtId="4">
      <sharedItems containsString="0" containsBlank="1" containsNumber="1" containsInteger="1" count="0"/>
    </cacheField>
    <cacheField name="SALDO AL _x000a_31.12.2024" numFmtId="4">
      <sharedItems containsSemiMixedTypes="0" containsString="0" containsNumber="1" count="0"/>
    </cacheField>
    <cacheField name="FECHA DE_x000a_ FIRMA " numFmtId="14">
      <sharedItems containsSemiMixedTypes="0" containsNonDate="0" containsDate="1" containsString="0" minDate="1984-01-26T00:00:00" maxDate="2024-12-17T00:00:00" count="0"/>
    </cacheField>
    <cacheField name="FECHA DE_x000a_ VENCIMIENTO_x000a_ DEL PRÉSTAMO" numFmtId="14">
      <sharedItems containsNonDate="0" containsDate="1" containsString="0" containsBlank="1" minDate="2012-11-15T00:00:00" maxDate="2063-11-21T00:00:00" count="0"/>
    </cacheField>
    <cacheField name="MONTO_x000a_ CONTRATADO" numFmtId="0">
      <sharedItems containsSemiMixedTypes="0" containsString="0" containsNumber="1" count="0"/>
    </cacheField>
    <cacheField name="MONTO_x000a_ NETO" numFmtId="0">
      <sharedItems containsSemiMixedTypes="0" containsString="0" containsNumber="1" count="0"/>
    </cacheField>
    <cacheField name="PLAZO POR_x000a_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INTERES" numFmtId="0">
      <sharedItems containsString="0" containsBlank="1" containsNumber="1" count="0"/>
    </cacheField>
    <cacheField name="TIPO_x000a_ INTERES " numFmtId="0">
      <sharedItems containsMixedTypes="1" containsNumber="1" count="0"/>
    </cacheField>
    <cacheField name="MARGEN" numFmtId="0">
      <sharedItems containsString="0" containsBlank="1" containsNumber="1" count="0"/>
    </cacheField>
    <cacheField name="ACREEDOR" numFmtId="0">
      <sharedItems count="0"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ENERO_x000a_2026" numFmtId="4">
      <sharedItems containsSemiMixedTypes="0" containsString="0" containsNumber="1" count="0"/>
    </cacheField>
    <cacheField name="FEBRERO_x000a_2026" numFmtId="4">
      <sharedItems containsSemiMixedTypes="0" containsString="0" containsNumber="1" count="0"/>
    </cacheField>
    <cacheField name="MARZO _x000a_2026" numFmtId="4">
      <sharedItems containsSemiMixedTypes="0" containsString="0" containsNumber="1" count="0"/>
    </cacheField>
    <cacheField name="ABRIL _x000a_2026" numFmtId="4">
      <sharedItems containsSemiMixedTypes="0" containsString="0" containsNumber="1" count="0"/>
    </cacheField>
    <cacheField name="MAYO_x000a_2026" numFmtId="4">
      <sharedItems containsSemiMixedTypes="0" containsString="0" containsNumber="1" count="0"/>
    </cacheField>
    <cacheField name="JUNIO_x000a_2026" numFmtId="4">
      <sharedItems containsSemiMixedTypes="0" containsString="0" containsNumber="1" count="0"/>
    </cacheField>
    <cacheField name="JULIO_x000a_2026" numFmtId="4">
      <sharedItems containsSemiMixedTypes="0" containsString="0" containsNumber="1" count="0"/>
    </cacheField>
    <cacheField name="AGOSTO_x000a_2026" numFmtId="4">
      <sharedItems containsSemiMixedTypes="0" containsString="0" containsNumber="1" count="0"/>
    </cacheField>
    <cacheField name="SEPTIEMBRE _x000a_2026" numFmtId="4">
      <sharedItems containsSemiMixedTypes="0" containsString="0" containsNumber="1" count="0"/>
    </cacheField>
    <cacheField name="OCTUBRE _x000a_2026" numFmtId="4">
      <sharedItems containsSemiMixedTypes="0" containsString="0" containsNumber="1" count="0"/>
    </cacheField>
    <cacheField name="NOVIEMBRE_x000a_2026" numFmtId="4">
      <sharedItems containsSemiMixedTypes="0" containsString="0" containsNumber="1" count="0"/>
    </cacheField>
    <cacheField name="DICIEMBRE_x000a_2026" numFmtId="4">
      <sharedItems containsSemiMixedTypes="0" containsString="0" containsNumber="1" count="0"/>
    </cacheField>
    <cacheField name="TOTAL_x000a_  2025" numFmtId="4">
      <sharedItems containsSemiMixedTypes="0" containsString="0" containsNumber="1" count="0"/>
    </cacheField>
    <cacheField name="TOTAL _x000a_2026" numFmtId="4">
      <sharedItems containsSemiMixedTypes="0" containsString="0" containsNumber="1" count="0"/>
    </cacheField>
    <cacheField name="TOTAL_x000a_2025-2026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María Dolores Valencia" refreshedDate="45716.6464799769" recordCount="398">
  <cacheSource type="worksheet">
    <worksheetSource ref="A1:BK399" sheet="BDExterna + Perfil Interes CP"/>
  </cacheSource>
  <cacheFields count="63">
    <cacheField name="No _x000a_Prestamo" numFmtId="0">
      <sharedItems containsString="0" containsBlank="1" containsNumber="1" containsInteger="1" count="0"/>
    </cacheField>
    <cacheField name="SPT" numFmtId="0">
      <sharedItems containsString="0" containsBlank="1" containsNumber="1" containsInteger="1" count="2">
        <n v="1"/>
        <m/>
      </sharedItems>
    </cacheField>
    <cacheField name="SPNF" numFmtId="0">
      <sharedItems containsString="0" containsBlank="1" containsNumber="1" containsInteger="1" count="3">
        <n v="1"/>
        <n v="0"/>
        <m/>
      </sharedItems>
    </cacheField>
    <cacheField name="PGE" numFmtId="0">
      <sharedItems containsString="0" containsBlank="1" containsNumber="1" containsInteger="1" count="3">
        <n v="1"/>
        <n v="0"/>
        <m/>
      </sharedItems>
    </cacheField>
    <cacheField name="MONEDA" numFmtId="0">
      <sharedItems containsBlank="1" count="0"/>
    </cacheField>
    <cacheField name="SPNF / SPF" numFmtId="0">
      <sharedItems containsBlank="1" count="3">
        <s v="Sector Público No Financiero SPNF"/>
        <s v="Sector Público Financiero SPF"/>
        <m/>
      </sharedItems>
    </cacheField>
    <cacheField name="SECTOR GENERAL" numFmtId="0">
      <sharedItems containsBlank="1" count="0"/>
    </cacheField>
    <cacheField name="SECTOR   " numFmtId="0">
      <sharedItems containsBlank="1" count="0"/>
    </cacheField>
    <cacheField name="SUBSECTOR" numFmtId="0">
      <sharedItems containsBlank="1" count="0"/>
    </cacheField>
    <cacheField name="TIPO DE _x000a_INSTRUMENTO" numFmtId="0">
      <sharedItems containsBlank="1" count="0"/>
    </cacheField>
    <cacheField name="NOMBRE DEL_x000a_ ACREEDOR" numFmtId="0">
      <sharedItems containsBlank="1" count="0"/>
    </cacheField>
    <cacheField name="DEUDOR" numFmtId="0">
      <sharedItems containsBlank="1" count="38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m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/>
      </sharedItems>
    </cacheField>
    <cacheField name="GRAFICA DX" numFmtId="0">
      <sharedItems containsBlank="1" count="0"/>
    </cacheField>
    <cacheField name="REFERENCIA DEL ACREEDOR" numFmtId="0">
      <sharedItems containsBlank="1" containsMixedTypes="1" containsNumber="1" containsInteger="1" count="0"/>
    </cacheField>
    <cacheField name="REFERENCIA_x000a_ PARA _x000a_BONOS" numFmtId="0">
      <sharedItems containsBlank="1" containsMixedTypes="1" containsNumber="1" containsInteger="1" count="0"/>
    </cacheField>
    <cacheField name="REFERENCIA _x000a_CLUB PARIS" numFmtId="0">
      <sharedItems containsBlank="1" count="0"/>
    </cacheField>
    <cacheField name="SALDO AL _x000a_30.11.2024" numFmtId="4">
      <sharedItems containsString="0" containsBlank="1" containsNumber="1" count="0"/>
    </cacheField>
    <cacheField name="DESEMBOLSOS" numFmtId="4">
      <sharedItems containsString="0" containsBlank="1" containsNumber="1" count="0"/>
    </cacheField>
    <cacheField name="AMORTIZACIÓN" numFmtId="4">
      <sharedItems containsString="0" containsBlank="1" containsNumber="1" count="0"/>
    </cacheField>
    <cacheField name="INTERESES" numFmtId="4">
      <sharedItems containsString="0" containsBlank="1" containsNumber="1" count="0"/>
    </cacheField>
    <cacheField name="COMISIONES" numFmtId="4">
      <sharedItems containsString="0" containsBlank="1" containsNumber="1" count="0"/>
    </cacheField>
    <cacheField name="OTROS FLUJOS_x000a_ ECONÓMICOS" numFmtId="4">
      <sharedItems containsString="0" containsBlank="1" containsNumber="1" containsInteger="1" count="0"/>
    </cacheField>
    <cacheField name="ATRASOS" numFmtId="4">
      <sharedItems containsString="0" containsBlank="1" containsNumber="1" containsInteger="1" count="0"/>
    </cacheField>
    <cacheField name="SALDO AL _x000a_31.12.2024" numFmtId="4">
      <sharedItems containsString="0" containsBlank="1" containsNumber="1" count="0"/>
    </cacheField>
    <cacheField name="FECHA DE_x000a_ FIRMA " numFmtId="14">
      <sharedItems containsNonDate="0" containsDate="1" containsString="0" containsBlank="1" minDate="1984-01-26T00:00:00" maxDate="2024-12-17T00:00:00" count="0"/>
    </cacheField>
    <cacheField name="FECHA DE_x000a_ VENCIMIENTO_x000a_ DEL PRÉSTAMO" numFmtId="14">
      <sharedItems containsNonDate="0" containsDate="1" containsString="0" containsBlank="1" minDate="2012-11-15T00:00:00" maxDate="2063-11-21T00:00:00" count="0"/>
    </cacheField>
    <cacheField name="MONTO_x000a_ CONTRATADO" numFmtId="0">
      <sharedItems containsString="0" containsBlank="1" containsNumber="1" count="0"/>
    </cacheField>
    <cacheField name="MONTO_x000a_ NETO" numFmtId="0">
      <sharedItems containsString="0" containsBlank="1" containsNumber="1" count="0"/>
    </cacheField>
    <cacheField name="PLAZO POR_x000a_ VENCER" numFmtId="43">
      <sharedItems containsString="0" containsBlank="1" containsNumber="1" count="0"/>
    </cacheField>
    <cacheField name="PLAZO_x000a_ CONTRACTUAL" numFmtId="43">
      <sharedItems containsString="0" containsBlank="1" containsNumber="1" count="0"/>
    </cacheField>
    <cacheField name="TASA INTERES" numFmtId="0">
      <sharedItems containsString="0" containsBlank="1" containsNumber="1" count="0"/>
    </cacheField>
    <cacheField name="TIPO_x000a_ INTERES " numFmtId="0">
      <sharedItems containsBlank="1" containsMixedTypes="1" containsNumber="1" count="0"/>
    </cacheField>
    <cacheField name="MARGEN" numFmtId="0">
      <sharedItems containsString="0" containsBlank="1" containsNumber="1" count="0"/>
    </cacheField>
    <cacheField name="ACREEDOR" numFmtId="0">
      <sharedItems containsBlank="1" count="0"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/>
      </sharedItems>
    </cacheField>
    <cacheField name="ENERO_x000a_2025" numFmtId="4">
      <sharedItems containsString="0" containsBlank="1" containsNumber="1" count="0"/>
    </cacheField>
    <cacheField name="FEBRERO_x000a_2025" numFmtId="4">
      <sharedItems containsString="0" containsBlank="1" containsNumber="1" count="0"/>
    </cacheField>
    <cacheField name="MARZO _x000a_2025" numFmtId="4">
      <sharedItems containsString="0" containsBlank="1" containsNumber="1" count="0"/>
    </cacheField>
    <cacheField name="ABRIL _x000a_2025" numFmtId="4">
      <sharedItems containsString="0" containsBlank="1" containsNumber="1" count="0"/>
    </cacheField>
    <cacheField name="MAYO_x000a_2025" numFmtId="4">
      <sharedItems containsString="0" containsBlank="1" containsNumber="1" count="0"/>
    </cacheField>
    <cacheField name="JUNIO_x000a_2025" numFmtId="4">
      <sharedItems containsString="0" containsBlank="1" containsNumber="1" count="0"/>
    </cacheField>
    <cacheField name="JULIO_x000a_2025" numFmtId="4">
      <sharedItems containsString="0" containsBlank="1" containsNumber="1" count="0"/>
    </cacheField>
    <cacheField name="AGOSTO_x000a_2025" numFmtId="4">
      <sharedItems containsString="0" containsBlank="1" containsNumber="1" count="0"/>
    </cacheField>
    <cacheField name="SEPTIEMBRE _x000a_2025" numFmtId="4">
      <sharedItems containsString="0" containsBlank="1" containsNumber="1" count="0"/>
    </cacheField>
    <cacheField name="OCTUBRE _x000a_2025" numFmtId="4">
      <sharedItems containsString="0" containsBlank="1" containsNumber="1" count="0"/>
    </cacheField>
    <cacheField name="NOVIEMBRE_x000a_2025" numFmtId="4">
      <sharedItems containsString="0" containsBlank="1" containsNumber="1" count="0"/>
    </cacheField>
    <cacheField name="DICIEMBRE_x000a_2025" numFmtId="4">
      <sharedItems containsString="0" containsBlank="1" containsNumber="1" count="0"/>
    </cacheField>
    <cacheField name="ENERO_x000a_2026" numFmtId="4">
      <sharedItems containsString="0" containsBlank="1" containsNumber="1" count="0"/>
    </cacheField>
    <cacheField name="FEBRERO_x000a_2026" numFmtId="4">
      <sharedItems containsString="0" containsBlank="1" containsNumber="1" count="0"/>
    </cacheField>
    <cacheField name="MARZO _x000a_2026" numFmtId="4">
      <sharedItems containsString="0" containsBlank="1" containsNumber="1" count="0"/>
    </cacheField>
    <cacheField name="ABRIL _x000a_2026" numFmtId="4">
      <sharedItems containsString="0" containsBlank="1" containsNumber="1" count="0"/>
    </cacheField>
    <cacheField name="MAYO_x000a_2026" numFmtId="4">
      <sharedItems containsString="0" containsBlank="1" containsNumber="1" count="0"/>
    </cacheField>
    <cacheField name="JUNIO_x000a_2026" numFmtId="4">
      <sharedItems containsString="0" containsBlank="1" containsNumber="1" count="0"/>
    </cacheField>
    <cacheField name="JULIO_x000a_2026" numFmtId="4">
      <sharedItems containsString="0" containsBlank="1" containsNumber="1" count="0"/>
    </cacheField>
    <cacheField name="AGOSTO_x000a_2026" numFmtId="4">
      <sharedItems containsString="0" containsBlank="1" containsNumber="1" count="0"/>
    </cacheField>
    <cacheField name="SEPTIEMBRE _x000a_2026" numFmtId="4">
      <sharedItems containsString="0" containsBlank="1" containsNumber="1" count="0"/>
    </cacheField>
    <cacheField name="OCTUBRE _x000a_2026" numFmtId="4">
      <sharedItems containsString="0" containsBlank="1" containsNumber="1" count="0"/>
    </cacheField>
    <cacheField name="NOVIEMBRE_x000a_2026" numFmtId="4">
      <sharedItems containsString="0" containsBlank="1" containsNumber="1" count="0"/>
    </cacheField>
    <cacheField name="DICIEMBRE_x000a_2026" numFmtId="4">
      <sharedItems containsString="0" containsBlank="1" containsNumber="1" count="0"/>
    </cacheField>
    <cacheField name="TOTAL_x000a_  2025" numFmtId="4">
      <sharedItems containsString="0" containsBlank="1" containsNumber="1" count="0"/>
    </cacheField>
    <cacheField name="TOTAL _x000a_2025" numFmtId="4">
      <sharedItems containsString="0" containsBlank="1" containsNumber="1" count="0"/>
    </cacheField>
    <cacheField name="TOTAL_x000a_2025-2026" numFmtId="4">
      <sharedItems containsString="0" containsBlank="1" containsNumber="1" count="0"/>
    </cacheField>
  </cacheFields>
  <extLst>
    <ext xmlns:x14="http://schemas.microsoft.com/office/spreadsheetml/2009/9/main" uri="{725AE2AE-9491-48be-B2B4-4EB974FC3084}">
      <x14:pivotCacheDefinition pivotCacheId="102788059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7">
  <r>
    <n v="28093000"/>
    <x v="0"/>
    <x v="0"/>
    <x v="0"/>
    <s v="USD"/>
    <x v="0"/>
    <s v="Gobierno General"/>
    <s v="Gobierno Central "/>
    <s v="PGE"/>
    <s v="Préstamos"/>
    <x v="0"/>
    <s v="GOBIERNO CENTRAL"/>
    <x v="0"/>
    <s v="CHINA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3315068493150686"/>
    <n v="13.008219178082191"/>
    <n v="9.1533900000000001E-2"/>
    <s v="SOFR 6 MESES"/>
    <n v="3.5000000000000003E-2"/>
    <s v="Convenios Originales (Bancos)"/>
    <x v="0"/>
    <n v="0"/>
    <n v="0"/>
    <n v="1368165.54"/>
    <n v="0"/>
    <n v="0"/>
    <n v="0"/>
    <n v="0"/>
    <n v="0"/>
    <n v="1148583.07"/>
    <n v="0"/>
    <n v="0"/>
    <n v="0"/>
    <n v="0"/>
    <n v="0"/>
    <n v="991546.81"/>
    <n v="0"/>
    <n v="0"/>
    <n v="0"/>
    <n v="0"/>
    <n v="0"/>
    <n v="765722.05"/>
    <n v="0"/>
    <n v="0"/>
    <n v="0"/>
    <n v="2516748.6100000003"/>
    <n v="1757268.86"/>
    <n v="4274017.4700000007"/>
  </r>
  <r>
    <n v="28082000"/>
    <x v="0"/>
    <x v="0"/>
    <x v="0"/>
    <s v="USD"/>
    <x v="0"/>
    <s v="Gobierno General"/>
    <s v="Gobierno Central "/>
    <s v="PGE"/>
    <s v="Préstamos"/>
    <x v="0"/>
    <s v="GOBIERNO CENTRAL"/>
    <x v="0"/>
    <s v="CHINA"/>
    <s v="BANCO OF CHINA CAÑAR"/>
    <s v="BANCO OF CHINA CAÑAR"/>
    <s v="BANCO OF CHINA"/>
    <n v="89664177.530000001"/>
    <n v="0"/>
    <n v="0"/>
    <n v="0"/>
    <n v="0"/>
    <n v="0"/>
    <n v="0"/>
    <n v="89664177.530000001"/>
    <d v="2013-07-31T00:00:00"/>
    <d v="2027-07-31T00:00:00"/>
    <n v="298880591.93000001"/>
    <n v="298880591.93000001"/>
    <n v="2.6657534246575341"/>
    <n v="14.008219178082191"/>
    <n v="9.0856599999999996E-2"/>
    <s v="SOFR 6 MESES"/>
    <n v="3.5000000000000003E-2"/>
    <s v="Convenios Originales (Bancos)"/>
    <x v="0"/>
    <n v="4092038.7"/>
    <n v="0"/>
    <n v="0"/>
    <n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5162979.13"/>
    <n v="1563516.92"/>
    <n v="6726496.0499999998"/>
  </r>
  <r>
    <n v="28089000"/>
    <x v="0"/>
    <x v="0"/>
    <x v="0"/>
    <s v="USD"/>
    <x v="0"/>
    <s v="Gobierno General"/>
    <s v="Gobierno Central "/>
    <s v="PGE"/>
    <s v="Préstamos"/>
    <x v="0"/>
    <s v="GOBIERNO CENTRAL"/>
    <x v="0"/>
    <s v="CHINA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917808219178084"/>
    <n v="13.016438356164384"/>
    <n v="9.25203E-2"/>
    <s v="SOFR 6 MESES"/>
    <n v="3.5000000000000003E-2"/>
    <s v="Convenios Originales (Bancos)"/>
    <x v="0"/>
    <n v="0"/>
    <n v="0"/>
    <n v="0"/>
    <n v="0"/>
    <n v="4344994.5599999996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8025837.0999999996"/>
    <n v="5105168.5600000005"/>
    <n v="13131005.6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s v="EMAPA-G"/>
    <x v="0"/>
    <s v="BANKS"/>
    <s v="BEI"/>
    <s v="BEI"/>
    <s v="BEI"/>
    <n v="78473099.810000002"/>
    <n v="3000000"/>
    <n v="0"/>
    <n v="0"/>
    <n v="0"/>
    <n v="0"/>
    <n v="0"/>
    <n v="81473099.810000002"/>
    <d v="2015-07-29T00:00:00"/>
    <d v="2037-04-21T00:00:00"/>
    <n v="102500000"/>
    <n v="102500000"/>
    <n v="12.397260273972602"/>
    <n v="21.745205479452054"/>
    <n v="3.0030000000000001E-2"/>
    <s v="FIJA"/>
    <m/>
    <s v="Convenios Originales (Bancos)"/>
    <x v="1"/>
    <n v="0"/>
    <n v="225567.56"/>
    <n v="0"/>
    <n v="118721.86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813113.5099999998"/>
    <n v="1669121.1599999997"/>
    <n v="3482234.6699999995"/>
  </r>
  <r>
    <n v="28091000"/>
    <x v="0"/>
    <x v="0"/>
    <x v="0"/>
    <s v="USD"/>
    <x v="0"/>
    <s v="Gobierno General"/>
    <s v="Gobierno Central "/>
    <s v="PGE"/>
    <s v="Préstamos"/>
    <x v="1"/>
    <s v="GOBIERNO CENTRAL"/>
    <x v="0"/>
    <s v="BANKS"/>
    <s v="BEI"/>
    <s v="BEI"/>
    <s v="BEI"/>
    <n v="27109543.23"/>
    <n v="0"/>
    <n v="437826.07"/>
    <n v="330421.45"/>
    <n v="0"/>
    <n v="0"/>
    <n v="0"/>
    <n v="26671717.16"/>
    <d v="2014-12-01T00:00:00"/>
    <d v="2035-12-03T00:00:00"/>
    <n v="124800000"/>
    <n v="34434211.609999999"/>
    <n v="11.013698630136986"/>
    <n v="21.019178082191782"/>
    <n v="6.4549099999999998E-2"/>
    <s v="SOFR 6 MESES"/>
    <n v="1.12926E-2"/>
    <s v="Convenios Originales (Bancos)"/>
    <x v="1"/>
    <n v="0"/>
    <n v="0"/>
    <n v="0"/>
    <n v="0"/>
    <n v="476306.13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66444.71"/>
    <n v="1337458.6100000001"/>
    <n v="2803903.3200000003"/>
  </r>
  <r>
    <n v="28080001"/>
    <x v="0"/>
    <x v="0"/>
    <x v="0"/>
    <s v="USD"/>
    <x v="0"/>
    <s v="Gobierno General"/>
    <s v="Gobierno Central "/>
    <s v="PGE"/>
    <s v="Préstamos"/>
    <x v="1"/>
    <s v="GOBIERNO CENTRAL"/>
    <x v="0"/>
    <s v="BANKS"/>
    <s v="BEI METRO QUITO B"/>
    <s v="BEI METRO QUITO B"/>
    <s v="BEI"/>
    <n v="41208533.340000004"/>
    <n v="0"/>
    <n v="1471733.33"/>
    <n v="706726.35"/>
    <n v="0"/>
    <n v="0"/>
    <n v="0"/>
    <n v="39736800.009999998"/>
    <d v="2012-11-28T00:00:00"/>
    <d v="2038-06-26T00:00:00"/>
    <n v="44152000"/>
    <n v="44152000"/>
    <n v="13.578082191780823"/>
    <n v="25.591780821917808"/>
    <n v="3.4299999999999997E-2"/>
    <s v="FIJA"/>
    <m/>
    <s v="Convenios Originales (Bancos)"/>
    <x v="1"/>
    <n v="0"/>
    <n v="0"/>
    <n v="0"/>
    <n v="0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x v="1"/>
    <s v="GOBIERNO CENTRAL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5.005479452054795"/>
    <n v="22.934246575342467"/>
    <n v="2.2200000000000001E-2"/>
    <s v="FIJA"/>
    <m/>
    <s v="Convenios Originales (Bancos)"/>
    <x v="1"/>
    <n v="49712.33"/>
    <n v="0"/>
    <n v="0"/>
    <n v="0"/>
    <n v="114666.95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77115.66000000003"/>
    <n v="212035.65"/>
    <n v="489151.31000000006"/>
  </r>
  <r>
    <n v="28099000"/>
    <x v="0"/>
    <x v="0"/>
    <x v="0"/>
    <s v="USD"/>
    <x v="0"/>
    <s v="Gobierno General"/>
    <s v="Gobierno Central "/>
    <s v="PGE"/>
    <s v="Préstamos"/>
    <x v="1"/>
    <s v="GOBIERNO CENTRAL"/>
    <x v="0"/>
    <s v="BANKS"/>
    <s v="BEI USD.175.0 M."/>
    <s v="BEI USD.175.0 M."/>
    <s v="BEI"/>
    <n v="149218750"/>
    <n v="0"/>
    <n v="0"/>
    <n v="267750"/>
    <n v="0"/>
    <n v="0"/>
    <n v="0"/>
    <n v="149218750"/>
    <d v="2016-11-14T00:00:00"/>
    <d v="2042-04-21T00:00:00"/>
    <n v="175000000"/>
    <n v="152500000"/>
    <n v="17.399999999999999"/>
    <n v="25.449315068493149"/>
    <n v="4.598E-2"/>
    <s v="FIJA"/>
    <m/>
    <s v="Convenios Originales (Bancos)"/>
    <x v="1"/>
    <n v="2299000"/>
    <n v="0"/>
    <n v="0"/>
    <n v="356487.76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5838192.9199999999"/>
    <n v="5797339.5300000003"/>
    <n v="11635532.449999999"/>
  </r>
  <r>
    <n v="28080000"/>
    <x v="0"/>
    <x v="0"/>
    <x v="0"/>
    <s v="USD"/>
    <x v="0"/>
    <s v="Gobierno General"/>
    <s v="Gobierno Central "/>
    <s v="PGE"/>
    <s v="Préstamos"/>
    <x v="1"/>
    <s v="GOBIERNO CENTRAL"/>
    <x v="0"/>
    <s v="BANKS"/>
    <s v="BEI. EUR 240.0M"/>
    <s v="BEI. EUR 240.0M"/>
    <s v="BEI"/>
    <n v="213760534.69999999"/>
    <n v="0"/>
    <n v="4897866.33"/>
    <n v="1636817.95"/>
    <n v="0"/>
    <n v="0"/>
    <n v="0"/>
    <n v="208862668.37"/>
    <d v="2012-11-28T00:00:00"/>
    <d v="2038-02-13T00:00:00"/>
    <n v="259280000"/>
    <n v="259280000"/>
    <n v="13.213698630136987"/>
    <n v="25.227397260273971"/>
    <n v="3.304E-2"/>
    <s v="FIJA"/>
    <m/>
    <s v="Convenios Originales (Bancos)"/>
    <x v="1"/>
    <n v="0"/>
    <n v="1670330.74"/>
    <n v="0"/>
    <n v="0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6338935.2800000003"/>
    <n v="5806814.8999999994"/>
    <n v="12145750.18"/>
  </r>
  <r>
    <n v="28110000"/>
    <x v="0"/>
    <x v="0"/>
    <x v="1"/>
    <s v="USD"/>
    <x v="0"/>
    <s v="Gobierno General"/>
    <s v="Gobiernos Autonomos Descentralizados GADS"/>
    <s v="Concejo Municipal"/>
    <s v="Préstamos"/>
    <x v="1"/>
    <s v="MUN. CUENCA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156164383561645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s v="MUN. PORTOVIEJO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5.898630136986302"/>
    <n v="19.901369863013699"/>
    <n v="4.8090000000000001E-2"/>
    <s v="FIJA"/>
    <m/>
    <s v="Convenios Originales (Bancos)"/>
    <x v="1"/>
    <n v="46746.809000000001"/>
    <n v="0"/>
    <n v="307099.57"/>
    <n v="33640.226999999999"/>
    <n v="0"/>
    <n v="0"/>
    <n v="19659.873"/>
    <n v="0"/>
    <n v="312189.62"/>
    <n v="19004.544000000002"/>
    <n v="0"/>
    <n v="0"/>
    <n v="0"/>
    <n v="0"/>
    <n v="307099.57"/>
    <n v="0"/>
    <n v="0"/>
    <n v="0"/>
    <n v="0"/>
    <n v="0"/>
    <n v="312189.62"/>
    <n v="0"/>
    <n v="0"/>
    <n v="0"/>
    <n v="738340.64300000004"/>
    <n v="619289.18999999994"/>
    <n v="1357629.8330000001"/>
  </r>
  <r>
    <n v="28105000"/>
    <x v="0"/>
    <x v="0"/>
    <x v="0"/>
    <s v="CHF"/>
    <x v="0"/>
    <s v="Gobierno General"/>
    <s v="Gobierno Central "/>
    <s v="PGE"/>
    <s v="Préstamos"/>
    <x v="2"/>
    <s v="GOBIERNO CENTRAL"/>
    <x v="0"/>
    <s v="BANKS"/>
    <s v="CREDIT SUISSE CHF100"/>
    <s v="CREDIT SUISSE CHF100"/>
    <s v="CREDIT SUISSE"/>
    <n v="28378455"/>
    <n v="0"/>
    <n v="5550300"/>
    <n v="664238.23"/>
    <n v="0"/>
    <n v="0"/>
    <n v="0"/>
    <n v="22142264"/>
    <d v="2018-09-26T00:00:00"/>
    <d v="2025-09-27T00:00:00"/>
    <n v="110345000"/>
    <n v="110345000"/>
    <n v="0.8246575342465754"/>
    <n v="7.0082191780821921"/>
    <n v="0.10976"/>
    <s v="SOFR 3 MESES"/>
    <n v="5.3749999999999999E-2"/>
    <s v="Convenios Originales (Bancos)"/>
    <x v="2"/>
    <n v="0"/>
    <n v="0"/>
    <n v="569044.00699999998"/>
    <n v="0"/>
    <n v="0"/>
    <n v="436267.06800000003"/>
    <n v="0"/>
    <n v="0"/>
    <n v="218133.54"/>
    <n v="0"/>
    <n v="0"/>
    <n v="0"/>
    <n v="0"/>
    <n v="0"/>
    <n v="0"/>
    <n v="0"/>
    <n v="0"/>
    <n v="0"/>
    <n v="0"/>
    <n v="0"/>
    <n v="0"/>
    <n v="0"/>
    <n v="0"/>
    <n v="0"/>
    <n v="1223444.615"/>
    <n v="0"/>
    <n v="1223444.615"/>
  </r>
  <r>
    <n v="28092000"/>
    <x v="0"/>
    <x v="0"/>
    <x v="0"/>
    <s v="USD"/>
    <x v="0"/>
    <s v="Gobierno General"/>
    <s v="Gobierno Central "/>
    <s v="PGE"/>
    <s v="Préstamos"/>
    <x v="3"/>
    <s v="GOBIERNO CENTRAL"/>
    <x v="0"/>
    <s v="BANKS"/>
    <s v="DEUTSCHE USD.88.0M"/>
    <s v="DEUTSCHE USD.88.0M"/>
    <s v="DEUTSCHE BANK ESPAÑA"/>
    <n v="21417172.43"/>
    <n v="810010.2"/>
    <n v="0"/>
    <n v="0"/>
    <n v="0"/>
    <n v="0"/>
    <n v="0"/>
    <n v="22227182.629999999"/>
    <d v="2015-02-26T00:00:00"/>
    <d v="2026-03-30T00:00:00"/>
    <n v="88000000"/>
    <n v="88000000"/>
    <n v="1.3287671232876712"/>
    <n v="11.095890410958905"/>
    <n v="8.3921700000000002E-2"/>
    <s v="SOFR 6 MESES"/>
    <n v="2.75E-2"/>
    <s v="Convenios Originales (Bancos)"/>
    <x v="3"/>
    <n v="0"/>
    <n v="0"/>
    <n v="812605.08"/>
    <n v="0"/>
    <n v="0"/>
    <n v="0"/>
    <n v="0"/>
    <n v="0"/>
    <n v="577255.80000000005"/>
    <n v="0"/>
    <n v="0"/>
    <n v="0"/>
    <n v="0"/>
    <n v="0"/>
    <n v="283922.01"/>
    <n v="0"/>
    <n v="0"/>
    <n v="0"/>
    <n v="0"/>
    <n v="0"/>
    <n v="0"/>
    <n v="0"/>
    <n v="0"/>
    <n v="0"/>
    <n v="1389860.88"/>
    <n v="283922.01"/>
    <n v="1673782.89"/>
  </r>
  <r>
    <n v="28098000"/>
    <x v="0"/>
    <x v="0"/>
    <x v="1"/>
    <s v="USD"/>
    <x v="0"/>
    <s v="Gobierno General"/>
    <s v="Fondo de Seguridad Social FSS"/>
    <s v="IESS"/>
    <s v="Préstamos"/>
    <x v="3"/>
    <s v="IESS"/>
    <x v="0"/>
    <s v="BANKS"/>
    <s v="DEUSTCHE BANK USD13"/>
    <s v="DEUTSCHE BANK USD13"/>
    <s v="DEUTSCHE BANK ESPAÑA"/>
    <n v="0"/>
    <n v="0"/>
    <n v="0"/>
    <n v="0"/>
    <n v="0"/>
    <n v="0"/>
    <n v="0"/>
    <n v="0"/>
    <d v="2016-07-28T00:00:00"/>
    <d v="2024-02-07T00:00:00"/>
    <n v="13306664.939999999"/>
    <n v="13306664.93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s v="IESS"/>
    <x v="0"/>
    <s v="BANKS"/>
    <s v="DEUSTCHE BANK USD64"/>
    <s v="DEUTSCHE BANK USD64"/>
    <s v="DEUTSCHE BANK ESPAÑA"/>
    <n v="0"/>
    <n v="0"/>
    <n v="0"/>
    <n v="0"/>
    <n v="0"/>
    <n v="0"/>
    <n v="0"/>
    <n v="0"/>
    <d v="2016-07-28T00:00:00"/>
    <d v="2024-03-28T00:00:00"/>
    <n v="64992443.649999999"/>
    <n v="64992443.64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s v="IESS"/>
    <x v="0"/>
    <s v="BANKS"/>
    <s v="DEUTSCHE USD.47.0"/>
    <s v="DEUTSCHE USD.47.0"/>
    <s v="DEUTSCHE BANK ESPAÑA"/>
    <n v="0"/>
    <n v="0"/>
    <n v="0"/>
    <n v="0"/>
    <n v="0"/>
    <n v="0"/>
    <n v="0"/>
    <n v="0"/>
    <d v="2017-05-22T00:00:00"/>
    <d v="2024-10-13T00:00:00"/>
    <n v="47000000"/>
    <n v="47000000"/>
    <n v="0"/>
    <n v="0"/>
    <n v="0"/>
    <s v="SOFR 6 MESES"/>
    <n v="2.75E-2"/>
    <s v="Convenios Originales (Bancos)"/>
    <x v="3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15000"/>
  </r>
  <r>
    <n v="28090000"/>
    <x v="0"/>
    <x v="0"/>
    <x v="0"/>
    <s v="EUR"/>
    <x v="0"/>
    <s v="Gobierno General"/>
    <s v="Gobierno Central "/>
    <s v="PGE"/>
    <s v="Préstamos"/>
    <x v="4"/>
    <s v="GOBIERNO CENTRAL"/>
    <x v="0"/>
    <s v="BANKS"/>
    <s v="UNICREDIT BANK 6.0 M"/>
    <s v="UNICREDIT BANK 6.0 M"/>
    <s v="UNICREDIT"/>
    <n v="4006421.08"/>
    <n v="0"/>
    <n v="0"/>
    <n v="0"/>
    <n v="10865.51"/>
    <n v="0"/>
    <n v="0"/>
    <n v="3959431.605"/>
    <d v="2014-11-12T00:00:00"/>
    <d v="2030-08-19T00:00:00"/>
    <n v="6610200"/>
    <n v="6610200"/>
    <n v="5.720547945205479"/>
    <n v="15.778082191780822"/>
    <n v="0"/>
    <s v="SIN TASA"/>
    <m/>
    <s v="Convenios Originales (Bancos)"/>
    <x v="4"/>
    <n v="0"/>
    <n v="0"/>
    <n v="15436.865"/>
    <n v="0"/>
    <n v="0"/>
    <n v="15436.865"/>
    <n v="0"/>
    <n v="0"/>
    <n v="15436.865"/>
    <n v="0"/>
    <n v="0"/>
    <n v="15436.865"/>
    <n v="0"/>
    <n v="0"/>
    <n v="15436.865"/>
    <n v="0"/>
    <n v="0"/>
    <n v="15436.865"/>
    <n v="0"/>
    <n v="0"/>
    <n v="15436.865"/>
    <n v="0"/>
    <n v="0"/>
    <n v="15436.865"/>
    <n v="61747.46"/>
    <n v="61747.46"/>
    <n v="123494.92"/>
  </r>
  <r>
    <n v="28087000"/>
    <x v="0"/>
    <x v="0"/>
    <x v="0"/>
    <s v="EUR"/>
    <x v="0"/>
    <s v="Gobierno General"/>
    <s v="Gobierno Central "/>
    <s v="PGE"/>
    <s v="Préstamos"/>
    <x v="4"/>
    <s v="GOBIERNO CENTRAL"/>
    <x v="0"/>
    <s v="BANKS"/>
    <s v="UNICREDIT EUR.12.9"/>
    <s v="UNICREDIT EUR.12.9"/>
    <s v="UNICREDIT"/>
    <n v="8673315.0150000006"/>
    <n v="0"/>
    <n v="0"/>
    <n v="0"/>
    <n v="23513.21"/>
    <n v="0"/>
    <n v="0"/>
    <n v="8571589.6830000002"/>
    <d v="2014-09-25T00:00:00"/>
    <d v="2030-09-30T00:00:00"/>
    <n v="15401850.842"/>
    <n v="15401850.842"/>
    <n v="5.8356164383561646"/>
    <n v="16.024657534246575"/>
    <n v="0"/>
    <s v="SIN TASA"/>
    <m/>
    <s v="Convenios Originales (Bancos)"/>
    <x v="4"/>
    <n v="0"/>
    <n v="0"/>
    <n v="23571.867999999999"/>
    <n v="0"/>
    <n v="0"/>
    <n v="21607.55"/>
    <n v="0"/>
    <n v="0"/>
    <n v="21607.55"/>
    <n v="0"/>
    <n v="0"/>
    <n v="19643.232"/>
    <n v="0"/>
    <n v="0"/>
    <n v="19643.232"/>
    <n v="0"/>
    <n v="0"/>
    <n v="17678.903999999999"/>
    <n v="0"/>
    <n v="0"/>
    <n v="17678.903999999999"/>
    <n v="0"/>
    <n v="0"/>
    <n v="15714.585999999999"/>
    <n v="86430.2"/>
    <n v="70715.625999999989"/>
    <n v="157145.82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s v="EMAP-Q"/>
    <x v="1"/>
    <s v="BILATERALS"/>
    <s v="AFD CEC 1010 01R"/>
    <s v="AFD CEC 1010 01R"/>
    <s v="AFD"/>
    <n v="44333303.369999997"/>
    <n v="0"/>
    <n v="0"/>
    <n v="0"/>
    <n v="0"/>
    <n v="0"/>
    <n v="0"/>
    <n v="44333333.269999996"/>
    <d v="2017-06-22T00:00:00"/>
    <d v="2036-12-01T00:00:00"/>
    <n v="70000000"/>
    <n v="70000000"/>
    <n v="12.010958904109589"/>
    <n v="19.457534246575342"/>
    <n v="7.3499999999999996E-2"/>
    <s v="FIJA"/>
    <m/>
    <s v="Convenios Originales (Gobiernos)"/>
    <x v="5"/>
    <n v="0"/>
    <n v="0"/>
    <n v="0"/>
    <n v="0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s v="EMAPA-G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4.178082191780822"/>
    <n v="19.44109589041096"/>
    <n v="2.6699999999999998E-2"/>
    <s v="FIJA"/>
    <m/>
    <s v="Convenios Originales (Gobiernos)"/>
    <x v="5"/>
    <n v="823117.46"/>
    <n v="0"/>
    <n v="0"/>
    <n v="0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1605824.63"/>
    <n v="1496970.3199999998"/>
    <n v="3102794.9499999997"/>
  </r>
  <r>
    <n v="23179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504109589041096"/>
    <n v="19.849315068493151"/>
    <n v="4.2200000000000001E-2"/>
    <s v="Libid 6 Meses"/>
    <n v="1.7600000000000001E-2"/>
    <s v="Convenios Originales (Gobiernos)"/>
    <x v="5"/>
    <n v="0"/>
    <n v="0"/>
    <n v="0"/>
    <n v="0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1.008219178082191"/>
    <n v="20.005479452054793"/>
    <n v="6.8199999999999997E-2"/>
    <s v="Sofr 6M (última tasa reportada)"/>
    <n v="1.8700000000000001E-2"/>
    <s v="Convenios Originales (Gobiernos)"/>
    <x v="5"/>
    <n v="0"/>
    <n v="0"/>
    <n v="0"/>
    <n v="0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08"/>
    <s v="AFD CEC 1008"/>
    <s v="AFD"/>
    <n v="2371221.56"/>
    <n v="0"/>
    <n v="0"/>
    <n v="0"/>
    <n v="0"/>
    <n v="0"/>
    <n v="0"/>
    <n v="2371221.56"/>
    <d v="2017-04-01T00:00:00"/>
    <d v="2036-12-30T00:00:00"/>
    <n v="75000000"/>
    <n v="3104381.84"/>
    <n v="12.09041095890411"/>
    <n v="19.761643835616439"/>
    <n v="4.6600000000000003E-2"/>
    <s v="Libid 6 Meses"/>
    <n v="1.9800000000000002E-2"/>
    <s v="Convenios Originales (Gobiernos)"/>
    <x v="5"/>
    <n v="0"/>
    <n v="0"/>
    <n v="0"/>
    <n v="0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12 01"/>
    <s v="AFD CEC 1012 01"/>
    <s v="AFD"/>
    <n v="42060000.041999996"/>
    <n v="0"/>
    <n v="0"/>
    <n v="0"/>
    <n v="0"/>
    <n v="0"/>
    <n v="0"/>
    <n v="42060000.041999996"/>
    <d v="2017-08-11T00:00:00"/>
    <d v="2036-12-01T00:00:00"/>
    <n v="65000000"/>
    <n v="65000000"/>
    <n v="12.010958904109589"/>
    <n v="19.32054794520548"/>
    <n v="2.6499999999999999E-2"/>
    <s v="FIJA "/>
    <m/>
    <s v="Convenios Originales (Gobiernos)"/>
    <x v="5"/>
    <n v="0"/>
    <n v="0"/>
    <n v="0"/>
    <n v="0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509589041095891"/>
    <n v="19.460273972602739"/>
    <n v="3.9E-2"/>
    <s v="FIJA "/>
    <m/>
    <s v="Convenios Originales (Gobiernos)"/>
    <x v="5"/>
    <n v="0"/>
    <n v="0"/>
    <n v="0"/>
    <n v="0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31 01U"/>
    <s v="AFD CEC 1031 01U"/>
    <s v="AFD"/>
    <n v="80000000"/>
    <n v="0"/>
    <n v="0"/>
    <n v="0"/>
    <n v="0"/>
    <n v="0"/>
    <n v="0"/>
    <n v="80000000"/>
    <d v="2019-11-22T00:00:00"/>
    <d v="2039-07-31T00:00:00"/>
    <n v="80000000"/>
    <n v="80000000"/>
    <n v="14.673972602739726"/>
    <n v="19.701369863013699"/>
    <n v="3.5099999999999999E-2"/>
    <s v="FIJA"/>
    <m/>
    <s v="Convenios Originales (Gobiernos)"/>
    <x v="5"/>
    <n v="1435200"/>
    <n v="0"/>
    <n v="0"/>
    <n v="0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2799940"/>
    <n v="2610140"/>
    <n v="5410080"/>
  </r>
  <r>
    <n v="23202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178082191780822"/>
    <n v="20.156164383561645"/>
    <n v="2.76E-2"/>
    <s v="FIJA "/>
    <m/>
    <s v="Convenios Originales (Gobiernos)"/>
    <x v="5"/>
    <n v="2422666.67"/>
    <n v="0"/>
    <n v="0"/>
    <n v="0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4805833.34"/>
    <n v="4566200"/>
    <n v="9372033.33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s v="MUN. GUAYAQUIL"/>
    <x v="1"/>
    <s v="BILATERALS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506849315068493"/>
    <n v="19.835616438356166"/>
    <n v="6.6400000000000001E-2"/>
    <s v="FIJA"/>
    <m/>
    <s v="Convenios Originales (Gobiernos)"/>
    <x v="5"/>
    <n v="0"/>
    <n v="0"/>
    <n v="0"/>
    <n v="0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s v="BANCO DEL ESTADO"/>
    <x v="1"/>
    <s v="CHINA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863013698630138"/>
    <n v="8.5041095890410965"/>
    <n v="6.5000000000000002E-2"/>
    <s v="FIJA"/>
    <m/>
    <s v="Convenios Originales (Gobiernos)"/>
    <x v="6"/>
    <n v="0"/>
    <n v="0"/>
    <n v="0"/>
    <n v="1172151.81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s v="GOBIERNO CENTRAL"/>
    <x v="1"/>
    <s v="CHINA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3.032876712328767"/>
    <n v="8.9835616438356158"/>
    <n v="6.3E-2"/>
    <s v="FIJA"/>
    <m/>
    <s v="Convenios Originales (Gobiernos)"/>
    <x v="6"/>
    <n v="0"/>
    <n v="0"/>
    <n v="3623681.25"/>
    <n v="0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12853322.129999999"/>
    <n v="7952832.1299999999"/>
    <n v="20806154.259999998"/>
  </r>
  <r>
    <n v="23183000"/>
    <x v="0"/>
    <x v="0"/>
    <x v="0"/>
    <s v="USD"/>
    <x v="0"/>
    <s v="Gobierno General"/>
    <s v="Gobierno Central "/>
    <s v="PGE"/>
    <s v="Préstamos"/>
    <x v="6"/>
    <s v="GOBIERNO CENTRAL"/>
    <x v="1"/>
    <s v="CHINA"/>
    <s v="CDB LINEA 4 TRAMO A"/>
    <s v="CDB LINEA 4 TRAMO A"/>
    <s v="BANCO DESA CHINA"/>
    <n v="335490000"/>
    <n v="0"/>
    <n v="0"/>
    <n v="0"/>
    <n v="0"/>
    <n v="0"/>
    <n v="0"/>
    <n v="335490000"/>
    <d v="2016-04-29T00:00:00"/>
    <d v="2027-04-29T00:00:00"/>
    <n v="1500000000"/>
    <n v="1500000000"/>
    <n v="2.4109589041095889"/>
    <n v="11.005479452054795"/>
    <n v="6.3E-2"/>
    <s v="FIJA"/>
    <m/>
    <s v="Convenios Originales (Gobiernos)"/>
    <x v="6"/>
    <n v="5283967.5"/>
    <n v="0"/>
    <n v="0"/>
    <n v="4755555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17965395"/>
    <n v="9510795"/>
    <n v="27476190"/>
  </r>
  <r>
    <n v="23184000"/>
    <x v="0"/>
    <x v="0"/>
    <x v="0"/>
    <s v="CNY"/>
    <x v="0"/>
    <s v="Gobierno General"/>
    <s v="Gobierno Central "/>
    <s v="PGE"/>
    <s v="Préstamos"/>
    <x v="6"/>
    <s v="GOBIERNO CENTRAL"/>
    <x v="1"/>
    <s v="CHINA"/>
    <s v="CDB LINEA 4 TRAMO B"/>
    <s v="CDB LINEA 4 TRAMO B"/>
    <s v="BANCO DESA CHINA"/>
    <n v="100459307.073"/>
    <n v="0"/>
    <n v="0"/>
    <n v="0"/>
    <n v="0"/>
    <n v="0"/>
    <n v="0"/>
    <n v="99738864.417999998"/>
    <d v="2016-04-29T00:00:00"/>
    <d v="2027-04-29T00:00:00"/>
    <n v="503743800"/>
    <n v="503743800"/>
    <n v="2.4109589041095889"/>
    <n v="11.005479452054795"/>
    <n v="5.8999999999999997E-2"/>
    <s v="FIJA"/>
    <m/>
    <s v="Convenios Originales (Gobiernos)"/>
    <x v="6"/>
    <n v="1503840.433"/>
    <n v="0"/>
    <n v="0"/>
    <n v="1324032.213"/>
    <n v="0"/>
    <n v="0"/>
    <n v="1189993.0220000001"/>
    <n v="0"/>
    <n v="0"/>
    <n v="1052684.5859999999"/>
    <n v="0"/>
    <n v="0"/>
    <n v="902299.30200000003"/>
    <n v="0"/>
    <n v="0"/>
    <n v="735568.06299999997"/>
    <n v="0"/>
    <n v="0"/>
    <n v="594990.38100000005"/>
    <n v="0"/>
    <n v="0"/>
    <n v="451143.45500000002"/>
    <n v="0"/>
    <n v="0"/>
    <n v="5070550.2539999997"/>
    <n v="2684001.2010000004"/>
    <n v="7754551.4550000001"/>
  </r>
  <r>
    <n v="23197001"/>
    <x v="0"/>
    <x v="0"/>
    <x v="0"/>
    <s v="CNY"/>
    <x v="0"/>
    <s v="Gobierno General"/>
    <s v="Gobierno Central "/>
    <s v="PGE"/>
    <s v="Préstamos"/>
    <x v="6"/>
    <s v="GOBIERNO CENTRAL"/>
    <x v="1"/>
    <s v="CHINA"/>
    <s v="PLAN INVERSIONES"/>
    <s v="PLAN INVERSIONES"/>
    <s v="BANCO DESA CHINA"/>
    <n v="71982952.984999999"/>
    <n v="0"/>
    <n v="0"/>
    <n v="0"/>
    <n v="0"/>
    <n v="0"/>
    <n v="0"/>
    <n v="71466728.150000006"/>
    <d v="2018-12-20T00:00:00"/>
    <d v="2027-12-12T00:00:00"/>
    <n v="236782800"/>
    <n v="236782800"/>
    <n v="3.032876712328767"/>
    <n v="8.9835616438356158"/>
    <n v="5.8999999999999997E-2"/>
    <s v="FIJA"/>
    <m/>
    <s v="Convenios Originales (Gobiernos)"/>
    <x v="6"/>
    <n v="0"/>
    <n v="0"/>
    <n v="1042015.754"/>
    <n v="0"/>
    <n v="0"/>
    <n v="976867.63800000004"/>
    <n v="0"/>
    <n v="0"/>
    <n v="888069.66599999997"/>
    <n v="0"/>
    <n v="0"/>
    <n v="790583.95799999998"/>
    <n v="0"/>
    <n v="0"/>
    <n v="695028.64099999995"/>
    <n v="0"/>
    <n v="0"/>
    <n v="621675.74900000007"/>
    <n v="0"/>
    <n v="0"/>
    <n v="532877.777"/>
    <n v="0"/>
    <n v="0"/>
    <n v="439252.84899999999"/>
    <n v="3697537.0160000003"/>
    <n v="2288835.0160000003"/>
    <n v="5986372.0320000006"/>
  </r>
  <r>
    <n v="23148000"/>
    <x v="0"/>
    <x v="0"/>
    <x v="0"/>
    <s v="USD"/>
    <x v="0"/>
    <s v="Gobierno General"/>
    <s v="Gobierno Central "/>
    <s v="PGE"/>
    <s v="Préstamos"/>
    <x v="7"/>
    <s v="GOBIERNO CENTRAL"/>
    <x v="1"/>
    <s v="BILATERALS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9178082191780819"/>
    <n v="30.386301369863013"/>
    <n v="0.01"/>
    <s v="FIJA"/>
    <m/>
    <s v="Convenios Originales (Gobiernos)"/>
    <x v="7"/>
    <n v="0"/>
    <n v="0"/>
    <n v="0"/>
    <n v="0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s v="GOBIERNO CENTRAL"/>
    <x v="1"/>
    <s v="BILATERALS"/>
    <s v="PL-480 TITULO I"/>
    <s v="PL-480 TITULO I"/>
    <s v="CCC"/>
    <n v="1153839.1499999999"/>
    <n v="0"/>
    <n v="75224.98"/>
    <n v="11283.75"/>
    <n v="0"/>
    <n v="0"/>
    <n v="0"/>
    <n v="1078614.17"/>
    <d v="1999-08-02T00:00:00"/>
    <d v="2030-01-13T00:00:00"/>
    <n v="5000000"/>
    <n v="4999970.1500000004"/>
    <n v="5.1232876712328768"/>
    <n v="30.471232876712328"/>
    <n v="2.5000000000000001E-2"/>
    <s v="FIJA"/>
    <m/>
    <s v="Convenios Originales (Gobiernos)"/>
    <x v="7"/>
    <n v="17562.23"/>
    <n v="0"/>
    <n v="0"/>
    <n v="0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26965.35"/>
    <n v="22157.690000000002"/>
    <n v="49123.040000000001"/>
  </r>
  <r>
    <n v="23086100"/>
    <x v="0"/>
    <x v="0"/>
    <x v="0"/>
    <s v="EUR"/>
    <x v="0"/>
    <s v="Gobierno General"/>
    <s v="Gobierno Central "/>
    <s v="PGE"/>
    <s v="Préstamos"/>
    <x v="8"/>
    <s v="EMETEL"/>
    <x v="1"/>
    <s v="BILATERALS"/>
    <s v="509 - OA1 /  2 (2)"/>
    <s v="509 - OA1 /  2 (2)"/>
    <s v="CREDIT NATIONALE"/>
    <n v="949173.52899999998"/>
    <n v="0"/>
    <n v="0"/>
    <n v="0"/>
    <n v="0"/>
    <n v="0"/>
    <n v="0"/>
    <n v="470181.86300000001"/>
    <d v="1989-08-28T00:00:00"/>
    <d v="2024-06-30T00:00:00"/>
    <n v="11012961.728"/>
    <n v="11012961.728"/>
    <n v="0"/>
    <n v="0"/>
    <n v="3.5000000000000003E-2"/>
    <s v="FIJA"/>
    <m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9"/>
    <s v="GOBIERNO CENTRAL"/>
    <x v="1"/>
    <s v="CHINA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3068493150684928"/>
    <n v="17.956164383561642"/>
    <n v="9.7078300000000006E-2"/>
    <s v="SOFR 6 MESES"/>
    <n v="0.04"/>
    <s v="Convenios Originales (Gobiernos)"/>
    <x v="9"/>
    <n v="0"/>
    <n v="0"/>
    <n v="8780626.9399999995"/>
    <n v="0"/>
    <n v="0"/>
    <n v="0"/>
    <n v="0"/>
    <n v="0"/>
    <n v="8239534.3300000001"/>
    <n v="0"/>
    <n v="0"/>
    <n v="0"/>
    <n v="0"/>
    <n v="0"/>
    <n v="7429761.2599999998"/>
    <n v="0"/>
    <n v="0"/>
    <n v="0"/>
    <n v="0"/>
    <n v="0"/>
    <n v="6866278.6100000003"/>
    <n v="0"/>
    <n v="0"/>
    <n v="0"/>
    <n v="17020161.27"/>
    <n v="14296039.870000001"/>
    <n v="31316201.140000001"/>
  </r>
  <r>
    <n v="23200000"/>
    <x v="0"/>
    <x v="0"/>
    <x v="0"/>
    <s v="CNY"/>
    <x v="0"/>
    <s v="Gobierno General"/>
    <s v="Gobierno Central "/>
    <s v="PGE"/>
    <s v="Préstamos"/>
    <x v="9"/>
    <s v="GOBIERNO CENTRAL"/>
    <x v="1"/>
    <s v="CHINA"/>
    <s v="EXIMBANK  CH RMB733"/>
    <s v="EXIMBANK  CH RMB733"/>
    <s v="EXIMBANK CHINA"/>
    <n v="37521779.568999998"/>
    <n v="0"/>
    <n v="0"/>
    <n v="0"/>
    <n v="0"/>
    <n v="0"/>
    <n v="0"/>
    <n v="37252692.616999999"/>
    <d v="2019-11-04T00:00:00"/>
    <d v="2039-09-21T00:00:00"/>
    <n v="113542860.57799999"/>
    <n v="113542860.57799999"/>
    <n v="14.816438356164383"/>
    <n v="19.893150684931506"/>
    <n v="0.02"/>
    <s v="FIJA"/>
    <m/>
    <s v="Convenios Originales (Gobiernos)"/>
    <x v="9"/>
    <n v="0"/>
    <n v="0"/>
    <n v="374017.60100000002"/>
    <n v="0"/>
    <n v="0"/>
    <n v="0"/>
    <n v="0"/>
    <n v="0"/>
    <n v="368243.299"/>
    <n v="0"/>
    <n v="0"/>
    <n v="0"/>
    <n v="0"/>
    <n v="0"/>
    <n v="349882.14500000002"/>
    <n v="0"/>
    <n v="0"/>
    <n v="0"/>
    <n v="0"/>
    <n v="0"/>
    <n v="343119.29399999999"/>
    <n v="0"/>
    <n v="0"/>
    <n v="0"/>
    <n v="742260.9"/>
    <n v="693001.43900000001"/>
    <n v="1435262.3390000002"/>
  </r>
  <r>
    <n v="23187000"/>
    <x v="0"/>
    <x v="0"/>
    <x v="0"/>
    <s v="USD"/>
    <x v="0"/>
    <s v="Gobierno General"/>
    <s v="Gobierno Central "/>
    <s v="PGE"/>
    <s v="Préstamos"/>
    <x v="9"/>
    <s v="GOBIERNO CENTRAL"/>
    <x v="1"/>
    <s v="CHINA"/>
    <s v="EXIMBANK CHINA 102.5"/>
    <s v="EXIMBANK CHINA 102.5"/>
    <s v="EXIMBANK CHINA"/>
    <n v="85472655.739999995"/>
    <n v="0"/>
    <n v="0"/>
    <n v="0"/>
    <n v="0"/>
    <n v="0"/>
    <n v="0"/>
    <n v="85472655.739999995"/>
    <d v="2016-11-17T00:00:00"/>
    <d v="2037-01-21T00:00:00"/>
    <n v="102567186.91"/>
    <n v="102567186.91"/>
    <n v="12.150684931506849"/>
    <n v="20.19178082191781"/>
    <n v="0.03"/>
    <s v="FIJA"/>
    <m/>
    <s v="Convenios Originales (Gobiernos)"/>
    <x v="9"/>
    <n v="1310580.72"/>
    <n v="0"/>
    <n v="0"/>
    <n v="0"/>
    <n v="0"/>
    <n v="0"/>
    <n v="1239307.56"/>
    <n v="0"/>
    <n v="0"/>
    <n v="0"/>
    <n v="0"/>
    <n v="0"/>
    <n v="1209116.4099999999"/>
    <n v="0"/>
    <n v="0"/>
    <n v="0"/>
    <n v="0"/>
    <n v="0"/>
    <n v="1139497.55"/>
    <n v="0"/>
    <n v="0"/>
    <n v="0"/>
    <n v="0"/>
    <n v="0"/>
    <n v="2549888.2800000003"/>
    <n v="2348613.96"/>
    <n v="4898502.24"/>
  </r>
  <r>
    <n v="23182000"/>
    <x v="0"/>
    <x v="0"/>
    <x v="0"/>
    <s v="USD"/>
    <x v="0"/>
    <s v="Gobierno General"/>
    <s v="Gobierno Central "/>
    <s v="PGE"/>
    <s v="Préstamos"/>
    <x v="9"/>
    <s v="GOBIERNO CENTRAL"/>
    <x v="1"/>
    <s v="CHINA"/>
    <s v="EXIMBANK CHINA 198.2"/>
    <s v="EXIMBANK CHINA 198.2"/>
    <s v="EXIMBANK CHINA"/>
    <n v="96320857.299999997"/>
    <n v="0"/>
    <n v="0"/>
    <n v="0"/>
    <n v="0"/>
    <n v="0"/>
    <n v="0"/>
    <n v="96320857.299999997"/>
    <d v="2016-02-25T00:00:00"/>
    <d v="2036-06-30T00:00:00"/>
    <n v="198244300"/>
    <n v="198244300"/>
    <n v="11.58904109589041"/>
    <n v="20.358904109589041"/>
    <n v="0.03"/>
    <s v="FIJA"/>
    <m/>
    <s v="Convenios Originales (Gobiernos)"/>
    <x v="9"/>
    <n v="1476919.81"/>
    <n v="0"/>
    <n v="0"/>
    <n v="0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2866592.4699999997"/>
    <n v="2611830.7800000003"/>
    <n v="5478423.25"/>
  </r>
  <r>
    <n v="23165000"/>
    <x v="0"/>
    <x v="0"/>
    <x v="0"/>
    <s v="USD"/>
    <x v="0"/>
    <s v="Gobierno General"/>
    <s v="Gobierno Central "/>
    <s v="PGE"/>
    <s v="Préstamos"/>
    <x v="9"/>
    <s v="GOBIERNO CENTRAL"/>
    <x v="1"/>
    <s v="CHINA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8109589041095893"/>
    <n v="17.93972602739726"/>
    <n v="6.3500000000000001E-2"/>
    <s v="FIJA"/>
    <m/>
    <s v="Convenios Originales (Gobiernos)"/>
    <x v="9"/>
    <n v="0"/>
    <n v="0"/>
    <n v="7394086.8499999996"/>
    <n v="0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14159063.529999999"/>
    <n v="11176917.949999999"/>
    <n v="25335981.479999997"/>
  </r>
  <r>
    <n v="23170000"/>
    <x v="0"/>
    <x v="0"/>
    <x v="0"/>
    <s v="CNY"/>
    <x v="0"/>
    <s v="Gobierno General"/>
    <s v="Gobierno Central "/>
    <s v="PGE"/>
    <s v="Préstamos"/>
    <x v="9"/>
    <s v="GOBIERNO CENTRAL"/>
    <x v="1"/>
    <s v="CHINA"/>
    <s v="EXIMBANK CHINA USD80"/>
    <s v="EXIMBANK CHINA USD80"/>
    <s v="EXIMBANK CHINA"/>
    <n v="36713882.829999998"/>
    <n v="0"/>
    <n v="0"/>
    <n v="0"/>
    <n v="0"/>
    <n v="0"/>
    <n v="0"/>
    <n v="36450589.697000004"/>
    <d v="2013-02-22T00:00:00"/>
    <d v="2033-02-26T00:00:00"/>
    <n v="77380000"/>
    <n v="75084685.136999995"/>
    <n v="8.2465753424657535"/>
    <n v="20.024657534246575"/>
    <n v="0.02"/>
    <s v="FIJA"/>
    <m/>
    <s v="Convenios Originales (Gobiernos)"/>
    <x v="9"/>
    <n v="0"/>
    <n v="0"/>
    <n v="366530.93"/>
    <n v="0"/>
    <n v="0"/>
    <n v="0"/>
    <n v="0"/>
    <n v="0"/>
    <n v="350688.027"/>
    <n v="0"/>
    <n v="0"/>
    <n v="0"/>
    <n v="0"/>
    <n v="0"/>
    <n v="323409.64299999998"/>
    <n v="0"/>
    <n v="0"/>
    <n v="0"/>
    <n v="0"/>
    <n v="0"/>
    <n v="306852.022"/>
    <n v="0"/>
    <n v="0"/>
    <n v="0"/>
    <n v="717218.95699999994"/>
    <n v="630261.66500000004"/>
    <n v="1347480.622"/>
  </r>
  <r>
    <n v="23178000"/>
    <x v="0"/>
    <x v="0"/>
    <x v="0"/>
    <s v="USD"/>
    <x v="0"/>
    <s v="Gobierno General"/>
    <s v="Gobierno Central "/>
    <s v="PGE"/>
    <s v="Préstamos"/>
    <x v="9"/>
    <s v="GOBIERNO CENTRAL"/>
    <x v="1"/>
    <s v="CHINA"/>
    <s v="EXIMBANK OF CHINA"/>
    <s v="EXIMBANK OF CHINA"/>
    <s v="EXIMBANK CHINA"/>
    <n v="301435837.99299997"/>
    <n v="0"/>
    <n v="0"/>
    <n v="0"/>
    <n v="0"/>
    <n v="0"/>
    <n v="0"/>
    <n v="301435840.00299996"/>
    <d v="2014-10-29T00:00:00"/>
    <d v="2032-09-21T00:00:00"/>
    <n v="509232882.64999998"/>
    <n v="484668867.74000001"/>
    <n v="7.8136986301369866"/>
    <n v="17.909589041095892"/>
    <n v="9.7078300000000006E-2"/>
    <s v="SOFR 6 MESES"/>
    <n v="0.04"/>
    <s v="Convenios Originales (Gobiernos)"/>
    <x v="9"/>
    <n v="0"/>
    <n v="0"/>
    <n v="14916552.439999999"/>
    <n v="0"/>
    <n v="0"/>
    <n v="0"/>
    <n v="0"/>
    <n v="0"/>
    <n v="13984267.91"/>
    <n v="0"/>
    <n v="0"/>
    <n v="0"/>
    <n v="0"/>
    <n v="0"/>
    <n v="13051983.380000001"/>
    <n v="0"/>
    <n v="0"/>
    <n v="0"/>
    <n v="0"/>
    <n v="0"/>
    <n v="12119698.84"/>
    <n v="0"/>
    <n v="0"/>
    <n v="0"/>
    <n v="28900820.350000001"/>
    <n v="25171682.219999999"/>
    <n v="54072502.57"/>
  </r>
  <r>
    <n v="23201000"/>
    <x v="0"/>
    <x v="0"/>
    <x v="0"/>
    <s v="CNY"/>
    <x v="0"/>
    <s v="Gobierno General"/>
    <s v="Gobierno Central "/>
    <s v="PGE"/>
    <s v="Préstamos"/>
    <x v="9"/>
    <s v="GOBIERNO CENTRAL"/>
    <x v="1"/>
    <s v="CHINA"/>
    <s v="EXIMBANK RMB 390.1"/>
    <s v="EXIMBANK RMB 390.1"/>
    <s v="EXIMBANK CHINA"/>
    <n v="44315524.689999998"/>
    <n v="0"/>
    <n v="0"/>
    <n v="0"/>
    <n v="0"/>
    <n v="0"/>
    <n v="0"/>
    <n v="43997716.454000004"/>
    <d v="2019-11-04T00:00:00"/>
    <d v="2039-09-21T00:00:00"/>
    <n v="60384134.346000001"/>
    <n v="60384134.346000001"/>
    <n v="14.816438356164383"/>
    <n v="19.893150684931506"/>
    <n v="0.02"/>
    <s v="FIJA"/>
    <m/>
    <s v="Convenios Originales (Gobiernos)"/>
    <x v="9"/>
    <n v="0"/>
    <n v="0"/>
    <n v="442421.48200000002"/>
    <n v="0"/>
    <n v="0"/>
    <n v="0"/>
    <n v="0"/>
    <n v="0"/>
    <n v="434762.62"/>
    <n v="0"/>
    <n v="0"/>
    <n v="0"/>
    <n v="0"/>
    <n v="0"/>
    <n v="412926.717"/>
    <n v="0"/>
    <n v="0"/>
    <n v="0"/>
    <n v="0"/>
    <n v="0"/>
    <n v="404778.99099999998"/>
    <n v="0"/>
    <n v="0"/>
    <n v="0"/>
    <n v="877184.10199999996"/>
    <n v="817705.70799999998"/>
    <n v="1694889.81"/>
  </r>
  <r>
    <n v="23196000"/>
    <x v="0"/>
    <x v="0"/>
    <x v="0"/>
    <s v="CNY"/>
    <x v="0"/>
    <s v="Gobierno General"/>
    <s v="Gobierno Central "/>
    <s v="PGE"/>
    <s v="Préstamos"/>
    <x v="9"/>
    <s v="GOBIERNO CENTRAL"/>
    <x v="1"/>
    <s v="CHINA"/>
    <s v="EXIMBANK RMB485.6 M."/>
    <s v="EXIMBANK RMB485.6 M."/>
    <s v="EXIMBANK CHINA"/>
    <n v="60247131.213"/>
    <n v="0"/>
    <n v="0"/>
    <n v="0"/>
    <n v="0"/>
    <n v="0"/>
    <n v="0"/>
    <n v="59815069.653999999"/>
    <d v="2018-12-12T00:00:00"/>
    <d v="2038-03-21T00:00:00"/>
    <n v="75163134.240999997"/>
    <n v="75163134.240999997"/>
    <n v="13.312328767123288"/>
    <n v="19.284931506849315"/>
    <n v="0.02"/>
    <s v="FIJA"/>
    <m/>
    <s v="Convenios Originales (Gobiernos)"/>
    <x v="9"/>
    <n v="0"/>
    <n v="0"/>
    <n v="601473.75600000005"/>
    <n v="0"/>
    <n v="0"/>
    <n v="0"/>
    <n v="0"/>
    <n v="0"/>
    <n v="589605.68700000003"/>
    <n v="0"/>
    <n v="0"/>
    <n v="0"/>
    <n v="0"/>
    <n v="0"/>
    <n v="558511.34499999997"/>
    <n v="0"/>
    <n v="0"/>
    <n v="0"/>
    <n v="0"/>
    <n v="0"/>
    <n v="545931.19200000004"/>
    <n v="0"/>
    <n v="0"/>
    <n v="0"/>
    <n v="1191079.443"/>
    <n v="1104442.537"/>
    <n v="2295521.98"/>
  </r>
  <r>
    <n v="23158000"/>
    <x v="0"/>
    <x v="0"/>
    <x v="0"/>
    <s v="USD"/>
    <x v="0"/>
    <s v="Gobierno General"/>
    <s v="Gobierno Central "/>
    <s v="PGE"/>
    <s v="Préstamos"/>
    <x v="9"/>
    <s v="GOBIERNO CENTRAL"/>
    <x v="1"/>
    <s v="CHINA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8109589041095893"/>
    <n v="18.315068493150687"/>
    <n v="6.3500000000000001E-2"/>
    <s v="FIJA"/>
    <m/>
    <s v="Convenios Originales (Gobiernos)"/>
    <x v="9"/>
    <n v="0"/>
    <n v="0"/>
    <n v="19045790.920000002"/>
    <n v="0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35710857.980000004"/>
    <n v="26187962.52"/>
    <n v="61898820.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s v="CELEC EP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0712328767123287"/>
    <n v="15.167123287671233"/>
    <n v="7.4499999999999997E-2"/>
    <s v="FIJA"/>
    <m/>
    <s v="Convenios Originales (Gobiernos)"/>
    <x v="10"/>
    <n v="0"/>
    <n v="0"/>
    <n v="0"/>
    <n v="0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s v="HIDROTOAPI E.P.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0"/>
    <n v="0"/>
    <n v="7.9000000000000001E-2"/>
    <s v="FIJA"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1"/>
    <s v="MUN. SANTO DOMINGO"/>
    <x v="1"/>
    <s v="BILATERALS"/>
    <s v="EXIMBANK COREA WONS"/>
    <s v="EXIMBANK COREA WONS"/>
    <s v="EXIMBANK KOREA"/>
    <n v="46164846.075000003"/>
    <n v="0"/>
    <n v="0"/>
    <n v="0"/>
    <n v="1560.88"/>
    <n v="0"/>
    <n v="0"/>
    <n v="43726289.365000002"/>
    <d v="2013-09-03T00:00:00"/>
    <d v="2053-09-20T00:00:00"/>
    <n v="64989000"/>
    <n v="64989000"/>
    <n v="28.824657534246576"/>
    <n v="40.073972602739723"/>
    <n v="2E-3"/>
    <s v="FIJA"/>
    <m/>
    <s v="Convenios Originales (Gobiernos)"/>
    <x v="11"/>
    <n v="0"/>
    <n v="0"/>
    <n v="44066.519"/>
    <n v="0"/>
    <n v="0"/>
    <n v="0"/>
    <n v="0"/>
    <n v="0"/>
    <n v="44036.612000000001"/>
    <n v="0"/>
    <n v="0"/>
    <n v="0"/>
    <n v="0"/>
    <n v="0"/>
    <n v="42570.728999999999"/>
    <n v="0"/>
    <n v="0"/>
    <n v="0"/>
    <n v="0"/>
    <n v="0"/>
    <n v="42516.03"/>
    <n v="0"/>
    <n v="0"/>
    <n v="0"/>
    <n v="88103.130999999994"/>
    <n v="85086.758999999991"/>
    <n v="173189.88999999998"/>
  </r>
  <r>
    <n v="23161000"/>
    <x v="0"/>
    <x v="0"/>
    <x v="1"/>
    <s v="KRW"/>
    <x v="0"/>
    <s v="Gobierno General"/>
    <s v="Gobiernos Autonomos Descentralizados GADS"/>
    <s v="Concejo Municipal"/>
    <s v="Préstamos"/>
    <x v="11"/>
    <s v="MUN. SANTO DOMINGO"/>
    <x v="1"/>
    <s v="BILATERALS"/>
    <s v="EXIMBANK KOREA"/>
    <s v="EXIMBANK KOREA"/>
    <s v="EXIMBANK KOREA"/>
    <n v="23544774.245999999"/>
    <n v="0"/>
    <n v="1007595.06"/>
    <n v="232381.78"/>
    <n v="0"/>
    <n v="0"/>
    <n v="0"/>
    <n v="21378668.745000001"/>
    <d v="2010-12-22T00:00:00"/>
    <d v="2035-12-20T00:00:00"/>
    <n v="44804146.468999997"/>
    <n v="44804146.468999997"/>
    <n v="11.06027397260274"/>
    <n v="25.010958904109589"/>
    <n v="0.02"/>
    <s v="FIJA"/>
    <m/>
    <s v="Convenios Originales (Gobiernos)"/>
    <x v="11"/>
    <n v="0"/>
    <n v="0"/>
    <n v="0"/>
    <n v="0"/>
    <n v="0"/>
    <n v="213200.97099999999"/>
    <n v="0"/>
    <n v="0"/>
    <n v="0"/>
    <n v="0"/>
    <n v="0"/>
    <n v="204628.204"/>
    <n v="0"/>
    <n v="0"/>
    <n v="0"/>
    <n v="0"/>
    <n v="0"/>
    <n v="193819.06400000001"/>
    <n v="0"/>
    <n v="0"/>
    <n v="0"/>
    <n v="0"/>
    <n v="0"/>
    <n v="185139.804"/>
    <n v="417829.17499999999"/>
    <n v="378958.86800000002"/>
    <n v="796788.04300000006"/>
  </r>
  <r>
    <n v="23156000"/>
    <x v="0"/>
    <x v="0"/>
    <x v="0"/>
    <s v="EUR"/>
    <x v="0"/>
    <s v="Gobierno General"/>
    <s v="Gobierno Central "/>
    <s v="PGE"/>
    <s v="Préstamos"/>
    <x v="12"/>
    <s v="ARMADA NAC."/>
    <x v="1"/>
    <s v="BILATERALS"/>
    <s v="BELG EUROS 982."/>
    <s v="BELG EUROS 982."/>
    <s v="GOB. BELGICA"/>
    <n v="882365.46699999995"/>
    <n v="0"/>
    <n v="51188.9"/>
    <n v="0"/>
    <n v="0"/>
    <n v="0"/>
    <n v="0"/>
    <n v="820750.57500000007"/>
    <d v="2009-12-18T00:00:00"/>
    <d v="2039-12-31T00:00:00"/>
    <n v="1164287.925"/>
    <n v="1164287.925"/>
    <n v="15.093150684931507"/>
    <n v="30.05479452054794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s v="ARMADA NAC."/>
    <x v="1"/>
    <s v="BILATERALS"/>
    <s v="GOB BELGICA EURO 942"/>
    <s v="GOB BELGICA EURO 942"/>
    <s v="GOB. BELGICA"/>
    <n v="487523.04200000002"/>
    <n v="0"/>
    <n v="49060.29"/>
    <n v="0"/>
    <n v="0"/>
    <n v="0"/>
    <n v="0"/>
    <n v="432641.30499999999"/>
    <d v="2003-01-09T00:00:00"/>
    <d v="2034-12-31T00:00:00"/>
    <n v="1115872.567"/>
    <n v="1115872.567"/>
    <n v="10.09041095890411"/>
    <n v="31.99726027397260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s v="GOBIERNO CENTRAL"/>
    <x v="1"/>
    <s v="BILATERALS"/>
    <s v="G. BELGICA IV"/>
    <s v="G. BELGICA IV"/>
    <s v="GOB. BELGICA"/>
    <n v="142850.07999999999"/>
    <n v="0"/>
    <n v="70431"/>
    <n v="0"/>
    <n v="0"/>
    <n v="0"/>
    <n v="0"/>
    <n v="70585.733000000007"/>
    <d v="1995-11-09T00:00:00"/>
    <d v="2025-12-31T00:00:00"/>
    <n v="1601971.621"/>
    <n v="1601971.621"/>
    <n v="1.0849315068493151"/>
    <n v="30.16438356164383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s v="GOBIERNO CENTRAL"/>
    <x v="1"/>
    <s v="BILATERALS"/>
    <s v="G. BELGICA VI APLICA"/>
    <s v="G. BELGICA VI APLICA"/>
    <s v="GOB. BELGICA"/>
    <n v="256071.13099999999"/>
    <n v="0"/>
    <n v="63129.33"/>
    <n v="0"/>
    <n v="0"/>
    <n v="0"/>
    <n v="0"/>
    <n v="189796.99000000002"/>
    <d v="1998-09-30T00:00:00"/>
    <d v="2027-12-31T00:00:00"/>
    <n v="1435895.666"/>
    <n v="1435895.666"/>
    <n v="3.0849315068493151"/>
    <n v="29.271232876712329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s v="GOBIERNO CENTRAL"/>
    <x v="1"/>
    <s v="BILATERALS"/>
    <s v="G.B. III"/>
    <s v="G.B. III"/>
    <s v="GOB. BELGICA"/>
    <n v="0"/>
    <n v="0"/>
    <n v="0"/>
    <n v="0"/>
    <n v="0"/>
    <n v="0"/>
    <n v="0"/>
    <n v="0"/>
    <d v="1994-10-25T00:00:00"/>
    <d v="2024-12-31T00:00:00"/>
    <n v="2939397.4730000002"/>
    <n v="2939397.4730000002"/>
    <n v="8.4931506849315067E-2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s v="GOBIERNO CENTRAL"/>
    <x v="1"/>
    <s v="BILATERALS"/>
    <s v="G.BELGICA - II"/>
    <s v="G.BELGICA - II"/>
    <s v="GOB. BELGICA"/>
    <n v="0"/>
    <n v="0"/>
    <n v="0"/>
    <n v="0"/>
    <n v="0"/>
    <n v="0"/>
    <n v="0"/>
    <n v="0"/>
    <d v="1994-06-30T00:00:00"/>
    <d v="2024-12-21T00:00:00"/>
    <n v="2939397.4730000002"/>
    <n v="2939397.4730000002"/>
    <n v="5.7534246575342465E-2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s v="GOBIERNO CENTRAL"/>
    <x v="1"/>
    <s v="BILATERALS"/>
    <s v="G.BELGICA V"/>
    <s v="G.BELGICA V"/>
    <s v="GOB. BELGICA"/>
    <n v="163159.66200000001"/>
    <n v="0"/>
    <n v="53630.79"/>
    <n v="0"/>
    <n v="0"/>
    <n v="0"/>
    <n v="0"/>
    <n v="107495.107"/>
    <d v="1997-01-27T00:00:00"/>
    <d v="2026-12-31T00:00:00"/>
    <n v="1219849.953"/>
    <n v="1219849.953"/>
    <n v="2.0849315068493151"/>
    <n v="29.94520547945205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s v="GOBIERNO CENTRAL"/>
    <x v="1"/>
    <s v="BILATERALS"/>
    <s v="GOBIERNO DE ITALIA"/>
    <s v="GOBIERNO DE ITALIA"/>
    <s v="GOBIERNO DE ITALIA"/>
    <n v="6343500"/>
    <n v="0"/>
    <n v="0"/>
    <n v="0"/>
    <n v="0"/>
    <n v="0"/>
    <n v="0"/>
    <n v="6269100"/>
    <d v="2015-10-06T00:00:00"/>
    <d v="2050-11-03T00:00:00"/>
    <n v="14229000"/>
    <n v="14229000"/>
    <n v="25.942465753424656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s v="GOBIERNO CENTRAL"/>
    <x v="1"/>
    <s v="BILATERALS"/>
    <s v="GOBIERNO DE ITALIA"/>
    <s v="GOBIERNO DE ITALIA"/>
    <s v="GOBIERNO DE ITALIA"/>
    <n v="2117671.75"/>
    <n v="0"/>
    <n v="0"/>
    <n v="0"/>
    <n v="0"/>
    <n v="0"/>
    <n v="0"/>
    <n v="2092834.55"/>
    <d v="2016-10-07T00:00:00"/>
    <d v="2048-04-27T00:00:00"/>
    <n v="3557250"/>
    <n v="3557250"/>
    <n v="23.421917808219177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s v="EMETEL"/>
    <x v="1"/>
    <s v="BILATERALS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2054794520547945"/>
    <n v="30.090410958904108"/>
    <n v="1.4999999999999999E-2"/>
    <s v="FIJA"/>
    <m/>
    <s v="Convenios Originales (Gobiernos)"/>
    <x v="14"/>
    <n v="0"/>
    <n v="6583.23"/>
    <n v="0"/>
    <n v="0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10900.49"/>
    <n v="2194.41"/>
    <n v="13094.9"/>
  </r>
  <r>
    <n v="23118000"/>
    <x v="0"/>
    <x v="0"/>
    <x v="0"/>
    <s v="USD"/>
    <x v="0"/>
    <s v="Gobierno General"/>
    <s v="Gobierno Central "/>
    <s v="PGE"/>
    <s v="Préstamos"/>
    <x v="14"/>
    <s v="GOBIERNO CENTRAL"/>
    <x v="1"/>
    <s v="BILATERALS"/>
    <n v="1030027"/>
    <n v="1030027"/>
    <s v="ICO - ESPAÑA"/>
    <n v="5616721.2699999996"/>
    <n v="0"/>
    <n v="702090.12"/>
    <n v="28551.67"/>
    <n v="0"/>
    <n v="0"/>
    <n v="0"/>
    <n v="4914631.1500000004"/>
    <d v="1998-03-25T00:00:00"/>
    <d v="2028-06-10T00:00:00"/>
    <n v="28785695.23"/>
    <n v="28785695.23"/>
    <n v="3.5287671232876714"/>
    <n v="30.232876712328768"/>
    <n v="0.01"/>
    <s v="FIJA"/>
    <m/>
    <s v="Convenios Originales (Gobiernos)"/>
    <x v="14"/>
    <n v="0"/>
    <n v="0"/>
    <n v="0"/>
    <n v="0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x v="14"/>
    <s v="GOBIERNO CENTRAL"/>
    <x v="1"/>
    <s v="BILATERALS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8109589041095893"/>
    <n v="30.298630136986301"/>
    <n v="0.01"/>
    <s v="FIJA"/>
    <m/>
    <s v="Convenios Originales (Gobiernos)"/>
    <x v="14"/>
    <n v="0"/>
    <n v="0"/>
    <n v="28220.95"/>
    <n v="0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55116.61"/>
    <n v="48002.9"/>
    <n v="103119.51000000001"/>
  </r>
  <r>
    <n v="23154000"/>
    <x v="0"/>
    <x v="0"/>
    <x v="0"/>
    <s v="USD"/>
    <x v="0"/>
    <s v="Gobierno General"/>
    <s v="Gobierno Central "/>
    <s v="PGE"/>
    <s v="Préstamos"/>
    <x v="14"/>
    <s v="GOBIERNO CENTRAL"/>
    <x v="1"/>
    <s v="BILATERALS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701369863013699"/>
    <n v="30.580821917808219"/>
    <n v="6.9999999999999993E-3"/>
    <s v="FIJA"/>
    <m/>
    <s v="Convenios Originales (Gobiernos)"/>
    <x v="14"/>
    <n v="0"/>
    <n v="27098.28"/>
    <n v="0"/>
    <n v="0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52644.06"/>
    <n v="48164.490000000005"/>
    <n v="100808.55"/>
  </r>
  <r>
    <n v="23155000"/>
    <x v="0"/>
    <x v="0"/>
    <x v="0"/>
    <s v="USD"/>
    <x v="0"/>
    <s v="Gobierno General"/>
    <s v="Gobierno Central "/>
    <s v="PGE"/>
    <s v="Préstamos"/>
    <x v="14"/>
    <s v="GOBIERNO CENTRAL"/>
    <x v="1"/>
    <s v="BILATERALS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701369863013699"/>
    <n v="30.580821917808219"/>
    <n v="7.0000000000000001E-3"/>
    <s v="FIJA"/>
    <m/>
    <s v="Convenios Originales (Gobiernos)"/>
    <x v="14"/>
    <n v="0"/>
    <n v="5101.72"/>
    <n v="0"/>
    <n v="0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9911.1500000000015"/>
    <n v="9067.7999999999993"/>
    <n v="18978.95"/>
  </r>
  <r>
    <n v="23055100"/>
    <x v="0"/>
    <x v="0"/>
    <x v="0"/>
    <s v="USD"/>
    <x v="0"/>
    <s v="Gobierno General"/>
    <s v="Gobierno Central "/>
    <s v="PGE"/>
    <s v="Préstamos"/>
    <x v="14"/>
    <s v="GOBIERNO CENTRAL"/>
    <x v="1"/>
    <s v="BILATERALS"/>
    <s v="ICO 013023.0"/>
    <s v="ICO 013023.0"/>
    <s v="ICO - ESPAÑA"/>
    <n v="0"/>
    <n v="0"/>
    <n v="0"/>
    <n v="0"/>
    <n v="0"/>
    <n v="0"/>
    <n v="0"/>
    <n v="0"/>
    <d v="1994-05-17T00:00:00"/>
    <d v="2024-07-13T00:00:00"/>
    <n v="59733607.420000002"/>
    <n v="59733607.420000002"/>
    <n v="0"/>
    <n v="0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s v="GOBIERNO CENTRAL"/>
    <x v="1"/>
    <s v="BILATERALS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9726027397260273"/>
    <n v="30.186301369863013"/>
    <n v="3.0000000000000001E-3"/>
    <s v="FIJA"/>
    <m/>
    <s v="Convenios Originales (Gobiernos)"/>
    <x v="14"/>
    <n v="0"/>
    <n v="94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.32"/>
    <n v="0"/>
    <n v="946.32"/>
  </r>
  <r>
    <n v="23096000"/>
    <x v="0"/>
    <x v="0"/>
    <x v="0"/>
    <s v="USD"/>
    <x v="0"/>
    <s v="Gobierno General"/>
    <s v="Gobierno Central "/>
    <s v="PGE"/>
    <s v="Préstamos"/>
    <x v="14"/>
    <s v="GOBIERNO CENTRAL"/>
    <x v="1"/>
    <s v="BILATERALS"/>
    <s v="ICO 013026.0"/>
    <s v="ICO 013026.0"/>
    <s v="ICO - ESPAÑA"/>
    <n v="133510.1"/>
    <n v="0"/>
    <n v="0"/>
    <n v="0"/>
    <n v="0"/>
    <n v="0"/>
    <n v="0"/>
    <n v="133510.1"/>
    <d v="1996-05-14T00:00:00"/>
    <d v="2026-07-08T00:00:00"/>
    <n v="1368475.38"/>
    <n v="1368475.38"/>
    <n v="1.6027397260273972"/>
    <n v="30.169863013698631"/>
    <n v="1.4999999999999999E-2"/>
    <s v="FIJA"/>
    <m/>
    <s v="Convenios Originales (Gobiernos)"/>
    <x v="14"/>
    <n v="1023.58"/>
    <n v="0"/>
    <n v="0"/>
    <n v="0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1778.75"/>
    <n v="763.51"/>
    <n v="2542.2600000000002"/>
  </r>
  <r>
    <n v="23176000"/>
    <x v="0"/>
    <x v="0"/>
    <x v="0"/>
    <s v="EUR"/>
    <x v="0"/>
    <s v="Gobierno General"/>
    <s v="Gobierno Central "/>
    <s v="PGE"/>
    <s v="Préstamos"/>
    <x v="14"/>
    <s v="GOBIERNO CENTRAL"/>
    <x v="1"/>
    <s v="BILATERALS"/>
    <s v="ICO EUR23.5"/>
    <s v="ICO EUR23.5"/>
    <s v="ICO - ESPAÑA"/>
    <n v="17826373.510000002"/>
    <n v="0"/>
    <n v="0"/>
    <n v="0"/>
    <n v="0"/>
    <n v="0"/>
    <n v="0"/>
    <n v="17495896.403999999"/>
    <d v="2014-02-13T00:00:00"/>
    <d v="2036-04-15T00:00:00"/>
    <n v="27816377.927999999"/>
    <n v="27816377.927999999"/>
    <n v="11.38082191780822"/>
    <n v="22.183561643835617"/>
    <n v="0.01"/>
    <s v="FIJA"/>
    <m/>
    <s v="Convenios Originales (Gobiernos)"/>
    <x v="14"/>
    <n v="0"/>
    <n v="0"/>
    <n v="0"/>
    <n v="89065.218999999997"/>
    <n v="0"/>
    <n v="0"/>
    <n v="0"/>
    <n v="0"/>
    <n v="0"/>
    <n v="85660.909"/>
    <n v="0"/>
    <n v="0"/>
    <n v="0"/>
    <n v="0"/>
    <n v="0"/>
    <n v="81320.414000000004"/>
    <n v="0"/>
    <n v="0"/>
    <n v="0"/>
    <n v="0"/>
    <n v="0"/>
    <n v="77873.558999999994"/>
    <n v="0"/>
    <n v="0"/>
    <n v="174726.128"/>
    <n v="159193.973"/>
    <n v="333920.10100000002"/>
  </r>
  <r>
    <n v="23186000"/>
    <x v="0"/>
    <x v="0"/>
    <x v="0"/>
    <s v="USD"/>
    <x v="0"/>
    <s v="Gobierno General"/>
    <s v="Gobierno Central "/>
    <s v="PGE"/>
    <s v="Préstamos"/>
    <x v="14"/>
    <s v="GOBIERNO CENTRAL"/>
    <x v="1"/>
    <s v="BILATERALS"/>
    <s v="ICO USD.183.592.999"/>
    <s v="ICO USD.183.592.999"/>
    <s v="ICO - ESPAÑA"/>
    <n v="164820727.25"/>
    <n v="42803.68"/>
    <n v="0"/>
    <n v="0"/>
    <n v="0"/>
    <n v="0"/>
    <n v="0"/>
    <n v="164863530.93000001"/>
    <d v="2016-07-15T00:00:00"/>
    <d v="2042-05-27T00:00:00"/>
    <n v="183592999"/>
    <n v="183592999"/>
    <n v="17.4986301369863"/>
    <n v="25.882191780821916"/>
    <n v="7.4999999999999997E-3"/>
    <s v="FIJA"/>
    <m/>
    <s v="Convenios Originales (Gobiernos)"/>
    <x v="14"/>
    <n v="0"/>
    <n v="0"/>
    <n v="0"/>
    <n v="0"/>
    <n v="621647.04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69"/>
    <n v="1166447.6400000001"/>
    <n v="2402516.64"/>
  </r>
  <r>
    <n v="23185000"/>
    <x v="0"/>
    <x v="0"/>
    <x v="0"/>
    <s v="USD"/>
    <x v="0"/>
    <s v="Gobierno General"/>
    <s v="Gobierno Central "/>
    <s v="PGE"/>
    <s v="Préstamos"/>
    <x v="14"/>
    <s v="GOBIERNO CENTRAL"/>
    <x v="1"/>
    <s v="BILATERALS"/>
    <s v="ICO USD20.0 M."/>
    <s v="ICO USD20.0 M."/>
    <s v="ICO - ESPAÑA"/>
    <n v="8093568.7199999997"/>
    <n v="0"/>
    <n v="0"/>
    <n v="0"/>
    <n v="0"/>
    <n v="0"/>
    <n v="0"/>
    <n v="8093571.1499999994"/>
    <d v="2016-05-31T00:00:00"/>
    <d v="2042-05-23T00:00:00"/>
    <n v="20000000"/>
    <n v="20000000"/>
    <n v="17.487671232876714"/>
    <n v="25.994520547945207"/>
    <n v="2.4299999999999999E-2"/>
    <s v="FIJA"/>
    <m/>
    <s v="Convenios Originales (Gobiernos)"/>
    <x v="14"/>
    <n v="0"/>
    <n v="0"/>
    <n v="0"/>
    <n v="0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x v="15"/>
    <s v="GOBIERNO CENTRAL"/>
    <x v="1"/>
    <s v="BILATERALS"/>
    <s v="INST.CENTR.CRED.MED."/>
    <s v="INST.CENTR.CRED.MED."/>
    <s v="INST.CENTR.CRED.MED."/>
    <n v="2820855.8930000002"/>
    <n v="0"/>
    <n v="0"/>
    <n v="0"/>
    <n v="0"/>
    <n v="0"/>
    <n v="0"/>
    <n v="2787770.97"/>
    <d v="1995-11-22T00:00:00"/>
    <d v="2025-12-01T00:00:00"/>
    <n v="56946730.68"/>
    <n v="56946730.68"/>
    <n v="1.0027397260273974"/>
    <n v="30.046575342465754"/>
    <n v="0.01"/>
    <s v="FIJA"/>
    <m/>
    <s v="Convenios Originales (Gobiernos)"/>
    <x v="15"/>
    <n v="0"/>
    <n v="0"/>
    <n v="0"/>
    <n v="0"/>
    <n v="0"/>
    <n v="13938.852999999999"/>
    <n v="0"/>
    <n v="0"/>
    <n v="0"/>
    <n v="0"/>
    <n v="0"/>
    <n v="6969.4319999999998"/>
    <n v="0"/>
    <n v="0"/>
    <n v="0"/>
    <n v="0"/>
    <n v="0"/>
    <n v="0"/>
    <n v="0"/>
    <n v="0"/>
    <n v="0"/>
    <n v="0"/>
    <n v="0"/>
    <n v="0"/>
    <n v="20908.285"/>
    <n v="0"/>
    <n v="20908.285"/>
  </r>
  <r>
    <n v="23177000"/>
    <x v="0"/>
    <x v="0"/>
    <x v="0"/>
    <s v="USD"/>
    <x v="0"/>
    <s v="Gobierno General"/>
    <s v="Gobierno Central "/>
    <s v="PGE"/>
    <s v="Préstamos"/>
    <x v="16"/>
    <s v="GOBIERNO CENTRAL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2109589041095892"/>
    <n v="13.906849315068493"/>
    <n v="0.06"/>
    <s v="FIJA"/>
    <m/>
    <s v="Convenios Originales (Gobiernos)"/>
    <x v="16"/>
    <n v="0"/>
    <n v="171733.33"/>
    <n v="0"/>
    <n v="0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316533.32999999996"/>
    <n v="219200"/>
    <n v="535733.32999999996"/>
  </r>
  <r>
    <n v="23189000"/>
    <x v="0"/>
    <x v="0"/>
    <x v="0"/>
    <s v="USD"/>
    <x v="0"/>
    <s v="Gobierno General"/>
    <s v="Gobierno Central "/>
    <s v="PGE"/>
    <s v="Préstamos"/>
    <x v="16"/>
    <s v="GOBIERNO CENTRAL"/>
    <x v="1"/>
    <s v="BILATERALS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9232876712328766"/>
    <n v="11.701369863013699"/>
    <n v="9.53735E-2"/>
    <s v="SOFR 6 MESES"/>
    <n v="3.7999999999999999E-2"/>
    <s v="Convenios Originales (Gobiernos)"/>
    <x v="16"/>
    <n v="0"/>
    <n v="0"/>
    <n v="0"/>
    <n v="0"/>
    <n v="1128268.6000000001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131866.58"/>
    <n v="1563056.91"/>
    <n v="3694923.4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s v="BANCO DEL ESTADO"/>
    <x v="1"/>
    <s v="BILATERALS"/>
    <s v="KFW EUR 10.0"/>
    <s v="KFW EUR 10.0"/>
    <s v="KFW"/>
    <n v="9777540.2559999991"/>
    <n v="0"/>
    <n v="0"/>
    <n v="0"/>
    <n v="0"/>
    <n v="0"/>
    <n v="0"/>
    <n v="9077558.5859999992"/>
    <d v="2013-06-14T00:00:00"/>
    <d v="2043-06-30T00:00:00"/>
    <n v="11857500"/>
    <n v="11855050.549000001"/>
    <n v="18.591780821917808"/>
    <n v="30.063013698630137"/>
    <n v="0.02"/>
    <s v="FIJA"/>
    <m/>
    <s v="Convenios Originales (Gobiernos)"/>
    <x v="17"/>
    <n v="0"/>
    <n v="0"/>
    <n v="0"/>
    <n v="0"/>
    <n v="0"/>
    <n v="97702.293999999994"/>
    <n v="0"/>
    <n v="0"/>
    <n v="0"/>
    <n v="0"/>
    <n v="0"/>
    <n v="95583.995999999999"/>
    <n v="0"/>
    <n v="0"/>
    <n v="0"/>
    <n v="0"/>
    <n v="0"/>
    <n v="92421.067999999999"/>
    <n v="0"/>
    <n v="0"/>
    <n v="0"/>
    <n v="0"/>
    <n v="0"/>
    <n v="90273.764999999999"/>
    <n v="193286.28999999998"/>
    <n v="182694.83299999998"/>
    <n v="375981.12299999996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s v="BANCO DEL ESTADO"/>
    <x v="1"/>
    <s v="BILATERALS"/>
    <s v="KFW EUR13'M200266759"/>
    <s v="KFW EUR13'M200266759"/>
    <s v="KFW"/>
    <n v="0"/>
    <n v="0"/>
    <n v="0"/>
    <n v="0"/>
    <n v="0"/>
    <n v="0"/>
    <n v="0"/>
    <n v="0"/>
    <d v="2004-03-25T00:00:00"/>
    <d v="2024-06-30T00:00:00"/>
    <n v="15460162.352"/>
    <n v="15356580.579"/>
    <n v="0"/>
    <n v="0"/>
    <n v="0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s v="CON. PROV. TUNGURAHU"/>
    <x v="1"/>
    <s v="BILATERALS"/>
    <s v="KFW. 200266015"/>
    <s v="KFW. 200266015"/>
    <s v="KFW"/>
    <n v="1887191.25"/>
    <n v="0"/>
    <n v="36300.25"/>
    <n v="6942.42"/>
    <n v="0"/>
    <n v="0"/>
    <n v="0"/>
    <n v="1828487.5"/>
    <d v="2009-10-06T00:00:00"/>
    <d v="2049-12-30T00:00:00"/>
    <n v="2490075"/>
    <n v="2490075"/>
    <n v="25.098630136986301"/>
    <n v="40.260273972602739"/>
    <n v="7.4999999999999997E-3"/>
    <s v="FIJA"/>
    <m/>
    <s v="Convenios Originales (Gobiernos)"/>
    <x v="17"/>
    <n v="0"/>
    <n v="0"/>
    <n v="0"/>
    <n v="0"/>
    <n v="0"/>
    <n v="6856.8280000000004"/>
    <n v="0"/>
    <n v="0"/>
    <n v="0"/>
    <n v="0"/>
    <n v="0"/>
    <n v="6719.692"/>
    <n v="0"/>
    <n v="0"/>
    <n v="0"/>
    <n v="0"/>
    <n v="0"/>
    <n v="6582.5550000000003"/>
    <n v="0"/>
    <n v="0"/>
    <n v="0"/>
    <n v="0"/>
    <n v="0"/>
    <n v="6445.4179999999997"/>
    <n v="13576.52"/>
    <n v="13027.973"/>
    <n v="26604.493000000002"/>
  </r>
  <r>
    <n v="23076100"/>
    <x v="0"/>
    <x v="0"/>
    <x v="0"/>
    <s v="EUR"/>
    <x v="0"/>
    <s v="Gobierno General"/>
    <s v="Gobierno Central "/>
    <s v="PGE"/>
    <s v="Préstamos"/>
    <x v="17"/>
    <s v="GOBIERNO CENTRAL"/>
    <x v="1"/>
    <s v="BILATERALS"/>
    <n v="8766461"/>
    <n v="8766461"/>
    <s v="KFW"/>
    <n v="378394.33199999999"/>
    <n v="0"/>
    <n v="53289.4"/>
    <n v="3730.25"/>
    <n v="0"/>
    <n v="0"/>
    <n v="0"/>
    <n v="320533.92299999995"/>
    <d v="1989-11-14T00:00:00"/>
    <d v="2027-12-31T00:00:00"/>
    <n v="16735927.33"/>
    <n v="16735927.33"/>
    <n v="3.0849315068493151"/>
    <n v="38.153424657534245"/>
    <n v="4.4999999999999998E-2"/>
    <s v="FIJA"/>
    <m/>
    <s v="Convenios Originales (Gobiernos)"/>
    <x v="17"/>
    <n v="0"/>
    <n v="0"/>
    <n v="0"/>
    <n v="0"/>
    <n v="0"/>
    <n v="3205.3389999999999"/>
    <n v="0"/>
    <n v="0"/>
    <n v="0"/>
    <n v="0"/>
    <n v="0"/>
    <n v="2671.1170000000002"/>
    <n v="0"/>
    <n v="0"/>
    <n v="0"/>
    <n v="0"/>
    <n v="0"/>
    <n v="2136.8960000000002"/>
    <n v="0"/>
    <n v="0"/>
    <n v="0"/>
    <n v="0"/>
    <n v="0"/>
    <n v="1602.664"/>
    <n v="5876.4560000000001"/>
    <n v="3739.5600000000004"/>
    <n v="9616.0159999999996"/>
  </r>
  <r>
    <n v="23104100"/>
    <x v="0"/>
    <x v="0"/>
    <x v="0"/>
    <s v="EUR"/>
    <x v="0"/>
    <s v="Gobierno General"/>
    <s v="Gobierno Central "/>
    <s v="PGE"/>
    <s v="Préstamos"/>
    <x v="17"/>
    <s v="GOBIERNO CENTRAL"/>
    <x v="1"/>
    <s v="BILATERALS"/>
    <s v="KFW No. 9466657"/>
    <s v="KFW No. 9466657"/>
    <s v="KFW"/>
    <n v="405422.59"/>
    <n v="0"/>
    <n v="79934.09"/>
    <n v="3996.71"/>
    <n v="0"/>
    <n v="0"/>
    <n v="0"/>
    <n v="320534.07700000005"/>
    <d v="1996-11-12T00:00:00"/>
    <d v="2026-12-30T00:00:00"/>
    <n v="3637586.0920000002"/>
    <n v="3637586.0920000002"/>
    <n v="2.0821917808219177"/>
    <n v="30.150684931506849"/>
    <n v="0.02"/>
    <s v="FIJA"/>
    <m/>
    <s v="Convenios Originales (Gobiernos)"/>
    <x v="17"/>
    <n v="0"/>
    <n v="0"/>
    <n v="0"/>
    <n v="0"/>
    <n v="0"/>
    <n v="3205.3389999999999"/>
    <n v="0"/>
    <n v="0"/>
    <n v="0"/>
    <n v="0"/>
    <n v="0"/>
    <n v="2404.0010000000002"/>
    <n v="0"/>
    <n v="0"/>
    <n v="0"/>
    <n v="0"/>
    <n v="0"/>
    <n v="1602.675"/>
    <n v="0"/>
    <n v="0"/>
    <n v="0"/>
    <n v="0"/>
    <n v="0"/>
    <n v="801.33699999999999"/>
    <n v="5609.34"/>
    <n v="2404.0119999999997"/>
    <n v="8013.3519999999999"/>
  </r>
  <r>
    <n v="23153000"/>
    <x v="0"/>
    <x v="0"/>
    <x v="1"/>
    <s v="EUR"/>
    <x v="0"/>
    <s v="Gobierno General"/>
    <s v="Gobiernos Autonomos Descentralizados GADS"/>
    <s v="Concejo Municipal"/>
    <s v="Préstamos"/>
    <x v="17"/>
    <s v="MUN. BABAHOYO"/>
    <x v="1"/>
    <s v="BILATERALS"/>
    <s v="8766461 TERCERA AMPL"/>
    <s v="8766461 TERCERA AMPL"/>
    <s v="KFW"/>
    <n v="86999.642999999996"/>
    <n v="0"/>
    <n v="0"/>
    <n v="0"/>
    <n v="0"/>
    <n v="0"/>
    <n v="0"/>
    <n v="85386.786999999997"/>
    <d v="2005-02-16T00:00:00"/>
    <d v="2025-06-30T00:00:00"/>
    <n v="2000070.5360000001"/>
    <n v="1499130.2309999999"/>
    <n v="0.58082191780821912"/>
    <n v="20.38082191780822"/>
    <n v="4.4999999999999998E-2"/>
    <s v="FIJA"/>
    <m/>
    <s v="Convenios Originales (Gobiernos)"/>
    <x v="17"/>
    <n v="0"/>
    <n v="0"/>
    <n v="0"/>
    <n v="0"/>
    <n v="0"/>
    <n v="981.44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.44899999999996"/>
    <n v="0"/>
    <n v="981.44899999999996"/>
  </r>
  <r>
    <n v="23169000"/>
    <x v="0"/>
    <x v="0"/>
    <x v="0"/>
    <s v="EUR"/>
    <x v="0"/>
    <s v="Gobierno General"/>
    <s v="Gobierno Central "/>
    <s v="PGE"/>
    <s v="Préstamos"/>
    <x v="18"/>
    <s v="GOBIERNO CENTRAL"/>
    <x v="1"/>
    <s v="BILATERALS"/>
    <s v="GOB. FRANCIA EUR 6.5"/>
    <s v="GOB. FRANCIA EUR 6.5"/>
    <s v="NATEXIS BANQUE"/>
    <n v="5895240.6849999996"/>
    <n v="0"/>
    <n v="0"/>
    <n v="0"/>
    <n v="0"/>
    <n v="0"/>
    <n v="0"/>
    <n v="5826098.1229999997"/>
    <d v="2013-01-30T00:00:00"/>
    <d v="2029-03-31T00:00:00"/>
    <n v="7707375"/>
    <n v="7503428.5729999999"/>
    <n v="4.3342465753424655"/>
    <n v="16.175342465753424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s v="GOBIERNO CENTRAL"/>
    <x v="1"/>
    <s v="BILATERALS"/>
    <s v="GOB.FRANCIA EUR 90.0"/>
    <s v="GOB.FRANCIA EUR 90.0"/>
    <s v="NATEXIS BANQUE"/>
    <n v="45002799.719999999"/>
    <n v="0"/>
    <n v="4931256.97"/>
    <n v="0"/>
    <n v="0"/>
    <n v="0"/>
    <n v="0"/>
    <n v="39260898.788000003"/>
    <d v="2013-01-28T00:00:00"/>
    <d v="2028-12-31T00:00:00"/>
    <n v="106717500"/>
    <n v="106717500"/>
    <n v="4.087671232876712"/>
    <n v="15.934246575342465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s v="GOBIERNO CENTRAL"/>
    <x v="1"/>
    <s v="BILATERALS"/>
    <s v="OECF EC- P6"/>
    <s v="OECF EC- P6"/>
    <s v="OECF"/>
    <n v="5423984.2240000004"/>
    <n v="0"/>
    <n v="0"/>
    <n v="0"/>
    <n v="0"/>
    <n v="0"/>
    <n v="0"/>
    <n v="5178159.0719999997"/>
    <d v="1996-07-18T00:00:00"/>
    <d v="2026-07-20T00:00:00"/>
    <n v="75807864.275999993"/>
    <n v="75807864.275999993"/>
    <n v="1.6356164383561644"/>
    <n v="30.024657534246575"/>
    <n v="0.03"/>
    <s v="FIJA"/>
    <m/>
    <s v="Convenios Originales (Gobiernos)"/>
    <x v="19"/>
    <n v="77940.002999999997"/>
    <n v="0"/>
    <n v="0"/>
    <n v="0"/>
    <n v="0"/>
    <n v="0"/>
    <n v="57501.932000000001"/>
    <n v="0"/>
    <n v="0"/>
    <n v="0"/>
    <n v="0"/>
    <n v="0"/>
    <n v="38970.002"/>
    <n v="0"/>
    <n v="0"/>
    <n v="0"/>
    <n v="0"/>
    <n v="0"/>
    <n v="19167.310000000001"/>
    <n v="0"/>
    <n v="0"/>
    <n v="0"/>
    <n v="0"/>
    <n v="0"/>
    <n v="135441.935"/>
    <n v="58137.312000000005"/>
    <n v="193579.247"/>
  </r>
  <r>
    <n v="23005100"/>
    <x v="0"/>
    <x v="0"/>
    <x v="0"/>
    <s v="USD"/>
    <x v="0"/>
    <s v="Gobierno General"/>
    <s v="Gobierno Central "/>
    <s v="PGE"/>
    <s v="Préstamos"/>
    <x v="20"/>
    <s v="GOBIERNO CENTRAL"/>
    <x v="1"/>
    <s v="BILATERALS"/>
    <s v="518-T-058-A"/>
    <s v="518-T-058-A"/>
    <s v="USAID"/>
    <n v="340085.16"/>
    <n v="0"/>
    <n v="0"/>
    <n v="0"/>
    <n v="0"/>
    <n v="0"/>
    <n v="0"/>
    <n v="340085.16"/>
    <d v="1986-08-31T00:00:00"/>
    <d v="2027-07-21T00:00:00"/>
    <n v="1850144.51"/>
    <n v="1850144.51"/>
    <n v="2.6383561643835618"/>
    <n v="40.915068493150685"/>
    <n v="0.03"/>
    <s v="FIJA"/>
    <m/>
    <s v="Convenios Originales (Gobiernos)"/>
    <x v="20"/>
    <n v="5101.28"/>
    <n v="0"/>
    <n v="0"/>
    <n v="0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9383.67"/>
    <n v="6058.82"/>
    <n v="15442.49"/>
  </r>
  <r>
    <n v="23010100"/>
    <x v="0"/>
    <x v="0"/>
    <x v="0"/>
    <s v="USD"/>
    <x v="0"/>
    <s v="Gobierno General"/>
    <s v="Gobierno Central "/>
    <s v="PGE"/>
    <s v="Préstamos"/>
    <x v="20"/>
    <s v="GOBIERNO CENTRAL"/>
    <x v="1"/>
    <s v="BILATERALS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5041095890410956"/>
    <n v="42.887671232876713"/>
    <n v="0.03"/>
    <s v="FIJA"/>
    <m/>
    <s v="Convenios Originales (Gobiernos)"/>
    <x v="20"/>
    <n v="0"/>
    <n v="0"/>
    <n v="0"/>
    <n v="0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x v="20"/>
    <s v="GOBIERNO CENTRAL"/>
    <x v="1"/>
    <s v="BILATERALS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5041095890410956"/>
    <n v="42.893150684931506"/>
    <n v="0.03"/>
    <s v="FIJA"/>
    <m/>
    <s v="Convenios Originales (Gobiernos)"/>
    <x v="20"/>
    <n v="0"/>
    <n v="0"/>
    <n v="0"/>
    <n v="0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3007000"/>
    <x v="0"/>
    <x v="0"/>
    <x v="0"/>
    <s v="USD"/>
    <x v="0"/>
    <s v="Gobierno General"/>
    <s v="Gobierno Central "/>
    <s v="PGE"/>
    <s v="Préstamos"/>
    <x v="20"/>
    <s v="GOBIERNO CENTRAL"/>
    <x v="1"/>
    <s v="BILATERALS"/>
    <s v="AID 518-U-062-A"/>
    <s v="AID 518-U-062-A"/>
    <s v="USAID"/>
    <n v="0"/>
    <n v="0"/>
    <n v="0"/>
    <n v="0"/>
    <n v="0"/>
    <n v="0"/>
    <n v="0"/>
    <n v="0"/>
    <d v="1986-06-23T00:00:00"/>
    <d v="2024-09-27T00:00:00"/>
    <n v="1912000"/>
    <n v="1064134.9099999999"/>
    <n v="0"/>
    <n v="0"/>
    <n v="0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s v="BANCO DEL ESTADO"/>
    <x v="2"/>
    <s v="INTERNATIONAL ORGANIZATIONS"/>
    <s v="778-SF-EC"/>
    <s v="778-SF-EC"/>
    <s v="BID"/>
    <n v="5737.64"/>
    <n v="0"/>
    <n v="0"/>
    <n v="0"/>
    <n v="0"/>
    <n v="0"/>
    <n v="0"/>
    <n v="5737.64"/>
    <d v="1986-01-14T00:00:00"/>
    <d v="2026-01-14T00:00:00"/>
    <n v="14400000"/>
    <n v="3943388.48"/>
    <n v="1.1232876712328768"/>
    <n v="40.027397260273972"/>
    <n v="0.02"/>
    <s v="FIJA"/>
    <m/>
    <s v="BID"/>
    <x v="21"/>
    <n v="57.38"/>
    <n v="0"/>
    <n v="0"/>
    <n v="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95.63"/>
    <n v="19.13"/>
    <n v="114.75999999999999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s v="BANCO DEL ESTADO"/>
    <x v="2"/>
    <s v="INTERNATIONAL ORGANIZATIONS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2136986301369861"/>
    <n v="40.027397260273972"/>
    <n v="0.02"/>
    <s v="FIJA"/>
    <m/>
    <s v="BID"/>
    <x v="21"/>
    <n v="0"/>
    <n v="7627.12"/>
    <n v="0"/>
    <n v="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14667.54"/>
    <n v="12320.740000000002"/>
    <n v="26988.28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s v="CFN"/>
    <x v="2"/>
    <s v="INTERNATIONAL ORGANIZATIONS"/>
    <s v="873-SF-EC"/>
    <s v="873-SF-EC"/>
    <s v="BID"/>
    <n v="567184.64000000001"/>
    <n v="0"/>
    <n v="0"/>
    <n v="0"/>
    <n v="0"/>
    <n v="0"/>
    <n v="0"/>
    <n v="567184.64000000001"/>
    <d v="1992-04-05T00:00:00"/>
    <d v="2032-04-06T00:00:00"/>
    <n v="2270200"/>
    <n v="2268767.86"/>
    <n v="7.353424657534247"/>
    <n v="40.030136986301372"/>
    <n v="0.02"/>
    <s v="FIJA"/>
    <m/>
    <s v="BID"/>
    <x v="21"/>
    <n v="0"/>
    <n v="0"/>
    <n v="0"/>
    <n v="5671.85"/>
    <n v="0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10965.57"/>
    <n v="9453.0499999999993"/>
    <n v="20418.62"/>
  </r>
  <r>
    <n v="20301000"/>
    <x v="0"/>
    <x v="0"/>
    <x v="1"/>
    <s v="USD"/>
    <x v="0"/>
    <s v="Gobierno General"/>
    <s v="Gobiernos Autonomos Descentralizados GADS"/>
    <s v="Concejo Provincial"/>
    <s v="Préstamos"/>
    <x v="21"/>
    <s v="CON. PROV. CHIMBORAZ"/>
    <x v="2"/>
    <s v="INTERNATIONAL ORGANIZATIONS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972602739726025"/>
    <n v="19.991780821917807"/>
    <n v="6.6030199999999997E-2"/>
    <s v="SOFR (MAS MARGEN)"/>
    <n v="1.2E-2"/>
    <s v="BID"/>
    <x v="21"/>
    <n v="0"/>
    <n v="0"/>
    <n v="353086.66"/>
    <n v="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692084.53"/>
    <n v="612970.57000000007"/>
    <n v="1305055.100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s v="CONAFIPS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0.635616438356163"/>
    <n v="25.013698630136986"/>
    <n v="6.58889E-2"/>
    <s v="SOFR (MAS MARGEN)"/>
    <n v="1.2E-2"/>
    <s v="BID"/>
    <x v="21"/>
    <n v="3158860.29"/>
    <n v="0"/>
    <n v="0"/>
    <n v="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6266217.4199999999"/>
    <n v="6188533.4900000002"/>
    <n v="12454750.91"/>
  </r>
  <r>
    <n v="20265000"/>
    <x v="0"/>
    <x v="0"/>
    <x v="1"/>
    <s v="USD"/>
    <x v="0"/>
    <s v="Gobierno General"/>
    <s v="Gobiernos Autonomos Descentralizados GADS"/>
    <s v="Concejo Municipal"/>
    <s v="Préstamos"/>
    <x v="21"/>
    <s v="DMQ"/>
    <x v="2"/>
    <s v="INTERNATIONAL ORGANIZATIONS"/>
    <s v="1630-OC-EC"/>
    <s v="1630-OC-EC"/>
    <s v="BID"/>
    <n v="661393.11"/>
    <n v="0"/>
    <n v="220464.38"/>
    <n v="21326.82"/>
    <n v="0"/>
    <n v="0"/>
    <n v="0"/>
    <n v="440928.73"/>
    <d v="2005-12-29T00:00:00"/>
    <d v="2025-12-15T00:00:00"/>
    <n v="8000000"/>
    <n v="7029193.7000000002"/>
    <n v="1.0410958904109588"/>
    <n v="19.975342465753425"/>
    <n v="6.6000500000000004E-2"/>
    <s v="SOFR (MAS MARGEN)"/>
    <n v="1.2E-2"/>
    <s v="BID"/>
    <x v="21"/>
    <n v="0"/>
    <n v="0"/>
    <n v="0"/>
    <n v="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1"/>
    <s v="DMQ"/>
    <x v="2"/>
    <s v="INTERNATIONAL ORGANIZATIONS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2602739726027399"/>
    <n v="20.013698630136986"/>
    <n v="5.3900000000000003E-2"/>
    <s v="FIJA"/>
    <m/>
    <s v="BID"/>
    <x v="21"/>
    <n v="0"/>
    <n v="0"/>
    <n v="159258.26999999999"/>
    <n v="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288776.59999999998"/>
    <n v="160314.12"/>
    <n v="449090.7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MAAP-Q"/>
    <x v="2"/>
    <s v="INTERNATIONAL ORGANIZATIONS"/>
    <s v="1424-OC-EC"/>
    <s v="1424-OC-EC"/>
    <s v="BID"/>
    <n v="0"/>
    <n v="0"/>
    <n v="0"/>
    <n v="0"/>
    <n v="0"/>
    <n v="0"/>
    <n v="0"/>
    <n v="0"/>
    <d v="2002-12-18T00:00:00"/>
    <d v="2022-12-15T00:00:00"/>
    <n v="40000000"/>
    <n v="40000000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MAAP-Q"/>
    <x v="2"/>
    <s v="INTERNATIONAL ORGANIZATIONS"/>
    <s v="1802-OC-EC"/>
    <s v="1802-OC-EC"/>
    <s v="BID"/>
    <n v="30070183.57"/>
    <n v="0"/>
    <n v="1768834.32"/>
    <n v="988920.44"/>
    <n v="0"/>
    <n v="0"/>
    <n v="0"/>
    <n v="28301349.25"/>
    <d v="2007-12-12T00:00:00"/>
    <d v="2032-12-12T00:00:00"/>
    <n v="67100000"/>
    <n v="67100000"/>
    <n v="8.0383561643835613"/>
    <n v="25.019178082191782"/>
    <n v="7.5028999999999998E-2"/>
    <s v="SOFR + MARGEN"/>
    <n v="1.2E-2"/>
    <s v="BID"/>
    <x v="21"/>
    <n v="0"/>
    <n v="0"/>
    <n v="0"/>
    <n v="0"/>
    <n v="0"/>
    <n v="1073507.75"/>
    <n v="0"/>
    <n v="0"/>
    <n v="0"/>
    <n v="0"/>
    <n v="0"/>
    <n v="1011943.27"/>
    <n v="0"/>
    <n v="0"/>
    <n v="0"/>
    <n v="0"/>
    <n v="0"/>
    <n v="939319.29"/>
    <n v="0"/>
    <n v="0"/>
    <n v="0"/>
    <n v="0"/>
    <n v="0"/>
    <n v="877017.5"/>
    <n v="2085451.02"/>
    <n v="1816336.79"/>
    <n v="3901787.81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MAAP-Q"/>
    <x v="2"/>
    <s v="INTERNATIONAL ORGANIZATIONS"/>
    <s v="745-SF-EC"/>
    <s v="745-SF-EC"/>
    <s v="BID"/>
    <n v="0"/>
    <n v="0"/>
    <n v="0"/>
    <n v="0"/>
    <n v="0"/>
    <n v="0"/>
    <n v="0"/>
    <n v="0"/>
    <d v="1984-03-27T00:00:00"/>
    <d v="2024-03-24T00:00:00"/>
    <n v="28000000"/>
    <n v="25971601.43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TAPA  EP CUENCA"/>
    <x v="2"/>
    <s v="INTERNATIONAL ORGANIZATIONS"/>
    <s v="1753-OC-EC"/>
    <s v="1753-OC-EC"/>
    <s v="BID"/>
    <n v="24491903.390000001"/>
    <n v="0"/>
    <n v="1632793.57"/>
    <n v="908246.95"/>
    <n v="0"/>
    <n v="0"/>
    <n v="0"/>
    <n v="22859109.82"/>
    <d v="2006-12-07T00:00:00"/>
    <d v="2031-12-07T00:00:00"/>
    <n v="61250000"/>
    <n v="61250000"/>
    <n v="7.021917808219178"/>
    <n v="25.016438356164382"/>
    <n v="7.5045500000000001E-2"/>
    <s v="SOFR + MARGEN"/>
    <n v="1.2E-2"/>
    <s v="BID"/>
    <x v="21"/>
    <n v="0"/>
    <n v="0"/>
    <n v="0"/>
    <n v="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TAPA  EP CUENCA"/>
    <x v="2"/>
    <s v="INTERNATIONAL ORGANIZATIONS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9013698630136986"/>
    <n v="40.010958904109586"/>
    <n v="0.02"/>
    <s v="FIJA"/>
    <m/>
    <s v="BID"/>
    <x v="21"/>
    <n v="0"/>
    <n v="0"/>
    <n v="0"/>
    <n v="6693.3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12828.73"/>
    <n v="10597.25"/>
    <n v="23425.98"/>
  </r>
  <r>
    <n v="20070000"/>
    <x v="0"/>
    <x v="0"/>
    <x v="0"/>
    <s v="SUC"/>
    <x v="0"/>
    <s v="Gobierno General"/>
    <s v="Gobierno Central "/>
    <s v="PGE"/>
    <s v="Préstamos"/>
    <x v="21"/>
    <s v="GOBIERNO CENTRAL"/>
    <x v="2"/>
    <s v="INTERNATIONAL ORGANIZATIONS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93150684931506"/>
    <n v="40.027397260273972"/>
    <n v="0.02"/>
    <s v="FIJA"/>
    <m/>
    <s v="BID"/>
    <x v="21"/>
    <n v="0"/>
    <n v="0"/>
    <n v="133885.89000000001"/>
    <n v="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264949.96000000002"/>
    <n v="244950.64"/>
    <n v="509900.60000000003"/>
  </r>
  <r>
    <n v="2024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138-OC-EC"/>
    <s v="1138-OC-EC"/>
    <s v="BID"/>
    <n v="0"/>
    <n v="0"/>
    <n v="0"/>
    <n v="0"/>
    <n v="0"/>
    <n v="0"/>
    <n v="0"/>
    <n v="0"/>
    <d v="1999-01-27T00:00:00"/>
    <d v="2024-01-27T00:00:00"/>
    <n v="48000000"/>
    <n v="44941768.420000002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261-OC-EC"/>
    <s v="1261-OC-EC"/>
    <s v="BID"/>
    <n v="369940.62"/>
    <n v="0"/>
    <n v="92485.2"/>
    <n v="9956.2800000000007"/>
    <n v="0"/>
    <n v="0"/>
    <n v="0"/>
    <n v="277455.42"/>
    <d v="2001-03-20T00:00:00"/>
    <d v="2026-03-20T00:00:00"/>
    <n v="4500000"/>
    <n v="4161833.75"/>
    <n v="1.3013698630136987"/>
    <n v="25.016438356164382"/>
    <n v="5.3900000000000003E-2"/>
    <s v="FIJA"/>
    <m/>
    <s v="BID"/>
    <x v="21"/>
    <n v="0"/>
    <n v="0"/>
    <n v="0"/>
    <n v="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274-OC-EC"/>
    <s v="1274-OC-EC"/>
    <s v="BID"/>
    <n v="980386.54"/>
    <n v="0"/>
    <n v="245096.63"/>
    <n v="26385.33"/>
    <n v="0"/>
    <n v="0"/>
    <n v="0"/>
    <n v="735289.91"/>
    <d v="2001-04-30T00:00:00"/>
    <d v="2026-04-30T00:00:00"/>
    <n v="10400000"/>
    <n v="10263952.710000001"/>
    <n v="1.4136986301369863"/>
    <n v="25.016438356164382"/>
    <n v="5.3900000000000003E-2"/>
    <s v="FIJA"/>
    <m/>
    <s v="BID"/>
    <x v="21"/>
    <n v="0"/>
    <n v="0"/>
    <n v="0"/>
    <n v="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282-OC-EC"/>
    <s v="1282-OC-EC"/>
    <s v="BID"/>
    <n v="985573.14"/>
    <n v="0"/>
    <n v="197114.64"/>
    <n v="26532.15"/>
    <n v="0"/>
    <n v="0"/>
    <n v="0"/>
    <n v="788458.5"/>
    <d v="2001-07-27T00:00:00"/>
    <d v="2026-07-27T00:00:00"/>
    <n v="9000000"/>
    <n v="8859976.0999999996"/>
    <n v="1.6547945205479453"/>
    <n v="25.016438356164382"/>
    <n v="5.3900000000000003E-2"/>
    <s v="FIJA"/>
    <m/>
    <s v="BID"/>
    <x v="21"/>
    <n v="0"/>
    <n v="0"/>
    <n v="0"/>
    <n v="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358-OC-EC"/>
    <s v="1358-OC-EC"/>
    <s v="BID"/>
    <n v="659139.68799999997"/>
    <n v="0"/>
    <n v="0"/>
    <n v="0"/>
    <n v="0"/>
    <n v="0"/>
    <n v="0"/>
    <n v="659139.68799999997"/>
    <d v="2003-07-30T00:00:00"/>
    <d v="2028-07-30T00:00:00"/>
    <n v="4800000"/>
    <n v="3460484"/>
    <n v="3.6657534246575341"/>
    <n v="25.019178082191782"/>
    <n v="5.3900000000000003E-2"/>
    <s v="FIJA"/>
    <m/>
    <s v="BID"/>
    <x v="21"/>
    <n v="18158.57"/>
    <n v="0"/>
    <n v="0"/>
    <n v="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33788.26"/>
    <n v="24783"/>
    <n v="58571.26"/>
  </r>
  <r>
    <n v="2025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473972602739726"/>
    <n v="25.016438356164382"/>
    <n v="5.3900000000000003E-2"/>
    <s v="FIJA"/>
    <m/>
    <s v="BID"/>
    <x v="21"/>
    <n v="0"/>
    <n v="0"/>
    <n v="0"/>
    <n v="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473972602739726"/>
    <n v="25.016438356164382"/>
    <n v="5.3900000000000003E-2"/>
    <s v="FIJA"/>
    <m/>
    <s v="BID"/>
    <x v="21"/>
    <n v="0"/>
    <n v="0"/>
    <n v="0"/>
    <n v="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416-OC-EC"/>
    <s v="1416-OC-EC"/>
    <s v="BID"/>
    <n v="4001091.92"/>
    <n v="0"/>
    <n v="571583.30000000005"/>
    <n v="109019.33"/>
    <n v="0"/>
    <n v="0"/>
    <n v="0"/>
    <n v="3429508.62"/>
    <d v="2002-12-16T00:00:00"/>
    <d v="2027-12-16T00:00:00"/>
    <n v="25000000"/>
    <n v="24515611.170000002"/>
    <n v="3.043835616438356"/>
    <n v="25.016438356164382"/>
    <n v="5.4579999999999997E-2"/>
    <s v="FIJA"/>
    <m/>
    <s v="BID"/>
    <x v="21"/>
    <n v="0"/>
    <n v="0"/>
    <n v="0"/>
    <n v="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2027397260273971"/>
    <n v="25.016438356164382"/>
    <n v="5.4719999999999998E-2"/>
    <s v="FIJA"/>
    <m/>
    <s v="BID"/>
    <x v="21"/>
    <n v="0"/>
    <n v="41340.160000000003"/>
    <n v="0"/>
    <n v="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76196.850000000006"/>
    <n v="52766.47"/>
    <n v="128963.32"/>
  </r>
  <r>
    <n v="2026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7424657534246575"/>
    <n v="25.019178082191782"/>
    <n v="5.4719999999999998E-2"/>
    <s v="FIJA"/>
    <m/>
    <s v="BID"/>
    <x v="21"/>
    <n v="0"/>
    <n v="1107532.8"/>
    <n v="0"/>
    <n v="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2060823.6"/>
    <n v="1511571.6"/>
    <n v="3572395.2"/>
  </r>
  <r>
    <n v="2026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524-OC-EC"/>
    <s v="1524-OC-EC"/>
    <s v="BID"/>
    <n v="0"/>
    <n v="0"/>
    <n v="0"/>
    <n v="0"/>
    <n v="0"/>
    <n v="0"/>
    <n v="0"/>
    <n v="0"/>
    <d v="2004-09-07T00:00:00"/>
    <d v="2024-09-07T00:00:00"/>
    <n v="2900000"/>
    <n v="761541.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9068493150684933"/>
    <n v="25.016438356164382"/>
    <n v="5.5E-2"/>
    <s v="FIJA"/>
    <m/>
    <s v="BID"/>
    <x v="21"/>
    <n v="0"/>
    <n v="0"/>
    <n v="0"/>
    <n v="53093.09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101139.42"/>
    <n v="79843.83"/>
    <n v="180983.25"/>
  </r>
  <r>
    <n v="2026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821917808219178"/>
    <n v="20.013698630136986"/>
    <n v="4.2626999999999998E-2"/>
    <s v="FIJA"/>
    <m/>
    <s v="BID"/>
    <x v="21"/>
    <n v="0"/>
    <n v="0"/>
    <n v="0"/>
    <n v="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754-OC-EC"/>
    <s v="1754-OC-EC"/>
    <s v="BID"/>
    <n v="36428571.427000001"/>
    <n v="0"/>
    <n v="2142857.15"/>
    <n v="771907.19"/>
    <n v="0"/>
    <n v="0"/>
    <n v="0"/>
    <n v="34285714.276999995"/>
    <d v="2007-12-12T00:00:00"/>
    <d v="2032-12-12T00:00:00"/>
    <n v="90000000"/>
    <n v="90000000"/>
    <n v="8.0383561643835613"/>
    <n v="25.019178082191782"/>
    <n v="5.3900000000000003E-2"/>
    <s v="FIJA"/>
    <m/>
    <s v="BID"/>
    <x v="21"/>
    <n v="0"/>
    <n v="0"/>
    <n v="0"/>
    <n v="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791-OC-EC"/>
    <s v="1791-OC-EC"/>
    <s v="BID"/>
    <n v="8620689.6799999997"/>
    <n v="0"/>
    <n v="1724137.93"/>
    <n v="232073.67"/>
    <n v="0"/>
    <n v="0"/>
    <n v="0"/>
    <n v="6896551.75"/>
    <d v="2007-06-29T00:00:00"/>
    <d v="2026-12-15T00:00:00"/>
    <n v="50000000"/>
    <n v="50000000"/>
    <n v="2.0410958904109591"/>
    <n v="19.476712328767125"/>
    <n v="5.3900000000000003E-2"/>
    <s v="FIJA"/>
    <m/>
    <s v="BID"/>
    <x v="21"/>
    <n v="0"/>
    <n v="0"/>
    <n v="0"/>
    <n v="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923-BL-OC/EC"/>
    <s v="1923-BL-OC/EC"/>
    <s v="BID"/>
    <n v="20993877.559999999"/>
    <n v="0"/>
    <n v="777551.02"/>
    <n v="566097.64"/>
    <n v="0"/>
    <n v="0"/>
    <n v="0"/>
    <n v="20216326.539999999"/>
    <d v="2007-12-12T00:00:00"/>
    <d v="2037-12-12T00:00:00"/>
    <n v="38100000"/>
    <n v="38100000"/>
    <n v="13.04109589041096"/>
    <n v="30.021917808219179"/>
    <n v="5.3900000000000003E-2"/>
    <s v="FIJA"/>
    <m/>
    <s v="BID"/>
    <x v="21"/>
    <n v="0"/>
    <n v="0"/>
    <n v="0"/>
    <n v="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923-BL-SF-EC"/>
    <s v="1923-BL-SF-EC"/>
    <s v="BID"/>
    <n v="9500000"/>
    <n v="0"/>
    <n v="0"/>
    <n v="11447.85"/>
    <n v="0"/>
    <n v="0"/>
    <n v="0"/>
    <n v="9500000"/>
    <d v="2007-12-12T00:00:00"/>
    <d v="2047-12-12T00:00:00"/>
    <n v="9500000"/>
    <n v="9500000"/>
    <n v="23.046575342465754"/>
    <n v="40.027397260273972"/>
    <n v="2.5000000000000001E-3"/>
    <s v="FIJA"/>
    <m/>
    <s v="BID"/>
    <x v="21"/>
    <n v="0"/>
    <n v="0"/>
    <n v="0"/>
    <n v="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1924-OC-EC"/>
    <s v="1924-OC-EC"/>
    <s v="BID"/>
    <n v="97528852.020999998"/>
    <n v="0"/>
    <n v="5736991.3000000007"/>
    <n v="1858754.2299999997"/>
    <n v="0"/>
    <n v="0"/>
    <n v="0"/>
    <n v="91791860.721000016"/>
    <d v="2007-12-12T00:00:00"/>
    <d v="2032-12-12T00:00:00"/>
    <n v="246400000"/>
    <n v="246400000"/>
    <n v="8.0383561643835613"/>
    <n v="25.019178082191782"/>
    <n v="5.3900000000000003E-2"/>
    <s v="FIJA"/>
    <m/>
    <s v="BID"/>
    <x v="21"/>
    <n v="0"/>
    <n v="0"/>
    <n v="0"/>
    <n v="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3342465753424655"/>
    <n v="20.013698630136986"/>
    <n v="1.6079E-2"/>
    <s v="FIJA"/>
    <m/>
    <s v="BID"/>
    <x v="21"/>
    <n v="0"/>
    <n v="0"/>
    <n v="5411.79"/>
    <n v="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10248.709999999999"/>
    <n v="7836.8600000000006"/>
    <n v="18085.57"/>
  </r>
  <r>
    <n v="2027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33972602739726"/>
    <n v="30.019178082191782"/>
    <n v="3.6799999999999999E-2"/>
    <s v="FIJA"/>
    <m/>
    <s v="BID"/>
    <x v="21"/>
    <n v="0"/>
    <n v="0"/>
    <n v="87947.08"/>
    <n v="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173328.06"/>
    <n v="161164.09999999998"/>
    <n v="334492.15999999997"/>
  </r>
  <r>
    <n v="2027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347945205479451"/>
    <n v="40.027397260273972"/>
    <n v="2.5000000000000001E-3"/>
    <s v="FIJA"/>
    <m/>
    <s v="BID"/>
    <x v="21"/>
    <n v="0"/>
    <n v="0"/>
    <n v="2523.7800000000002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5061.43"/>
    <n v="5061.43"/>
    <n v="10122.86"/>
  </r>
  <r>
    <n v="2028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227397260273973"/>
    <n v="25.016438356164382"/>
    <n v="1.8360000000000001E-2"/>
    <s v="FIJA"/>
    <m/>
    <s v="BID"/>
    <x v="21"/>
    <n v="0"/>
    <n v="1760515.14"/>
    <n v="0"/>
    <n v="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3409859.03"/>
    <n v="3077256.5300000003"/>
    <n v="6487115.5600000005"/>
  </r>
  <r>
    <n v="20281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312328767123288"/>
    <n v="25.016438356164382"/>
    <n v="1.8329999999999999E-2"/>
    <s v="FIJA"/>
    <m/>
    <s v="BID"/>
    <x v="21"/>
    <n v="0"/>
    <n v="0"/>
    <n v="453938.73"/>
    <n v="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893426.89999999991"/>
    <n v="806245.82"/>
    <n v="1699672.7199999997"/>
  </r>
  <r>
    <n v="2028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340-OC-EC"/>
    <s v="2340-OC-EC"/>
    <s v="BID"/>
    <n v="41528651.149999999"/>
    <n v="0"/>
    <n v="1805593.53"/>
    <n v="371800.71"/>
    <n v="0"/>
    <n v="0"/>
    <n v="0"/>
    <n v="39723057.619999997"/>
    <d v="2010-12-13T00:00:00"/>
    <d v="2035-12-13T00:00:00"/>
    <n v="75000000"/>
    <n v="75000000"/>
    <n v="11.04109589041096"/>
    <n v="25.016438356164382"/>
    <n v="1.7909999999999999E-2"/>
    <s v="FIJA"/>
    <m/>
    <s v="BID"/>
    <x v="21"/>
    <n v="0"/>
    <n v="0"/>
    <n v="0"/>
    <n v="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377-OC-EC"/>
    <s v="2377-OC-EC"/>
    <s v="BID"/>
    <n v="15602330.65"/>
    <n v="0"/>
    <n v="0"/>
    <n v="0"/>
    <n v="0"/>
    <n v="0"/>
    <n v="0"/>
    <n v="15602330.65"/>
    <d v="2011-01-10T00:00:00"/>
    <d v="2036-01-10T00:00:00"/>
    <n v="30000000"/>
    <n v="27053570.93"/>
    <n v="11.117808219178082"/>
    <n v="25.016438356164382"/>
    <n v="1.7781000000000002E-2"/>
    <s v="FIJA"/>
    <m/>
    <s v="BID"/>
    <x v="21"/>
    <n v="139852.63"/>
    <n v="0"/>
    <n v="0"/>
    <n v="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271443.64"/>
    <n v="247319.72"/>
    <n v="518763.36"/>
  </r>
  <r>
    <n v="2028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328767123287671"/>
    <n v="25.019178082191782"/>
    <n v="1.8020000000000001E-2"/>
    <s v="FIJA"/>
    <m/>
    <s v="BID"/>
    <x v="21"/>
    <n v="0"/>
    <n v="0"/>
    <n v="376827.42"/>
    <n v="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743245.24"/>
    <n v="677166.92999999993"/>
    <n v="1420412.17"/>
  </r>
  <r>
    <n v="2028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457/OC-EC"/>
    <s v="2457/OC-EC"/>
    <s v="BID"/>
    <n v="35430952.390000001"/>
    <n v="0"/>
    <n v="0"/>
    <n v="0"/>
    <n v="0"/>
    <n v="0"/>
    <n v="0"/>
    <n v="35430952.390000001"/>
    <d v="2011-02-01T00:00:00"/>
    <d v="2036-02-01T00:00:00"/>
    <n v="64700000"/>
    <n v="64700000"/>
    <n v="11.178082191780822"/>
    <n v="25.016438356164382"/>
    <n v="1.7995000000000001E-2"/>
    <s v="FIJA"/>
    <m/>
    <s v="BID"/>
    <x v="21"/>
    <n v="0"/>
    <n v="321410.19"/>
    <n v="0"/>
    <n v="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623833.48"/>
    <n v="568391.73"/>
    <n v="1192225.21"/>
  </r>
  <r>
    <n v="2028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461/OC-EC"/>
    <s v="2461/OC-EC"/>
    <s v="BID"/>
    <n v="49239722.109999999"/>
    <n v="0"/>
    <n v="0"/>
    <n v="0"/>
    <n v="0"/>
    <n v="0"/>
    <n v="0"/>
    <n v="49239722.109999999"/>
    <d v="2011-02-01T00:00:00"/>
    <d v="2036-02-01T00:00:00"/>
    <n v="90000000"/>
    <n v="89391856.319999993"/>
    <n v="11.178082191780822"/>
    <n v="25.016438356164382"/>
    <n v="1.7995000000000001E-2"/>
    <s v="FIJA"/>
    <m/>
    <s v="BID"/>
    <x v="21"/>
    <n v="0"/>
    <n v="446675.77"/>
    <n v="0"/>
    <n v="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866964.75"/>
    <n v="789915.3"/>
    <n v="1656880.05"/>
  </r>
  <r>
    <n v="2028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472/OC-EC"/>
    <s v="2472/OC-EC"/>
    <s v="BID"/>
    <n v="27941814.960000001"/>
    <n v="0"/>
    <n v="0"/>
    <n v="0"/>
    <n v="0"/>
    <n v="0"/>
    <n v="0"/>
    <n v="27941814.960000001"/>
    <d v="2011-02-01T00:00:00"/>
    <d v="2036-08-01T00:00:00"/>
    <n v="58000000"/>
    <n v="53844460.799999997"/>
    <n v="11.676712328767124"/>
    <n v="25.515068493150686"/>
    <n v="1.7995000000000001E-2"/>
    <s v="FIJA"/>
    <m/>
    <s v="BID"/>
    <x v="21"/>
    <n v="0"/>
    <n v="253472.83"/>
    <n v="0"/>
    <n v="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491972.07999999996"/>
    <n v="448249.22"/>
    <n v="940221.29999999993"/>
  </r>
  <r>
    <n v="2028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263013698630138"/>
    <n v="25.019178082191782"/>
    <n v="1.805E-2"/>
    <s v="FIJA"/>
    <m/>
    <s v="BID"/>
    <x v="21"/>
    <n v="0"/>
    <n v="0"/>
    <n v="346611.45"/>
    <n v="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683647.99"/>
    <n v="622868.17999999993"/>
    <n v="1306516.17"/>
  </r>
  <r>
    <n v="2029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427397260273972"/>
    <n v="25.016438356164382"/>
    <n v="1.8159999999999999E-2"/>
    <s v="FIJA"/>
    <m/>
    <s v="BID"/>
    <x v="21"/>
    <n v="0"/>
    <n v="0"/>
    <n v="0"/>
    <n v="0"/>
    <n v="11368.6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63.39"/>
    <n v="20629.339999999997"/>
    <n v="43092.729999999996"/>
  </r>
  <r>
    <n v="2028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2.013698630136986"/>
    <n v="25.019178082191782"/>
    <n v="1.8185E-2"/>
    <s v="FIJA"/>
    <m/>
    <s v="BID"/>
    <x v="21"/>
    <n v="0"/>
    <n v="0"/>
    <n v="0"/>
    <n v="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427397260273972"/>
    <n v="25.016438356164382"/>
    <n v="1.8159999999999999E-2"/>
    <s v="FIJA"/>
    <m/>
    <s v="BID"/>
    <x v="21"/>
    <n v="0"/>
    <n v="0"/>
    <n v="0"/>
    <n v="0"/>
    <n v="195768.9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822.06"/>
    <n v="355239.44999999995"/>
    <n v="742061.51"/>
  </r>
  <r>
    <n v="2029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3.008219178082191"/>
    <n v="25.016438356164382"/>
    <n v="1.8373E-2"/>
    <s v="FIJA"/>
    <m/>
    <s v="BID"/>
    <x v="21"/>
    <n v="0"/>
    <n v="0"/>
    <n v="0"/>
    <n v="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653/OC-EC"/>
    <s v="2653/OC-EC"/>
    <s v="BID"/>
    <n v="155579224.60200003"/>
    <n v="0"/>
    <n v="6223168.9900000002"/>
    <n v="1414294.9"/>
    <n v="0"/>
    <n v="0"/>
    <n v="0"/>
    <n v="149356055.61199999"/>
    <d v="2011-12-15T00:00:00"/>
    <d v="2036-12-15T00:00:00"/>
    <n v="250000000"/>
    <n v="248933378.06999999"/>
    <n v="12.049315068493151"/>
    <n v="25.019178082191782"/>
    <n v="1.8185E-2"/>
    <s v="FIJA"/>
    <m/>
    <s v="BID"/>
    <x v="21"/>
    <n v="0"/>
    <n v="0"/>
    <n v="0"/>
    <n v="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98630136986301"/>
    <n v="25.016438356164382"/>
    <n v="1.8134000000000001E-2"/>
    <s v="FIJA"/>
    <m/>
    <s v="BID"/>
    <x v="21"/>
    <n v="0"/>
    <n v="0"/>
    <n v="79493.070000000007"/>
    <n v="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157071.28000000003"/>
    <n v="144246.97999999998"/>
    <n v="301318.26"/>
  </r>
  <r>
    <n v="2029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715068493150685"/>
    <n v="25.016438356164382"/>
    <n v="1.8214999999999999E-2"/>
    <s v="FIJA"/>
    <m/>
    <s v="BID"/>
    <x v="21"/>
    <n v="0"/>
    <n v="22471.11"/>
    <n v="0"/>
    <n v="0"/>
    <n v="0"/>
    <n v="0"/>
    <n v="0"/>
    <n v="21254.55"/>
    <n v="0"/>
    <n v="0"/>
    <n v="0"/>
    <n v="0"/>
    <n v="0"/>
    <n v="20742.560000000001"/>
    <n v="0"/>
    <n v="0"/>
    <n v="0"/>
    <n v="0"/>
    <n v="0"/>
    <n v="19554.189999999999"/>
    <n v="0"/>
    <n v="0"/>
    <n v="0"/>
    <n v="0"/>
    <n v="43725.66"/>
    <n v="40296.75"/>
    <n v="84022.41"/>
  </r>
  <r>
    <n v="2029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967123287671233"/>
    <n v="24.687671232876713"/>
    <n v="1.7864999999999999E-2"/>
    <s v="FIJA"/>
    <m/>
    <s v="BID"/>
    <x v="21"/>
    <n v="0"/>
    <n v="0"/>
    <n v="0"/>
    <n v="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967123287671233"/>
    <n v="24.687671232876713"/>
    <n v="1.7084999999999999E-2"/>
    <s v="FIJA"/>
    <m/>
    <s v="BID"/>
    <x v="21"/>
    <n v="0"/>
    <n v="0"/>
    <n v="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839/OC-EC"/>
    <s v="2839/OC-EC"/>
    <s v="BID"/>
    <n v="94118010.799999997"/>
    <n v="0"/>
    <n v="0"/>
    <n v="936051.35"/>
    <n v="0"/>
    <n v="0"/>
    <n v="0"/>
    <n v="94118010.799999997"/>
    <d v="2013-08-01T00:00:00"/>
    <d v="2037-12-15T00:00:00"/>
    <n v="100000000"/>
    <n v="94118010.799999997"/>
    <n v="13.049315068493151"/>
    <n v="24.389041095890413"/>
    <n v="1.7084999999999999E-2"/>
    <s v="FIJA"/>
    <m/>
    <s v="BID"/>
    <x v="21"/>
    <n v="0"/>
    <n v="0"/>
    <n v="0"/>
    <n v="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465753424657533"/>
    <n v="24.931506849315067"/>
    <n v="3.109E-2"/>
    <s v="FIJA"/>
    <m/>
    <s v="BID"/>
    <x v="21"/>
    <n v="0"/>
    <n v="0"/>
    <n v="0"/>
    <n v="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465753424657535"/>
    <n v="24.701369863013699"/>
    <n v="4.5449999999999997E-2"/>
    <s v="FIJA"/>
    <m/>
    <s v="BID"/>
    <x v="21"/>
    <n v="0"/>
    <n v="0"/>
    <n v="0"/>
    <n v="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967123287671233"/>
    <n v="24.967123287671232"/>
    <n v="2.9499999999999998E-2"/>
    <s v="FIJA"/>
    <m/>
    <s v="BID"/>
    <x v="21"/>
    <n v="0"/>
    <n v="0"/>
    <n v="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9643835616438352"/>
    <n v="19.649315068493152"/>
    <n v="1.7437000000000001E-2"/>
    <s v="FIJA"/>
    <m/>
    <s v="BID"/>
    <x v="21"/>
    <n v="0"/>
    <n v="0"/>
    <n v="0"/>
    <n v="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134246575342466"/>
    <n v="24.745205479452054"/>
    <n v="1.8440000000000002E-2"/>
    <s v="FIJA"/>
    <m/>
    <s v="BID"/>
    <x v="21"/>
    <n v="93413.03"/>
    <n v="0"/>
    <n v="0"/>
    <n v="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185303.02000000002"/>
    <n v="185303.02000000002"/>
    <n v="370606.04000000004"/>
  </r>
  <r>
    <n v="2030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363606.200000003"/>
    <n v="14.134246575342466"/>
    <n v="24.81917808219178"/>
    <n v="4.3853000000000003E-2"/>
    <s v="FIJA"/>
    <m/>
    <s v="BID"/>
    <x v="21"/>
    <n v="1330561.3500000001"/>
    <n v="0"/>
    <n v="0"/>
    <n v="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2639428.77"/>
    <n v="2639428.77"/>
    <n v="5278857.54"/>
  </r>
  <r>
    <n v="2030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463013698630137"/>
    <n v="24.909589041095892"/>
    <n v="4.3860000000000003E-2"/>
    <s v="FIJA"/>
    <m/>
    <s v="BID"/>
    <x v="21"/>
    <n v="0"/>
    <n v="0"/>
    <n v="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187/OC-EC"/>
    <s v="3187/OC-EC"/>
    <s v="BID"/>
    <n v="170000000"/>
    <n v="0"/>
    <n v="0"/>
    <n v="2531593.4900000002"/>
    <n v="0"/>
    <n v="0"/>
    <n v="0"/>
    <n v="170000000"/>
    <d v="2014-07-31T00:00:00"/>
    <d v="2039-06-15T00:00:00"/>
    <n v="170000000"/>
    <n v="170000000"/>
    <n v="14.547945205479452"/>
    <n v="24.890410958904109"/>
    <n v="2.9919999999999999E-2"/>
    <s v="FIJA"/>
    <m/>
    <s v="BID"/>
    <x v="21"/>
    <n v="0"/>
    <n v="0"/>
    <n v="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188/CH-EC"/>
    <s v="3188/CH-EC"/>
    <s v="BID"/>
    <n v="50000000"/>
    <n v="0"/>
    <n v="0"/>
    <n v="1615745.14"/>
    <n v="0"/>
    <n v="0"/>
    <n v="0"/>
    <n v="50000000"/>
    <d v="2014-07-31T00:00:00"/>
    <d v="2039-06-15T00:00:00"/>
    <n v="50000000"/>
    <n v="50000000"/>
    <n v="14.547945205479452"/>
    <n v="24.890410958904109"/>
    <n v="6.6000500000000004E-2"/>
    <s v="SOFR (MAS MARGEN)"/>
    <n v="1.2E-2"/>
    <s v="BID"/>
    <x v="21"/>
    <n v="0"/>
    <n v="0"/>
    <n v="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715068493150685"/>
    <n v="24.767123287671232"/>
    <n v="2.9960000000000001E-2"/>
    <s v="FIJA"/>
    <m/>
    <s v="BID"/>
    <x v="21"/>
    <n v="0"/>
    <n v="1762066.96"/>
    <n v="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3495404.5700000003"/>
    <n v="3495404.5700000003"/>
    <n v="6990809.1400000006"/>
  </r>
  <r>
    <n v="2031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715068493150685"/>
    <n v="24.767123287671232"/>
    <n v="6.5910499999999997E-2"/>
    <s v="SOFR (MAS MARGEN)"/>
    <n v="1.2E-2"/>
    <s v="BID"/>
    <x v="21"/>
    <n v="0"/>
    <n v="960958.32"/>
    <n v="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1906248.8399999999"/>
    <n v="1906248.8399999999"/>
    <n v="3812497.6799999997"/>
  </r>
  <r>
    <n v="2031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325/OC-EC"/>
    <s v="3325/OC-EC"/>
    <s v="BID"/>
    <n v="14004240.310000001"/>
    <n v="0"/>
    <n v="0"/>
    <n v="238689.37"/>
    <n v="0"/>
    <n v="0"/>
    <n v="0"/>
    <n v="14004240.310000001"/>
    <d v="2015-02-05T00:00:00"/>
    <d v="2039-12-15T00:00:00"/>
    <n v="30000000"/>
    <n v="14400000"/>
    <n v="15.049315068493151"/>
    <n v="24.873972602739727"/>
    <n v="1.8204999999999999E-2"/>
    <s v="FIJA"/>
    <m/>
    <s v="BID"/>
    <x v="21"/>
    <n v="0"/>
    <n v="0"/>
    <n v="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341/OC-EC"/>
    <s v="3341/OC-EC"/>
    <s v="BID"/>
    <n v="68695814.290000007"/>
    <n v="0"/>
    <n v="0"/>
    <n v="628910.18000000005"/>
    <n v="0"/>
    <n v="0"/>
    <n v="0"/>
    <n v="68695814.290000007"/>
    <d v="2015-02-05T00:00:00"/>
    <d v="2039-12-15T00:00:00"/>
    <n v="80000000"/>
    <n v="73162121.799999997"/>
    <n v="15.049315068493151"/>
    <n v="24.873972602739727"/>
    <n v="1.831E-2"/>
    <s v="FIJA"/>
    <m/>
    <s v="BID"/>
    <x v="21"/>
    <n v="0"/>
    <n v="0"/>
    <n v="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131506849315068"/>
    <n v="19.956164383561642"/>
    <n v="2.878E-2"/>
    <s v="FIJA"/>
    <m/>
    <s v="BID"/>
    <x v="21"/>
    <n v="7254136.9900000002"/>
    <n v="0"/>
    <n v="0"/>
    <n v="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14390000"/>
    <n v="14390000"/>
    <n v="28780000"/>
  </r>
  <r>
    <n v="2031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465753424657533"/>
    <n v="24.641095890410959"/>
    <n v="6.4782699999999999E-2"/>
    <s v="SOFR (MAS MARGEN)"/>
    <n v="1.2E-2"/>
    <s v="BID"/>
    <x v="21"/>
    <n v="0"/>
    <n v="0"/>
    <n v="0"/>
    <n v="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465753424657533"/>
    <n v="24.641095890410959"/>
    <n v="1.831E-2"/>
    <s v="FIJA"/>
    <m/>
    <s v="BID"/>
    <x v="21"/>
    <n v="0"/>
    <n v="0"/>
    <n v="0"/>
    <n v="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383561643835616"/>
    <n v="25.849315068493151"/>
    <n v="3.1460000000000002E-2"/>
    <s v="FIJA"/>
    <m/>
    <s v="BID"/>
    <x v="21"/>
    <n v="0"/>
    <n v="0"/>
    <n v="0"/>
    <n v="2070671.34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4089627.6100000003"/>
    <n v="3837947.62"/>
    <n v="7927575.2300000004"/>
  </r>
  <r>
    <n v="2032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717808219178082"/>
    <n v="24.805479452054794"/>
    <n v="4.5100000000000001E-2"/>
    <s v="FIJA"/>
    <m/>
    <s v="BID"/>
    <x v="21"/>
    <n v="0"/>
    <n v="2086092.39"/>
    <n v="0"/>
    <n v="0"/>
    <n v="0"/>
    <n v="0"/>
    <n v="0"/>
    <n v="2011587.94"/>
    <n v="0"/>
    <n v="0"/>
    <n v="0"/>
    <n v="0"/>
    <n v="0"/>
    <n v="1937083.48"/>
    <n v="0"/>
    <n v="0"/>
    <n v="0"/>
    <n v="0"/>
    <n v="0"/>
    <n v="1862579.02"/>
    <n v="0"/>
    <n v="0"/>
    <n v="0"/>
    <n v="0"/>
    <n v="4097680.33"/>
    <n v="3799662.5"/>
    <n v="7897342.8300000001"/>
  </r>
  <r>
    <n v="20321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717808219178082"/>
    <n v="24.805479452054794"/>
    <n v="2.5000000000000001E-2"/>
    <s v="FIJA"/>
    <m/>
    <s v="BID"/>
    <x v="21"/>
    <n v="0"/>
    <n v="291336.27"/>
    <n v="0"/>
    <n v="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554577.22"/>
    <n v="460422.22"/>
    <n v="1014999.44"/>
  </r>
  <r>
    <n v="2032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717808219178082"/>
    <n v="24.805479452054794"/>
    <n v="4.514E-2"/>
    <s v="FIJA"/>
    <m/>
    <s v="BID"/>
    <x v="21"/>
    <n v="0"/>
    <n v="2820275.82"/>
    <n v="0"/>
    <n v="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5539828.0199999996"/>
    <n v="5136933.54"/>
    <n v="10676761.559999999"/>
  </r>
  <r>
    <n v="2032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884931506849316"/>
    <n v="24.893150684931506"/>
    <n v="1.8394000000000001E-2"/>
    <s v="FIJA"/>
    <m/>
    <s v="BID"/>
    <x v="21"/>
    <n v="0"/>
    <n v="0"/>
    <n v="0"/>
    <n v="144071.04000000001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281299.41000000003"/>
    <n v="250845.75"/>
    <n v="532145.16"/>
  </r>
  <r>
    <n v="2032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d v="2017-04-18T00:00:00"/>
    <d v="2042-01-15T00:00:00"/>
    <n v="60000000"/>
    <n v="60000000"/>
    <n v="17.136986301369863"/>
    <n v="24.761643835616439"/>
    <n v="4.5100000000000001E-2"/>
    <s v="FIJA"/>
    <m/>
    <s v="BID"/>
    <x v="21"/>
    <n v="1221277.5900000001"/>
    <n v="0"/>
    <n v="0"/>
    <n v="0"/>
    <n v="0"/>
    <n v="0"/>
    <n v="1125700.95"/>
    <n v="0"/>
    <n v="0"/>
    <n v="0"/>
    <n v="0"/>
    <n v="0"/>
    <n v="1067440.3700000001"/>
    <n v="0"/>
    <n v="0"/>
    <n v="0"/>
    <n v="0"/>
    <n v="0"/>
    <n v="974371.95"/>
    <n v="0"/>
    <n v="0"/>
    <n v="0"/>
    <n v="0"/>
    <n v="0"/>
    <n v="2346978.54"/>
    <n v="2041812.32"/>
    <n v="4388790.8600000003"/>
  </r>
  <r>
    <n v="2032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221917808219178"/>
    <n v="24.742465753424657"/>
    <n v="4.5100000000000001E-2"/>
    <s v="FIJA"/>
    <m/>
    <s v="BID"/>
    <x v="21"/>
    <n v="0"/>
    <n v="203260.29"/>
    <n v="0"/>
    <n v="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390601.13"/>
    <n v="339761.58999999997"/>
    <n v="730362.72"/>
  </r>
  <r>
    <n v="2033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343/OC-EC"/>
    <s v="4343/OC-EC"/>
    <s v="BID"/>
    <n v="130812509.29000001"/>
    <n v="13500000"/>
    <n v="0"/>
    <n v="0"/>
    <n v="0"/>
    <n v="0"/>
    <n v="0"/>
    <n v="144312509.28999999"/>
    <d v="2019-07-03T00:00:00"/>
    <d v="2042-11-15T00:00:00"/>
    <n v="150000000"/>
    <n v="150000000"/>
    <n v="17.969863013698632"/>
    <n v="23.386301369863013"/>
    <n v="4.5249999999999999E-2"/>
    <s v="FIJA"/>
    <m/>
    <s v="BID"/>
    <x v="21"/>
    <n v="0"/>
    <n v="0"/>
    <n v="0"/>
    <n v="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364/OC-EC"/>
    <s v="4364/OC-EC"/>
    <s v="BID"/>
    <n v="226454067.62"/>
    <n v="0"/>
    <n v="0"/>
    <n v="5309876.62"/>
    <n v="26572.28"/>
    <n v="0"/>
    <n v="0"/>
    <n v="226454067.62"/>
    <d v="2018-09-07T00:00:00"/>
    <d v="2042-12-15T00:00:00"/>
    <n v="237600000"/>
    <n v="237600000"/>
    <n v="18.052054794520547"/>
    <n v="24.287671232876711"/>
    <n v="4.5242999999999998E-2"/>
    <s v="FIJA"/>
    <m/>
    <s v="BID"/>
    <x v="21"/>
    <n v="0"/>
    <n v="0"/>
    <n v="0"/>
    <n v="0"/>
    <n v="0"/>
    <n v="5179649.92"/>
    <n v="0"/>
    <n v="0"/>
    <n v="0"/>
    <n v="0"/>
    <n v="0"/>
    <n v="4765420.22"/>
    <n v="0"/>
    <n v="0"/>
    <n v="0"/>
    <n v="0"/>
    <n v="0"/>
    <n v="4299109.43"/>
    <n v="0"/>
    <n v="0"/>
    <n v="0"/>
    <n v="0"/>
    <n v="0"/>
    <n v="3880041.6"/>
    <n v="9945070.1400000006"/>
    <n v="8179151.0299999993"/>
    <n v="18124221.170000002"/>
  </r>
  <r>
    <n v="2033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884931506849316"/>
    <n v="24.12876712328767"/>
    <n v="4.5440000000000001E-2"/>
    <s v="FIJA"/>
    <m/>
    <s v="BID"/>
    <x v="21"/>
    <n v="0"/>
    <n v="0"/>
    <n v="0"/>
    <n v="2035286.67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3928271.02"/>
    <n v="3316007.59"/>
    <n v="7244278.6099999994"/>
  </r>
  <r>
    <n v="2032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969863013698632"/>
    <n v="24.695890410958903"/>
    <n v="4.5429999999999998E-2"/>
    <s v="FIJA"/>
    <m/>
    <s v="BID"/>
    <x v="21"/>
    <n v="0"/>
    <n v="0"/>
    <n v="0"/>
    <n v="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882191780821918"/>
    <n v="19.857534246575341"/>
    <n v="1.84E-2"/>
    <s v="FIJA"/>
    <m/>
    <s v="BID"/>
    <x v="21"/>
    <n v="0"/>
    <n v="0"/>
    <n v="0"/>
    <n v="917479.45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1770810.96"/>
    <n v="1494810.9500000002"/>
    <n v="3265621.91"/>
  </r>
  <r>
    <n v="2033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634/OC-EC"/>
    <s v="4634/OC-EC"/>
    <s v="BID"/>
    <n v="5690058.9000000004"/>
    <n v="1000037.67"/>
    <n v="0"/>
    <n v="183989.29"/>
    <n v="85970.49"/>
    <n v="0"/>
    <n v="0"/>
    <n v="6690096.5700000003"/>
    <d v="2019-09-09T00:00:00"/>
    <d v="2043-12-15T00:00:00"/>
    <n v="40081242"/>
    <n v="40081242"/>
    <n v="19.052054794520547"/>
    <n v="24.282191780821918"/>
    <n v="6.5565100000000001E-2"/>
    <s v="SOFR (MAS MARGEN)"/>
    <n v="1.2E-2"/>
    <s v="BID"/>
    <x v="21"/>
    <n v="0"/>
    <n v="0"/>
    <n v="0"/>
    <n v="0"/>
    <n v="0"/>
    <n v="221755.3"/>
    <n v="0"/>
    <n v="0"/>
    <n v="0"/>
    <n v="0"/>
    <n v="0"/>
    <n v="206250.7"/>
    <n v="0"/>
    <n v="0"/>
    <n v="0"/>
    <n v="0"/>
    <n v="0"/>
    <n v="188492"/>
    <n v="0"/>
    <n v="0"/>
    <n v="0"/>
    <n v="0"/>
    <n v="0"/>
    <n v="172804.64"/>
    <n v="428006"/>
    <n v="361296.64000000001"/>
    <n v="789302.64"/>
  </r>
  <r>
    <n v="2033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969863013698632"/>
    <n v="24.616438356164384"/>
    <n v="6.6070599999999993E-2"/>
    <s v="SOFR (MAS MARGEN)"/>
    <n v="1.2E-2"/>
    <s v="BID"/>
    <x v="21"/>
    <n v="0"/>
    <n v="0"/>
    <n v="0"/>
    <n v="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468493150684932"/>
    <n v="24.731506849315068"/>
    <n v="6.6068799999999997E-2"/>
    <s v="SOFR (MAS MARGEN)"/>
    <n v="1.2E-2"/>
    <s v="BID"/>
    <x v="21"/>
    <n v="0"/>
    <n v="0"/>
    <n v="0"/>
    <n v="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4547945205479451"/>
    <n v="6.9808219178082194"/>
    <n v="3.8969999999999998E-2"/>
    <s v="FIJA"/>
    <m/>
    <s v="BID"/>
    <x v="21"/>
    <n v="0"/>
    <n v="0"/>
    <n v="0"/>
    <n v="3238602.74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5409534.25"/>
    <n v="1079534.25"/>
    <n v="6489068.5"/>
  </r>
  <r>
    <n v="2033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788/OC-EC"/>
    <s v="4788/OC-EC"/>
    <s v="BID"/>
    <n v="77565029"/>
    <n v="0"/>
    <n v="0"/>
    <n v="1791924.76"/>
    <n v="40837.43"/>
    <n v="0"/>
    <n v="0"/>
    <n v="77565029"/>
    <d v="2019-07-12T00:00:00"/>
    <d v="2044-06-15T00:00:00"/>
    <n v="93900000"/>
    <n v="93900000"/>
    <n v="19.553424657534247"/>
    <n v="24.945205479452056"/>
    <n v="4.5447000000000001E-2"/>
    <s v="FIJA"/>
    <m/>
    <s v="BID"/>
    <x v="21"/>
    <n v="0"/>
    <n v="0"/>
    <n v="0"/>
    <n v="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MAAP-Q"/>
    <x v="2"/>
    <s v="INTERNATIONAL ORGANIZATIONS"/>
    <s v="4759/OC-EC"/>
    <s v="4759/OC-EC"/>
    <s v="BID"/>
    <n v="51953590.340000004"/>
    <n v="0"/>
    <n v="0"/>
    <n v="0"/>
    <n v="0"/>
    <n v="0"/>
    <n v="0"/>
    <n v="51953590.340000004"/>
    <d v="2019-07-23T00:00:00"/>
    <d v="2043-07-15T00:00:00"/>
    <n v="87100000"/>
    <n v="87100000"/>
    <n v="18.632876712328766"/>
    <n v="23.994520547945207"/>
    <n v="6.5799999999999997E-2"/>
    <s v="SOFR (MAS MARGEN)"/>
    <n v="1.2E-2"/>
    <s v="BID"/>
    <x v="21"/>
    <n v="1880731.625"/>
    <n v="0"/>
    <n v="0"/>
    <n v="0"/>
    <n v="0"/>
    <n v="0"/>
    <n v="2118884.79"/>
    <n v="0"/>
    <n v="0"/>
    <n v="0"/>
    <n v="0"/>
    <n v="0"/>
    <n v="2065905.66"/>
    <n v="0"/>
    <n v="0"/>
    <n v="0"/>
    <n v="0"/>
    <n v="0"/>
    <n v="1975771.79"/>
    <n v="0"/>
    <n v="0"/>
    <n v="0"/>
    <n v="0"/>
    <n v="0"/>
    <n v="3999616.415"/>
    <n v="4041677.45"/>
    <n v="8041293.8650000002"/>
  </r>
  <r>
    <n v="2033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19.635616438356163"/>
    <n v="24.797260273972604"/>
    <n v="4.5444999999999999E-2"/>
    <s v="FIJA"/>
    <m/>
    <s v="BID"/>
    <x v="21"/>
    <n v="303408.01"/>
    <n v="0"/>
    <n v="0"/>
    <n v="0"/>
    <n v="0"/>
    <n v="0"/>
    <n v="280553.46999999997"/>
    <n v="0"/>
    <n v="0"/>
    <n v="0"/>
    <n v="0"/>
    <n v="0"/>
    <n v="266999.03999999998"/>
    <n v="0"/>
    <n v="0"/>
    <n v="0"/>
    <n v="0"/>
    <n v="0"/>
    <n v="244738.13"/>
    <n v="0"/>
    <n v="0"/>
    <n v="0"/>
    <n v="0"/>
    <n v="0"/>
    <n v="583961.48"/>
    <n v="511737.17"/>
    <n v="1095698.6499999999"/>
  </r>
  <r>
    <n v="2033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38082191780822"/>
    <n v="19.742465753424657"/>
    <n v="4.4872000000000002E-2"/>
    <s v="FIJA"/>
    <m/>
    <s v="BID"/>
    <x v="21"/>
    <n v="0"/>
    <n v="0"/>
    <n v="0"/>
    <n v="6805586.6699999999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13135343.17"/>
    <n v="11088058.17"/>
    <n v="24223401.34"/>
  </r>
  <r>
    <n v="2034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805479452054794"/>
    <n v="24.843835616438355"/>
    <n v="6.6100599999999995E-2"/>
    <s v="SOFR (MAS MARGEN)"/>
    <n v="1.2E-2"/>
    <s v="BID"/>
    <x v="21"/>
    <n v="0"/>
    <n v="0"/>
    <n v="217545.5"/>
    <n v="0"/>
    <n v="0"/>
    <n v="0"/>
    <n v="0"/>
    <n v="0"/>
    <n v="207882.15"/>
    <n v="0"/>
    <n v="0"/>
    <n v="0"/>
    <n v="0"/>
    <n v="0"/>
    <n v="191440.04"/>
    <n v="0"/>
    <n v="0"/>
    <n v="0"/>
    <n v="0"/>
    <n v="0"/>
    <n v="181344"/>
    <n v="0"/>
    <n v="0"/>
    <n v="0"/>
    <n v="425427.65"/>
    <n v="372784.04000000004"/>
    <n v="798211.69000000006"/>
  </r>
  <r>
    <n v="2034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468493150684932"/>
    <n v="24.958904109589042"/>
    <n v="4.5516000000000001E-2"/>
    <s v="FIJA"/>
    <m/>
    <s v="BID"/>
    <x v="21"/>
    <n v="0"/>
    <n v="0"/>
    <n v="0"/>
    <n v="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465753424657533"/>
    <n v="19.923287671232877"/>
    <n v="4.4935999999999997E-2"/>
    <s v="FIJA"/>
    <m/>
    <s v="BID"/>
    <x v="21"/>
    <n v="0"/>
    <n v="0"/>
    <n v="0"/>
    <n v="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887671232876713"/>
    <n v="25.550684931506851"/>
    <n v="4.5516000000000001E-2"/>
    <s v="FIJA"/>
    <m/>
    <s v="BID"/>
    <x v="21"/>
    <n v="0"/>
    <n v="0"/>
    <n v="0"/>
    <n v="2070978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4153335"/>
    <n v="4101276.0700000003"/>
    <n v="8254611.0700000003"/>
  </r>
  <r>
    <n v="2034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95890410958904"/>
    <n v="17.991780821917807"/>
    <n v="4.4896999999999999E-2"/>
    <s v="FIJA"/>
    <m/>
    <s v="BID"/>
    <x v="21"/>
    <n v="0"/>
    <n v="0"/>
    <n v="4514642.78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9104113.8900000006"/>
    <n v="9104113.8900000006"/>
    <n v="18208227.780000001"/>
  </r>
  <r>
    <n v="2004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28-SF-EC"/>
    <s v="728-SF-EC"/>
    <s v="BID"/>
    <n v="0"/>
    <n v="0"/>
    <n v="0"/>
    <n v="0"/>
    <n v="0"/>
    <n v="0"/>
    <n v="0"/>
    <n v="0"/>
    <d v="1984-01-26T00:00:00"/>
    <d v="2024-01-24T00:00:00"/>
    <n v="3100000"/>
    <n v="2254501.2999999998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29-SF-EC"/>
    <s v="729-SF-EC"/>
    <s v="BID"/>
    <n v="0"/>
    <n v="0"/>
    <n v="0"/>
    <n v="0"/>
    <n v="0"/>
    <n v="0"/>
    <n v="0"/>
    <n v="0"/>
    <d v="1984-03-02T00:00:00"/>
    <d v="2024-03-06T00:00:00"/>
    <n v="1800000"/>
    <n v="1290715.350000000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43-SF-EC"/>
    <s v="743-SF-EC"/>
    <s v="BID"/>
    <n v="0"/>
    <n v="0"/>
    <n v="0"/>
    <n v="0"/>
    <n v="0"/>
    <n v="0"/>
    <n v="0"/>
    <n v="0"/>
    <d v="1984-11-07T00:00:00"/>
    <d v="2024-07-11T00:00:00"/>
    <n v="1000000"/>
    <n v="981007.14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57-SF-EC   USD"/>
    <s v="757-SF-EC   USD"/>
    <s v="BID"/>
    <n v="0"/>
    <n v="0"/>
    <n v="0"/>
    <n v="0"/>
    <n v="0"/>
    <n v="0"/>
    <n v="0"/>
    <n v="428093.06"/>
    <d v="1984-12-18T00:00:00"/>
    <d v="2025-01-06T00:00:00"/>
    <n v="6421396.8799999999"/>
    <n v="6421396.8799999999"/>
    <n v="0.10136986301369863"/>
    <n v="40.079452054794523"/>
    <n v="0.02"/>
    <s v="FIJA"/>
    <m/>
    <s v="BID"/>
    <x v="21"/>
    <n v="4257.14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.1499999999996"/>
    <n v="0"/>
    <n v="4257.1499999999996"/>
  </r>
  <r>
    <n v="20052001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75-SF-EC"/>
    <s v="775-SF-EC"/>
    <s v="BID"/>
    <n v="545157.84"/>
    <n v="0"/>
    <n v="0"/>
    <n v="0"/>
    <n v="0"/>
    <n v="0"/>
    <n v="0"/>
    <n v="545157.84"/>
    <d v="1986-01-14T00:00:00"/>
    <d v="2026-01-14T00:00:00"/>
    <n v="13096844.33"/>
    <n v="10903155.66"/>
    <n v="1.1232876712328768"/>
    <n v="40.027397260273972"/>
    <n v="0.02"/>
    <s v="FIJA"/>
    <m/>
    <s v="BID"/>
    <x v="21"/>
    <n v="5451.58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9085.9699999999993"/>
    <n v="1817.19"/>
    <n v="10903.16"/>
  </r>
  <r>
    <n v="200521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75-SF-EC/2"/>
    <s v="775-SF-EC/2"/>
    <s v="BID"/>
    <n v="545157.85"/>
    <n v="0"/>
    <n v="0"/>
    <n v="0"/>
    <n v="0"/>
    <n v="0"/>
    <n v="0"/>
    <n v="545157.85"/>
    <d v="1986-01-14T00:00:00"/>
    <d v="2026-01-14T00:00:00"/>
    <n v="8177366.7699999996"/>
    <n v="8177366.7699999996"/>
    <n v="1.1232876712328768"/>
    <n v="40.027397260273972"/>
    <n v="0.02"/>
    <s v="FIJA"/>
    <m/>
    <s v="BID"/>
    <x v="21"/>
    <n v="5451.58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9085.9699999999993"/>
    <n v="1817.19"/>
    <n v="10903.16"/>
  </r>
  <r>
    <n v="20053001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78-SF-EC DIF.CAMB."/>
    <s v="778-SF-EC DIF.CAMB."/>
    <s v="BID"/>
    <n v="191431.86"/>
    <n v="0"/>
    <n v="0"/>
    <n v="0"/>
    <n v="0"/>
    <n v="0"/>
    <n v="0"/>
    <n v="191431.86"/>
    <d v="1986-01-14T00:00:00"/>
    <d v="2026-01-14T00:00:00"/>
    <n v="2361000.79"/>
    <n v="2361000.79"/>
    <n v="1.1232876712328768"/>
    <n v="40.027397260273972"/>
    <n v="0.02"/>
    <s v="FIJA"/>
    <m/>
    <s v="BID"/>
    <x v="21"/>
    <n v="1914.32"/>
    <n v="0"/>
    <n v="0"/>
    <n v="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3190.5299999999997"/>
    <n v="638.1"/>
    <n v="3828.6299999999997"/>
  </r>
  <r>
    <n v="3005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835616438356165"/>
    <n v="39.980821917808221"/>
    <n v="0.02"/>
    <s v="FIJA"/>
    <m/>
    <s v="BID"/>
    <x v="21"/>
    <n v="0"/>
    <n v="0"/>
    <n v="0"/>
    <n v="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05-SF-EC   USD"/>
    <s v="805-SF-EC   USD"/>
    <s v="BID"/>
    <n v="2397610.89"/>
    <n v="0"/>
    <n v="0"/>
    <n v="0"/>
    <n v="0"/>
    <n v="0"/>
    <n v="0"/>
    <n v="2397615.0900000003"/>
    <d v="1987-03-25T00:00:00"/>
    <d v="2027-03-24T00:00:00"/>
    <n v="9110915.9499999993"/>
    <n v="9110915.9499999993"/>
    <n v="2.3123287671232875"/>
    <n v="40.024657534246572"/>
    <n v="0.02"/>
    <s v="FIJA"/>
    <m/>
    <s v="BID"/>
    <x v="21"/>
    <n v="0"/>
    <n v="0"/>
    <n v="23779.08"/>
    <n v="0"/>
    <n v="0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43117.67"/>
    <n v="23936.79"/>
    <n v="67054.459999999992"/>
  </r>
  <r>
    <n v="2005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08-SF-EC"/>
    <s v="808-SF-EC"/>
    <s v="BID"/>
    <n v="612464.65"/>
    <n v="0"/>
    <n v="68051.64"/>
    <n v="6117.09"/>
    <n v="0"/>
    <n v="0"/>
    <n v="0"/>
    <n v="544413.01"/>
    <d v="1988-12-20T00:00:00"/>
    <d v="2028-12-20T00:00:00"/>
    <n v="6300000"/>
    <n v="4083098.29"/>
    <n v="4.0575342465753428"/>
    <n v="40.027397260273972"/>
    <n v="0.02"/>
    <s v="FIJA"/>
    <m/>
    <s v="BID"/>
    <x v="21"/>
    <n v="0"/>
    <n v="0"/>
    <n v="0"/>
    <n v="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8191780821917805"/>
    <n v="40.016438356164386"/>
    <n v="0.02"/>
    <s v="FIJA"/>
    <m/>
    <s v="BID"/>
    <x v="21"/>
    <n v="0"/>
    <n v="0"/>
    <n v="16207.2"/>
    <n v="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30793.68"/>
    <n v="24310.800000000003"/>
    <n v="55104.480000000003"/>
  </r>
  <r>
    <n v="300581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4328767123287669"/>
    <n v="40.035616438356165"/>
    <n v="0.02"/>
    <s v="FIJA"/>
    <m/>
    <s v="BID"/>
    <x v="21"/>
    <n v="0"/>
    <n v="0"/>
    <n v="0"/>
    <n v="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9013698630136986"/>
    <n v="40.010958904109586"/>
    <n v="0.02"/>
    <s v="FIJA"/>
    <m/>
    <s v="BID"/>
    <x v="21"/>
    <n v="0"/>
    <n v="0"/>
    <n v="0"/>
    <n v="68605.69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131494.34"/>
    <n v="108626.16"/>
    <n v="240120.5"/>
  </r>
  <r>
    <n v="30060101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2136986301369861"/>
    <n v="40.027397260273972"/>
    <n v="0.02"/>
    <s v="FIJA"/>
    <m/>
    <s v="BID"/>
    <x v="21"/>
    <n v="0"/>
    <n v="26380.99"/>
    <n v="0"/>
    <n v="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50732.68"/>
    <n v="42615.45"/>
    <n v="93348.13"/>
  </r>
  <r>
    <n v="30060102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2136986301369861"/>
    <n v="40.027397260273972"/>
    <n v="0.02"/>
    <s v="FIJA"/>
    <m/>
    <s v="BID"/>
    <x v="21"/>
    <n v="0"/>
    <n v="45810.46"/>
    <n v="0"/>
    <n v="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87407.59"/>
    <n v="73426.97"/>
    <n v="160834.56"/>
  </r>
  <r>
    <n v="20061001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51-SF-EC DIF.CAMB"/>
    <s v="851-SF-EC DIF.CAMB"/>
    <s v="BID"/>
    <n v="3559446.78"/>
    <n v="0"/>
    <n v="254246.18"/>
    <n v="35580.35"/>
    <n v="0"/>
    <n v="0"/>
    <n v="0"/>
    <n v="3305200.6"/>
    <d v="1991-06-19T00:00:00"/>
    <d v="2031-07-06T00:00:00"/>
    <n v="12203816.9"/>
    <n v="12203816.9"/>
    <n v="6.6"/>
    <n v="40.073972602739723"/>
    <n v="0.02"/>
    <s v="FIJA"/>
    <m/>
    <s v="BID"/>
    <x v="21"/>
    <n v="35580.35"/>
    <n v="0"/>
    <n v="0"/>
    <n v="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68632.36"/>
    <n v="58476.62"/>
    <n v="127108.98000000001"/>
  </r>
  <r>
    <n v="3006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00-SF-EC    USD"/>
    <s v="900-SF-EC    USD"/>
    <s v="BID"/>
    <n v="620274.12"/>
    <n v="0"/>
    <n v="0"/>
    <n v="0"/>
    <n v="0"/>
    <n v="0"/>
    <n v="0"/>
    <n v="620274.12"/>
    <d v="1994-01-27T00:00:00"/>
    <d v="2034-01-27T00:00:00"/>
    <n v="1077318.3500000001"/>
    <n v="1077318.3500000001"/>
    <n v="9.1643835616438363"/>
    <n v="40.027397260273972"/>
    <n v="0.02"/>
    <s v="FIJA"/>
    <m/>
    <s v="BID"/>
    <x v="21"/>
    <n v="6253.72"/>
    <n v="0"/>
    <n v="0"/>
    <n v="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12081.7"/>
    <n v="10775.869999999999"/>
    <n v="22857.57"/>
  </r>
  <r>
    <n v="300641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04-SF-EC   USD"/>
    <s v="904-SF-EC   USD"/>
    <s v="BID"/>
    <n v="1083981.49"/>
    <n v="0"/>
    <n v="0"/>
    <n v="0"/>
    <n v="0"/>
    <n v="0"/>
    <n v="0"/>
    <n v="1083981.49"/>
    <d v="1994-01-27T00:00:00"/>
    <d v="2034-01-27T00:00:00"/>
    <n v="1882704.59"/>
    <n v="1882704.59"/>
    <n v="9.1643835616438363"/>
    <n v="40.027397260273972"/>
    <n v="0.02"/>
    <s v="FIJA"/>
    <m/>
    <s v="BID"/>
    <x v="21"/>
    <n v="10928.91"/>
    <n v="0"/>
    <n v="0"/>
    <n v="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21113.8"/>
    <n v="18831.739999999998"/>
    <n v="39945.539999999994"/>
  </r>
  <r>
    <n v="300651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3616438356164391"/>
    <n v="40.027397260273972"/>
    <n v="0.02"/>
    <s v="FIJA"/>
    <m/>
    <s v="BID"/>
    <x v="21"/>
    <n v="0"/>
    <n v="0"/>
    <n v="0"/>
    <n v="45029.07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87922.58"/>
    <n v="78416.73"/>
    <n v="166339.31"/>
  </r>
  <r>
    <n v="3006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19-SF-EC   USD"/>
    <s v="919-SF-EC   USD"/>
    <s v="BID"/>
    <n v="4072406.15"/>
    <n v="0"/>
    <n v="0"/>
    <n v="0"/>
    <n v="0"/>
    <n v="0"/>
    <n v="0"/>
    <n v="4072406.15"/>
    <d v="1994-07-26T00:00:00"/>
    <d v="2034-07-26T00:00:00"/>
    <n v="6923090.4900000002"/>
    <n v="6923090.4900000002"/>
    <n v="9.6575342465753433"/>
    <n v="40.027397260273972"/>
    <n v="0.02"/>
    <s v="FIJA"/>
    <m/>
    <s v="BID"/>
    <x v="21"/>
    <n v="41058.78"/>
    <n v="0"/>
    <n v="0"/>
    <n v="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79428.66"/>
    <n v="71283.839999999997"/>
    <n v="150712.5"/>
  </r>
  <r>
    <n v="300661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8739726027397268"/>
    <n v="40.027397260273972"/>
    <n v="0.02"/>
    <s v="FIJA"/>
    <m/>
    <s v="BID"/>
    <x v="21"/>
    <n v="0"/>
    <n v="0"/>
    <n v="0"/>
    <n v="48131.08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94106.84"/>
    <n v="84454.18"/>
    <n v="178561.02"/>
  </r>
  <r>
    <n v="20071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93150684931507"/>
    <n v="40.027397260273972"/>
    <n v="0.02"/>
    <s v="FIJA"/>
    <m/>
    <s v="BID"/>
    <x v="21"/>
    <n v="0"/>
    <n v="0"/>
    <n v="0"/>
    <n v="36300.269999999997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71496.429999999993"/>
    <n v="66296.44"/>
    <n v="137792.87"/>
  </r>
  <r>
    <n v="20268000"/>
    <x v="0"/>
    <x v="0"/>
    <x v="1"/>
    <s v="USD"/>
    <x v="0"/>
    <s v="Gobierno General"/>
    <s v="Gobiernos Autonomos Descentralizados GADS"/>
    <s v="Concejo Municipal"/>
    <s v="Préstamos"/>
    <x v="21"/>
    <s v="MUN. CUENCA"/>
    <x v="2"/>
    <s v="INTERNATIONAL ORGANIZATIONS"/>
    <s v="1761-OC-EC"/>
    <s v="1761-OC-EC"/>
    <s v="BID"/>
    <n v="2077207.07"/>
    <n v="0"/>
    <n v="138480.48000000001"/>
    <n v="55155.98"/>
    <n v="0"/>
    <n v="0"/>
    <n v="0"/>
    <n v="1938726.59"/>
    <d v="2006-12-07T00:00:00"/>
    <d v="2031-12-07T00:00:00"/>
    <n v="6588000"/>
    <n v="6063747.96"/>
    <n v="7.021917808219178"/>
    <n v="25.016438356164382"/>
    <n v="5.1299999999999998E-2"/>
    <s v="LIBOR (3 meses) ajustada"/>
    <n v="8.0000000000000002E-3"/>
    <s v="BID"/>
    <x v="21"/>
    <n v="0"/>
    <n v="0"/>
    <n v="0"/>
    <n v="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x v="21"/>
    <s v="MUN. PORTOVIEJO"/>
    <x v="2"/>
    <s v="INTERNATIONAL ORGANIZATIONS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224657534246575"/>
    <n v="24.994520547945207"/>
    <n v="6.5910499999999997E-2"/>
    <s v="SOFR (MAS MARGEN)"/>
    <n v="1.2E-2"/>
    <s v="BID"/>
    <x v="21"/>
    <n v="0"/>
    <n v="846856.495"/>
    <n v="0"/>
    <n v="0"/>
    <n v="0"/>
    <n v="0"/>
    <n v="0"/>
    <n v="854348.304"/>
    <n v="0"/>
    <n v="0"/>
    <n v="0"/>
    <n v="0"/>
    <n v="0"/>
    <n v="846409.12"/>
    <n v="0"/>
    <n v="0"/>
    <n v="0"/>
    <n v="0"/>
    <n v="0"/>
    <n v="811260.02"/>
    <n v="0"/>
    <n v="0"/>
    <n v="0"/>
    <n v="0"/>
    <n v="1701204.7990000001"/>
    <n v="1657669.1400000001"/>
    <n v="3358873.939000000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TAME"/>
    <x v="2"/>
    <s v="INTERNATIONAL ORGANIZATIONS"/>
    <s v="1925-OC-EC"/>
    <s v="1925-OC-EC"/>
    <s v="BID"/>
    <n v="11456843.41"/>
    <n v="0"/>
    <n v="1636691.94"/>
    <n v="308691.09000000003"/>
    <n v="0"/>
    <n v="0"/>
    <n v="0"/>
    <n v="9820151.4700000007"/>
    <d v="2007-12-12T00:00:00"/>
    <d v="2027-12-12T00:00:00"/>
    <n v="62250000"/>
    <n v="62188291.189999998"/>
    <n v="3.032876712328767"/>
    <n v="20.013698630136986"/>
    <n v="5.3900000000000003E-2"/>
    <s v="FIJA"/>
    <m/>
    <s v="BID"/>
    <x v="21"/>
    <n v="0"/>
    <n v="0"/>
    <n v="0"/>
    <n v="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s v="CFN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221917808219178"/>
    <n v="23.564383561643837"/>
    <n v="6.3799999999999996E-2"/>
    <s v="SOFR 6 MESES"/>
    <n v="1.7299999999999999E-2"/>
    <s v="BIRF"/>
    <x v="22"/>
    <n v="0"/>
    <n v="8350506.8490000004"/>
    <n v="0"/>
    <n v="0"/>
    <n v="0"/>
    <n v="0"/>
    <n v="0"/>
    <n v="8343357.8770000003"/>
    <n v="0"/>
    <n v="0"/>
    <n v="0"/>
    <n v="0"/>
    <n v="0"/>
    <n v="8123840.4369999999"/>
    <n v="0"/>
    <n v="0"/>
    <n v="0"/>
    <n v="0"/>
    <n v="0"/>
    <n v="7898030.1889999993"/>
    <n v="0"/>
    <n v="0"/>
    <n v="0"/>
    <n v="0"/>
    <n v="16693864.726"/>
    <n v="16021870.625999998"/>
    <n v="32715735.351999998"/>
  </r>
  <r>
    <n v="20574000"/>
    <x v="0"/>
    <x v="0"/>
    <x v="1"/>
    <s v="USD"/>
    <x v="0"/>
    <s v="Gobierno General"/>
    <s v="Gobiernos Autonomos Descentralizados GADS"/>
    <s v="Concejo Provincial"/>
    <s v="Préstamos"/>
    <x v="22"/>
    <s v="CON. PROV. CHIMBORAZ"/>
    <x v="2"/>
    <s v="INTERNATIONAL ORGANIZATIONS"/>
    <s v="7496-0 EC"/>
    <s v="7496-0 EC"/>
    <s v="BIRF"/>
    <n v="2570986.7399999998"/>
    <n v="0"/>
    <n v="511342.20000000007"/>
    <n v="33403.74"/>
    <n v="0"/>
    <n v="0"/>
    <n v="0"/>
    <n v="2059644.54"/>
    <d v="2008-04-18T00:00:00"/>
    <d v="2026-12-15T00:00:00"/>
    <n v="15300000"/>
    <n v="15037954.869999999"/>
    <n v="2.0410958904109591"/>
    <n v="18.671232876712327"/>
    <n v="4.3999999999999997E-2"/>
    <s v="FIJA"/>
    <m/>
    <s v="BIRF"/>
    <x v="22"/>
    <n v="0"/>
    <n v="0"/>
    <n v="0"/>
    <n v="0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0000000001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2"/>
    <s v="DMQ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221917808219178"/>
    <n v="29.282191780821918"/>
    <n v="5.79E-2"/>
    <s v="SOFR (6 meses)"/>
    <n v="1.14E-2"/>
    <s v="BIRF"/>
    <x v="22"/>
    <n v="0"/>
    <n v="6643395.3700000001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13279668.810000001"/>
    <n v="13272546.880000001"/>
    <n v="26552215.690000001"/>
  </r>
  <r>
    <n v="20583000"/>
    <x v="0"/>
    <x v="0"/>
    <x v="1"/>
    <s v="USD"/>
    <x v="0"/>
    <s v="Gobierno General"/>
    <s v="Gobiernos Autonomos Descentralizados GADS"/>
    <s v="Concejo Municipal"/>
    <s v="Préstamos"/>
    <x v="22"/>
    <s v="DMQ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95890410958904"/>
    <n v="19.304109589041097"/>
    <n v="6.2799999999999995E-2"/>
    <s v="SOFR 6 MESES"/>
    <n v="1.6299999999999999E-2"/>
    <s v="BIRF"/>
    <x v="22"/>
    <n v="0"/>
    <n v="0"/>
    <n v="7873052.0800000001"/>
    <n v="0"/>
    <n v="0"/>
    <n v="0"/>
    <n v="0"/>
    <n v="0"/>
    <n v="8003544.6500000004"/>
    <n v="0"/>
    <n v="0"/>
    <n v="0"/>
    <n v="0"/>
    <n v="0"/>
    <n v="7873052.0800000001"/>
    <n v="0"/>
    <n v="0"/>
    <n v="0"/>
    <n v="0"/>
    <n v="0"/>
    <n v="8003544.6500000004"/>
    <n v="0"/>
    <n v="0"/>
    <n v="0"/>
    <n v="15876596.73"/>
    <n v="15876596.73"/>
    <n v="31753193.46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s v="EMAPA-G"/>
    <x v="2"/>
    <s v="INTERNATIONAL ORGANIZATIONS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265753424657536"/>
    <n v="34.695890410958903"/>
    <n v="6.0899999999999996E-2"/>
    <s v="SOFR (6 meses)"/>
    <n v="1.44E-2"/>
    <s v="BIRF"/>
    <x v="22"/>
    <n v="0"/>
    <n v="0"/>
    <n v="3499207.64"/>
    <n v="0"/>
    <n v="0"/>
    <n v="0"/>
    <n v="0"/>
    <n v="0"/>
    <n v="3557205.56"/>
    <n v="0"/>
    <n v="0"/>
    <n v="0"/>
    <n v="0"/>
    <n v="0"/>
    <n v="3499207.64"/>
    <n v="0"/>
    <n v="0"/>
    <n v="0"/>
    <n v="0"/>
    <n v="0"/>
    <n v="3557205.56"/>
    <n v="0"/>
    <n v="0"/>
    <n v="0"/>
    <n v="7056413.2000000002"/>
    <n v="7056413.2000000002"/>
    <n v="14112826.4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s v="EMAPA-G"/>
    <x v="2"/>
    <s v="INTERNATIONAL ORGANIZATIONS"/>
    <s v="8888-0 EC"/>
    <s v="8888-0 EC"/>
    <s v="BIRF"/>
    <n v="121982645.25"/>
    <n v="22364441.48"/>
    <n v="0"/>
    <n v="0"/>
    <n v="0"/>
    <n v="0"/>
    <n v="0"/>
    <n v="144347086.72999999"/>
    <d v="2018-11-29T00:00:00"/>
    <d v="2053-03-01T00:00:00"/>
    <n v="233600000"/>
    <n v="233600000"/>
    <n v="28.268493150684932"/>
    <n v="34.276712328767125"/>
    <n v="6.0799999999999993E-2"/>
    <s v="SOFR (6 meses)"/>
    <n v="1.44E-2"/>
    <s v="BIRF"/>
    <x v="22"/>
    <n v="0"/>
    <n v="0"/>
    <n v="4447164.591"/>
    <n v="0"/>
    <n v="0"/>
    <n v="0"/>
    <n v="0"/>
    <n v="0"/>
    <n v="4565208.4369999999"/>
    <n v="0"/>
    <n v="0"/>
    <n v="0"/>
    <n v="0"/>
    <n v="0"/>
    <n v="4453437.6449999996"/>
    <n v="3512.2669999999998"/>
    <n v="0"/>
    <n v="0"/>
    <n v="0"/>
    <n v="0"/>
    <n v="4485665.91"/>
    <n v="0"/>
    <n v="0"/>
    <n v="0"/>
    <n v="9012373.0280000009"/>
    <n v="8942615.8220000006"/>
    <n v="17954988.850000001"/>
  </r>
  <r>
    <n v="20585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304109589041097"/>
    <n v="29.668493150684931"/>
    <n v="6.6799999999999998E-2"/>
    <s v="SOFR 6 MESES"/>
    <n v="2.0299999999999999E-2"/>
    <s v="BIRF"/>
    <x v="22"/>
    <n v="0"/>
    <n v="0"/>
    <n v="12613556.25"/>
    <n v="0"/>
    <n v="0"/>
    <n v="0"/>
    <n v="0"/>
    <n v="0"/>
    <n v="12822620.720000001"/>
    <n v="0"/>
    <n v="0"/>
    <n v="0"/>
    <n v="0"/>
    <n v="0"/>
    <n v="12613556.25"/>
    <n v="0"/>
    <n v="0"/>
    <n v="0"/>
    <n v="0"/>
    <n v="0"/>
    <n v="12822620.720000001"/>
    <n v="0"/>
    <n v="0"/>
    <n v="0"/>
    <n v="25436176.969999999"/>
    <n v="25436176.969999999"/>
    <n v="50872353.939999998"/>
  </r>
  <r>
    <n v="20566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37260273972602742"/>
    <n v="21.649315068493152"/>
    <n v="4.6199999999999998E-2"/>
    <s v="FIJA"/>
    <m/>
    <s v="BIRF"/>
    <x v="22"/>
    <n v="0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37260273972602742"/>
    <n v="21.649315068493152"/>
    <n v="4.6199999999999998E-2"/>
    <s v="FIJA"/>
    <m/>
    <s v="BIRF"/>
    <x v="22"/>
    <n v="0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8515-0 EC"/>
    <s v="8515-0 EC"/>
    <s v="BIRF"/>
    <n v="34906196.18"/>
    <n v="0"/>
    <n v="0"/>
    <n v="1246173.71"/>
    <n v="3685.14"/>
    <n v="0"/>
    <n v="0"/>
    <n v="34906196.18"/>
    <d v="2015-10-09T00:00:00"/>
    <d v="2050-06-15T00:00:00"/>
    <n v="80000000"/>
    <n v="37854311.770000003"/>
    <n v="25.556164383561644"/>
    <n v="34.706849315068496"/>
    <n v="6.4799999999999996E-2"/>
    <s v="SOFR 6 MESES"/>
    <n v="1.83E-2"/>
    <s v="BIRF"/>
    <x v="22"/>
    <n v="0"/>
    <n v="0"/>
    <n v="0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887671232876713"/>
    <n v="29.734246575342464"/>
    <n v="6.6299999999999998E-2"/>
    <s v="SOFR 6 MESES"/>
    <n v="1.9800000000000002E-2"/>
    <s v="BIRF"/>
    <x v="22"/>
    <n v="0"/>
    <n v="0"/>
    <n v="0"/>
    <n v="4181875.74"/>
    <n v="0"/>
    <n v="0"/>
    <n v="0"/>
    <n v="0"/>
    <n v="0"/>
    <n v="4204853.08"/>
    <n v="0"/>
    <n v="0"/>
    <n v="0"/>
    <n v="0"/>
    <n v="0"/>
    <n v="4181875.74"/>
    <n v="0"/>
    <n v="0"/>
    <n v="0"/>
    <n v="0"/>
    <n v="0"/>
    <n v="4204853.08"/>
    <n v="0"/>
    <n v="0"/>
    <n v="8386728.8200000003"/>
    <n v="8386728.8200000003"/>
    <n v="16773457.640000001"/>
  </r>
  <r>
    <n v="20580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227397260273971"/>
    <n v="34.841095890410962"/>
    <n v="6.7299999999999999E-2"/>
    <s v="SOFR 6 MESES"/>
    <n v="2.0799999999999999E-2"/>
    <s v="BIRF"/>
    <x v="22"/>
    <n v="0"/>
    <n v="2006295.53"/>
    <n v="0"/>
    <n v="0"/>
    <n v="0"/>
    <n v="0"/>
    <n v="0"/>
    <n v="1973584.19"/>
    <n v="0"/>
    <n v="0"/>
    <n v="0"/>
    <n v="0"/>
    <n v="0"/>
    <n v="2006295.53"/>
    <n v="0"/>
    <n v="0"/>
    <n v="0"/>
    <n v="0"/>
    <n v="0"/>
    <n v="1973584.19"/>
    <n v="0"/>
    <n v="0"/>
    <n v="0"/>
    <n v="0"/>
    <n v="3979879.7199999997"/>
    <n v="3979879.7199999997"/>
    <n v="7959759.4399999995"/>
  </r>
  <r>
    <n v="20582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975342465753425"/>
    <n v="34.920547945205477"/>
    <n v="6.7199999999999996E-2"/>
    <s v="SOFR 6 MESES"/>
    <n v="2.0799999999999999E-2"/>
    <s v="BIRF"/>
    <x v="22"/>
    <n v="0"/>
    <n v="0"/>
    <n v="0"/>
    <n v="0"/>
    <n v="1635174.83"/>
    <n v="0"/>
    <n v="0"/>
    <n v="0"/>
    <n v="0"/>
    <n v="0"/>
    <n v="1662277.18"/>
    <n v="0"/>
    <n v="0"/>
    <n v="0"/>
    <n v="0"/>
    <n v="0"/>
    <n v="1635174.83"/>
    <n v="0"/>
    <n v="0"/>
    <n v="0"/>
    <n v="0"/>
    <n v="0"/>
    <n v="1662277.18"/>
    <n v="0"/>
    <n v="3297452.01"/>
    <n v="3297452.01"/>
    <n v="6594904.0199999996"/>
  </r>
  <r>
    <n v="20586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517808219178082"/>
    <n v="29.978082191780821"/>
    <n v="6.6799999999999998E-2"/>
    <s v="SOFR 6 MESES"/>
    <n v="2.0299999999999999E-2"/>
    <s v="BIRF"/>
    <x v="22"/>
    <n v="0"/>
    <n v="0"/>
    <n v="0"/>
    <n v="0"/>
    <n v="0"/>
    <n v="16885555.559999999"/>
    <n v="0"/>
    <n v="0"/>
    <n v="0"/>
    <n v="0"/>
    <n v="0"/>
    <n v="16978333.329999998"/>
    <n v="0"/>
    <n v="0"/>
    <n v="0"/>
    <n v="0"/>
    <n v="0"/>
    <n v="16885555.559999999"/>
    <n v="0"/>
    <n v="0"/>
    <n v="0"/>
    <n v="0"/>
    <n v="0"/>
    <n v="16978333.329999998"/>
    <n v="33863888.890000001"/>
    <n v="33863888.890000001"/>
    <n v="67727777.780000001"/>
  </r>
  <r>
    <n v="20587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304109589041097"/>
    <n v="27.964383561643835"/>
    <n v="2.7799999999999998E-2"/>
    <s v="FIJA"/>
    <m/>
    <s v="BIRF"/>
    <x v="22"/>
    <n v="0"/>
    <n v="0"/>
    <n v="278173.78999999998"/>
    <n v="0"/>
    <n v="0"/>
    <n v="0"/>
    <n v="0"/>
    <n v="0"/>
    <n v="282784.40999999997"/>
    <n v="0"/>
    <n v="0"/>
    <n v="0"/>
    <n v="0"/>
    <n v="0"/>
    <n v="278173.78999999998"/>
    <n v="0"/>
    <n v="0"/>
    <n v="0"/>
    <n v="0"/>
    <n v="0"/>
    <n v="282784.40999999997"/>
    <n v="0"/>
    <n v="0"/>
    <n v="0"/>
    <n v="560958.19999999995"/>
    <n v="560958.19999999995"/>
    <n v="1121916.3999999999"/>
  </r>
  <r>
    <n v="20588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432876712328767"/>
    <n v="28"/>
    <n v="2.7E-2"/>
    <s v="FIJA"/>
    <m/>
    <s v="BIRF"/>
    <x v="22"/>
    <n v="0"/>
    <n v="0"/>
    <n v="0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90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9616438356164387"/>
    <n v="10.975342465753425"/>
    <n v="1.7600000000000001E-2"/>
    <s v="FIJA"/>
    <m/>
    <s v="BIRF"/>
    <x v="22"/>
    <n v="0"/>
    <n v="0"/>
    <n v="0"/>
    <n v="0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95890410958904"/>
    <n v="17.895890410958906"/>
    <n v="5.8400000000000001E-2"/>
    <s v="SOFR (6 meses)"/>
    <n v="1.1900000000000001E-2"/>
    <s v="BIRF"/>
    <x v="22"/>
    <n v="0"/>
    <n v="0"/>
    <n v="4838295.2"/>
    <n v="0"/>
    <n v="0"/>
    <n v="0"/>
    <n v="0"/>
    <n v="0"/>
    <n v="4918487.93"/>
    <n v="0"/>
    <n v="0"/>
    <n v="0"/>
    <n v="0"/>
    <n v="0"/>
    <n v="4838295.2"/>
    <n v="0"/>
    <n v="0"/>
    <n v="0"/>
    <n v="0"/>
    <n v="0"/>
    <n v="4918487.93"/>
    <n v="0"/>
    <n v="0"/>
    <n v="0"/>
    <n v="9756783.129999999"/>
    <n v="9756783.129999999"/>
    <n v="19513566.259999998"/>
  </r>
  <r>
    <n v="20581000"/>
    <x v="0"/>
    <x v="0"/>
    <x v="1"/>
    <s v="USD"/>
    <x v="0"/>
    <s v="Gobierno General"/>
    <s v="Gobiernos Autonomos Descentralizados GADS"/>
    <s v="Concejo Municipal"/>
    <s v="Préstamos"/>
    <x v="22"/>
    <s v="MUN. IBARRA"/>
    <x v="2"/>
    <s v="INTERNATIONAL ORGANIZATIONS"/>
    <s v="8579-0 EC"/>
    <s v="8579-0 EC"/>
    <s v="BIRF"/>
    <n v="26057090.940000001"/>
    <n v="48719.43"/>
    <n v="0"/>
    <n v="0"/>
    <n v="0"/>
    <n v="0"/>
    <n v="0"/>
    <n v="26105810.370000001"/>
    <d v="2016-12-22T00:00:00"/>
    <d v="2040-08-15T00:00:00"/>
    <n v="52500000"/>
    <n v="52500000"/>
    <n v="15.717808219178082"/>
    <n v="23.663013698630138"/>
    <n v="6.3799999999999996E-2"/>
    <s v="SOFR 6 MESES"/>
    <n v="1.7299999999999999E-2"/>
    <s v="BIRF"/>
    <x v="22"/>
    <n v="0"/>
    <n v="941842.92"/>
    <n v="0"/>
    <n v="0"/>
    <n v="0"/>
    <n v="0"/>
    <n v="0"/>
    <n v="811319.1"/>
    <n v="0"/>
    <n v="0"/>
    <n v="0"/>
    <n v="0"/>
    <n v="0"/>
    <n v="798162.65"/>
    <n v="0"/>
    <n v="0"/>
    <n v="0"/>
    <n v="0"/>
    <n v="0"/>
    <n v="758979.16"/>
    <n v="0"/>
    <n v="0"/>
    <n v="0"/>
    <n v="0"/>
    <n v="1753162.02"/>
    <n v="1557141.81"/>
    <n v="3310303.83"/>
  </r>
  <r>
    <n v="20576000"/>
    <x v="0"/>
    <x v="0"/>
    <x v="1"/>
    <s v="USD"/>
    <x v="0"/>
    <s v="Gobierno General"/>
    <s v="Gobiernos Autonomos Descentralizados GADS"/>
    <s v="Concejo Municipal"/>
    <s v="Préstamos"/>
    <x v="22"/>
    <s v="MUN. MANTA"/>
    <x v="2"/>
    <s v="INTERNATIONAL ORGANIZATIONS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221917808219178"/>
    <n v="29.257534246575343"/>
    <n v="3.9899999999999998E-2"/>
    <s v="FIJA"/>
    <m/>
    <s v="BIRF"/>
    <x v="22"/>
    <n v="0"/>
    <n v="1444322.17"/>
    <n v="0"/>
    <n v="0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2832925.4"/>
    <n v="2703178.16"/>
    <n v="5536103.5600000005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s v="BANECUADOR B.P."/>
    <x v="2"/>
    <s v="INTERNATIONAL ORGANIZATIONS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10.002739726027396"/>
    <n v="15.010958904109589"/>
    <n v="7.5445999999999999E-2"/>
    <s v="SOFR 6 MESES"/>
    <n v="2.2283000000000001E-2"/>
    <s v="CAF"/>
    <x v="23"/>
    <n v="0"/>
    <n v="0"/>
    <n v="0"/>
    <n v="0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s v="CFN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706849315068494"/>
    <n v="15.010958904109589"/>
    <n v="7.417E-2"/>
    <s v="SOFR 6 MESES"/>
    <n v="2.2282999999999997E-2"/>
    <s v="CAF"/>
    <x v="23"/>
    <n v="0"/>
    <n v="1516364.44"/>
    <n v="0"/>
    <n v="0"/>
    <n v="0"/>
    <n v="0"/>
    <n v="0"/>
    <n v="1417059.06"/>
    <n v="0"/>
    <n v="0"/>
    <n v="0"/>
    <n v="0"/>
    <n v="0"/>
    <n v="1364728"/>
    <n v="0"/>
    <n v="0"/>
    <n v="0"/>
    <n v="0"/>
    <n v="0"/>
    <n v="1267894.94"/>
    <n v="0"/>
    <n v="0"/>
    <n v="0"/>
    <n v="0"/>
    <n v="2933423.5"/>
    <n v="2632622.94"/>
    <n v="5566046.4399999995"/>
  </r>
  <r>
    <n v="20820000"/>
    <x v="0"/>
    <x v="0"/>
    <x v="1"/>
    <s v="USD"/>
    <x v="0"/>
    <s v="Gobierno General"/>
    <s v="Gobiernos Autonomos Descentralizados GADS"/>
    <s v="Concejo Provincial"/>
    <s v="Préstamos"/>
    <x v="23"/>
    <s v="CON. PROV. PICHINCHA"/>
    <x v="2"/>
    <s v="INTERNATIONAL ORGANIZATIONS"/>
    <s v="CAF 7407"/>
    <s v="CAF 7407"/>
    <s v="CAF"/>
    <n v="8132641.9800000004"/>
    <n v="0"/>
    <n v="2033160.47"/>
    <n v="336109.78"/>
    <n v="0"/>
    <n v="0"/>
    <n v="0"/>
    <n v="6099481.5099999998"/>
    <d v="2011-06-27T00:00:00"/>
    <d v="2026-06-28T00:00:00"/>
    <n v="48200000"/>
    <n v="48200000"/>
    <n v="1.5753424657534247"/>
    <n v="15.013698630136986"/>
    <n v="7.9549999999999996E-2"/>
    <s v="SOFR 6 MESES"/>
    <n v="2.7782999999999999E-2"/>
    <s v="CAF"/>
    <x v="23"/>
    <n v="0"/>
    <n v="0"/>
    <n v="0"/>
    <n v="0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3"/>
    <s v="CON. PROV. PICHINCHA"/>
    <x v="2"/>
    <s v="INTERNATIONAL ORGANIZATIONS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986301369863016"/>
    <n v="15.010958904109589"/>
    <n v="8.2850999999999994E-2"/>
    <s v="SOFR 6 MESES"/>
    <n v="3.0282999999999997E-2"/>
    <s v="CAF"/>
    <x v="23"/>
    <n v="0"/>
    <n v="0"/>
    <n v="488557.71"/>
    <n v="0"/>
    <n v="0"/>
    <n v="0"/>
    <n v="0"/>
    <n v="0"/>
    <n v="441471.42"/>
    <n v="0"/>
    <n v="0"/>
    <n v="0"/>
    <n v="0"/>
    <n v="0"/>
    <n v="379989.33"/>
    <n v="0"/>
    <n v="0"/>
    <n v="0"/>
    <n v="0"/>
    <n v="0"/>
    <n v="331103.56"/>
    <n v="0"/>
    <n v="0"/>
    <n v="0"/>
    <n v="930029.13"/>
    <n v="711092.89"/>
    <n v="1641122.02"/>
  </r>
  <r>
    <n v="20835000"/>
    <x v="0"/>
    <x v="0"/>
    <x v="1"/>
    <s v="USD"/>
    <x v="0"/>
    <s v="Gobierno General"/>
    <s v="Gobiernos Autonomos Descentralizados GADS"/>
    <s v="Concejo Municipal"/>
    <s v="Préstamos"/>
    <x v="23"/>
    <s v="DMQ"/>
    <x v="2"/>
    <s v="INTERNATIONAL ORGANIZATIONS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2.002739726027396"/>
    <n v="18.013698630136986"/>
    <n v="7.5790999999999997E-2"/>
    <s v="SOFR 6 MESES"/>
    <n v="2.2783000000000001E-2"/>
    <s v="CAF"/>
    <x v="23"/>
    <n v="0"/>
    <n v="0"/>
    <n v="0"/>
    <n v="0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x v="23"/>
    <s v="DMQ"/>
    <x v="2"/>
    <s v="INTERNATIONAL ORGANIZATIONS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2.002739726027396"/>
    <n v="18.013698630136986"/>
    <n v="7.5790999999999997E-2"/>
    <s v="SOFR 6 MESES"/>
    <n v="2.2783000000000001E-2"/>
    <s v="CAF"/>
    <x v="23"/>
    <n v="0"/>
    <n v="0"/>
    <n v="0"/>
    <n v="0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40000"/>
    <x v="0"/>
    <x v="0"/>
    <x v="1"/>
    <s v="USD"/>
    <x v="0"/>
    <s v="Gobierno General"/>
    <s v="Gobiernos Autonomos Descentralizados GADS"/>
    <s v="Concejo Municipal"/>
    <s v="Préstamos"/>
    <x v="23"/>
    <s v="DMQ"/>
    <x v="2"/>
    <s v="INTERNATIONAL ORGANIZATIONS"/>
    <s v="CAF 7706"/>
    <s v="CAF 7706"/>
    <s v="CAF"/>
    <n v="0"/>
    <n v="0"/>
    <n v="0"/>
    <n v="0"/>
    <n v="0"/>
    <n v="0"/>
    <n v="0"/>
    <n v="0"/>
    <d v="2012-02-07T00:00:00"/>
    <d v="2024-02-07T00:00:00"/>
    <n v="51449652"/>
    <n v="51449652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s v="DMQ"/>
    <x v="2"/>
    <s v="INTERNATIONAL ORGANIZATIONS"/>
    <s v="CAF 7836"/>
    <s v="CAF 7836"/>
    <s v="CAF"/>
    <n v="24999307.5"/>
    <n v="0"/>
    <n v="0"/>
    <n v="0"/>
    <n v="0"/>
    <n v="0"/>
    <n v="0"/>
    <n v="24999307.5"/>
    <d v="2012-07-03T00:00:00"/>
    <d v="2027-07-03T00:00:00"/>
    <n v="99997230"/>
    <n v="99997230"/>
    <n v="2.5890410958904111"/>
    <n v="15.008219178082191"/>
    <n v="8.1860000000000002E-2"/>
    <s v="SOFR 6 MESES"/>
    <n v="3.0283000000000001E-2"/>
    <s v="CAF"/>
    <x v="23"/>
    <n v="1045959.91"/>
    <n v="0"/>
    <n v="0"/>
    <n v="0"/>
    <n v="0"/>
    <n v="0"/>
    <n v="857421.85"/>
    <n v="0"/>
    <n v="0"/>
    <n v="0"/>
    <n v="0"/>
    <n v="0"/>
    <n v="697306.61"/>
    <n v="0"/>
    <n v="0"/>
    <n v="0"/>
    <n v="0"/>
    <n v="0"/>
    <n v="514453.11"/>
    <n v="0"/>
    <n v="0"/>
    <n v="0"/>
    <n v="0"/>
    <n v="0"/>
    <n v="1903381.76"/>
    <n v="1211759.72"/>
    <n v="3115141.48"/>
  </r>
  <r>
    <n v="20821000"/>
    <x v="0"/>
    <x v="0"/>
    <x v="1"/>
    <s v="USD"/>
    <x v="0"/>
    <s v="Gobierno General"/>
    <s v="Gobiernos Autonomos Descentralizados GADS"/>
    <s v="Concejo Municipal"/>
    <s v="Préstamos"/>
    <x v="23"/>
    <s v="DMQ"/>
    <x v="2"/>
    <s v="INTERNATIONAL ORGANIZATIONS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863013698630136"/>
    <n v="12.008219178082191"/>
    <n v="7.7790999999999999E-2"/>
    <s v="SOFR 6 MESES"/>
    <n v="2.4782999999999999E-2"/>
    <s v="CAF"/>
    <x v="23"/>
    <n v="0"/>
    <n v="0"/>
    <n v="0"/>
    <n v="0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s v="ETAPA  EP CUENCA"/>
    <x v="2"/>
    <s v="INTERNATIONAL ORGANIZATIONS"/>
    <s v="CAF 11057"/>
    <s v="CAF 11057"/>
    <s v="CAF"/>
    <n v="427929.02"/>
    <n v="88573.8"/>
    <n v="15849.22"/>
    <n v="16091.17"/>
    <n v="0"/>
    <n v="0"/>
    <n v="0"/>
    <n v="500653.6"/>
    <d v="2019-12-20T00:00:00"/>
    <d v="2037-12-20T00:00:00"/>
    <n v="34122000"/>
    <n v="34122000"/>
    <n v="13.063013698630137"/>
    <n v="18.013698630136986"/>
    <n v="7.4796000000000001E-2"/>
    <s v="SOFR 6 MESES"/>
    <n v="2.2283000000000001E-2"/>
    <s v="CAF"/>
    <x v="23"/>
    <n v="0"/>
    <n v="0"/>
    <n v="0"/>
    <n v="0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010602"/>
    <s v="CAF 010602"/>
    <s v="CAF"/>
    <n v="166250000"/>
    <n v="0"/>
    <n v="8750000"/>
    <n v="6278870.4199999999"/>
    <n v="0"/>
    <n v="0"/>
    <n v="0"/>
    <n v="157500000"/>
    <d v="2018-12-12T00:00:00"/>
    <d v="2033-12-12T00:00:00"/>
    <n v="210000000"/>
    <n v="210000000"/>
    <n v="9.0383561643835613"/>
    <n v="15.010958904109589"/>
    <n v="7.5203999999999993E-2"/>
    <s v="SOFR 6 MESES"/>
    <n v="2.2283000000000001E-2"/>
    <s v="CAF"/>
    <x v="23"/>
    <n v="0"/>
    <n v="0"/>
    <n v="0"/>
    <n v="0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917808219178086"/>
    <n v="12.008219178082191"/>
    <n v="7.4116000000000001E-2"/>
    <s v="SOFR 6 MESES"/>
    <n v="2.2783000000000001E-2"/>
    <s v="CAF"/>
    <x v="23"/>
    <n v="0"/>
    <n v="0"/>
    <n v="3353749"/>
    <n v="0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6478973.6699999999"/>
    <n v="5351792.83"/>
    <n v="11830766.5"/>
  </r>
  <r>
    <n v="20838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0730"/>
    <s v="CAF 10730"/>
    <s v="CAF"/>
    <n v="96068816.409999996"/>
    <n v="7200000"/>
    <n v="0"/>
    <n v="0"/>
    <n v="0"/>
    <n v="0"/>
    <n v="0"/>
    <n v="103268816.41"/>
    <d v="2019-03-29T00:00:00"/>
    <d v="2037-04-01T00:00:00"/>
    <n v="192000000"/>
    <n v="192000000"/>
    <n v="12.342465753424657"/>
    <n v="18.021917808219179"/>
    <n v="7.5023000000000006E-2"/>
    <s v="SOFR 6 MESES"/>
    <n v="2.2783000000000001E-2"/>
    <s v="CAF"/>
    <x v="23"/>
    <n v="0"/>
    <n v="0"/>
    <n v="0"/>
    <n v="3819280.18"/>
    <n v="0"/>
    <n v="0"/>
    <n v="0"/>
    <n v="0"/>
    <n v="0"/>
    <n v="3781220.21"/>
    <n v="0"/>
    <n v="0"/>
    <n v="0"/>
    <n v="0"/>
    <n v="0"/>
    <n v="3604305.53"/>
    <n v="0"/>
    <n v="0"/>
    <n v="0"/>
    <n v="0"/>
    <n v="0"/>
    <n v="3466998.6"/>
    <n v="0"/>
    <n v="0"/>
    <n v="7600500.3900000006"/>
    <n v="7071304.1299999999"/>
    <n v="14671804.52"/>
  </r>
  <r>
    <n v="20839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849315068493159"/>
    <n v="15.010958904109589"/>
    <n v="7.5221999999999997E-2"/>
    <s v="SOFR 6 MESES"/>
    <n v="2.2282999999999997E-2"/>
    <s v="CAF"/>
    <x v="23"/>
    <n v="0"/>
    <n v="0"/>
    <n v="0"/>
    <n v="0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0989"/>
    <s v="CAF 10989"/>
    <s v="CAF"/>
    <n v="71117330.340000004"/>
    <n v="9000000"/>
    <n v="0"/>
    <n v="0"/>
    <n v="0"/>
    <n v="0"/>
    <n v="0"/>
    <n v="80117330.340000004"/>
    <d v="2019-11-18T00:00:00"/>
    <d v="2034-11-18T00:00:00"/>
    <n v="203000000"/>
    <n v="203000000"/>
    <n v="9.9726027397260282"/>
    <n v="15.010958904109589"/>
    <n v="7.5064000000000006E-2"/>
    <s v="SOFR 6 MESES"/>
    <n v="2.2283000000000001E-2"/>
    <s v="CAF"/>
    <x v="23"/>
    <n v="0"/>
    <n v="0"/>
    <n v="0"/>
    <n v="0"/>
    <n v="2944851.8"/>
    <n v="0"/>
    <n v="0"/>
    <n v="0"/>
    <n v="0"/>
    <n v="0"/>
    <n v="2920095.8"/>
    <n v="0"/>
    <n v="0"/>
    <n v="0"/>
    <n v="0"/>
    <n v="0"/>
    <n v="2721302.1"/>
    <n v="0"/>
    <n v="0"/>
    <n v="0"/>
    <n v="0"/>
    <n v="0"/>
    <n v="2612717.2999999998"/>
    <n v="0"/>
    <n v="5864947.5999999996"/>
    <n v="5334019.4000000004"/>
    <n v="11198967"/>
  </r>
  <r>
    <n v="20841001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95890410958904"/>
    <n v="16.010958904109589"/>
    <n v="7.5290999999999997E-2"/>
    <s v="SOFR 6 MESES"/>
    <n v="1.3283E-2"/>
    <s v="CAF"/>
    <x v="23"/>
    <n v="0"/>
    <n v="0"/>
    <n v="0"/>
    <n v="0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890410958904109"/>
    <n v="12.013698630136986"/>
    <n v="7.4601000000000001E-2"/>
    <s v="SOFR 6 MESES"/>
    <n v="2.1783E-2"/>
    <s v="CAF"/>
    <x v="23"/>
    <n v="0"/>
    <n v="0"/>
    <n v="0"/>
    <n v="110805.04"/>
    <n v="0"/>
    <n v="0"/>
    <n v="0"/>
    <n v="0"/>
    <n v="0"/>
    <n v="103986.27"/>
    <n v="0"/>
    <n v="0"/>
    <n v="0"/>
    <n v="0"/>
    <n v="0"/>
    <n v="96031.03"/>
    <n v="0"/>
    <n v="0"/>
    <n v="0"/>
    <n v="0"/>
    <n v="0"/>
    <n v="89131.09"/>
    <n v="0"/>
    <n v="0"/>
    <n v="214791.31"/>
    <n v="185162.12"/>
    <n v="399953.43"/>
  </r>
  <r>
    <n v="20847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438356164383562"/>
    <n v="20.013698630136986"/>
    <n v="7.5567999999999996E-2"/>
    <s v="SOFR 6 MESES"/>
    <n v="2.2282999999999997E-2"/>
    <s v="CAF"/>
    <x v="23"/>
    <n v="0"/>
    <n v="0"/>
    <n v="0"/>
    <n v="0"/>
    <n v="13224400"/>
    <n v="0"/>
    <n v="0"/>
    <n v="0"/>
    <n v="0"/>
    <n v="0"/>
    <n v="13224400"/>
    <n v="0"/>
    <n v="0"/>
    <n v="0"/>
    <n v="0"/>
    <n v="0"/>
    <n v="13224400"/>
    <n v="0"/>
    <n v="0"/>
    <n v="0"/>
    <n v="0"/>
    <n v="0"/>
    <n v="12768386.210000001"/>
    <n v="0"/>
    <n v="26448800"/>
    <n v="25992786.210000001"/>
    <n v="52441586.210000001"/>
  </r>
  <r>
    <n v="20848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1260"/>
    <s v="CAF 11260"/>
    <s v="CAF"/>
    <n v="122222222.25"/>
    <n v="0"/>
    <n v="0"/>
    <n v="0"/>
    <n v="0"/>
    <n v="0"/>
    <n v="0"/>
    <n v="122222222.25"/>
    <d v="2020-07-23T00:00:00"/>
    <d v="2035-07-23T00:00:00"/>
    <n v="150000000"/>
    <n v="150000000"/>
    <n v="10.64931506849315"/>
    <n v="15.008219178082191"/>
    <n v="7.3875999999999997E-2"/>
    <s v="SOFR 6 MESES"/>
    <n v="2.2283000000000001E-2"/>
    <s v="CAF"/>
    <x v="23"/>
    <n v="4602476.05"/>
    <n v="0"/>
    <n v="0"/>
    <n v="0"/>
    <n v="0"/>
    <n v="0"/>
    <n v="4321643.1500000004"/>
    <n v="0"/>
    <n v="0"/>
    <n v="0"/>
    <n v="0"/>
    <n v="0"/>
    <n v="4184069.14"/>
    <n v="0"/>
    <n v="0"/>
    <n v="0"/>
    <n v="0"/>
    <n v="0"/>
    <n v="3910058.09"/>
    <n v="0"/>
    <n v="0"/>
    <n v="0"/>
    <n v="0"/>
    <n v="0"/>
    <n v="8924119.1999999993"/>
    <n v="8094127.2300000004"/>
    <n v="17018246.43"/>
  </r>
  <r>
    <n v="20849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1375"/>
    <s v="CAF 11375"/>
    <s v="CAF"/>
    <n v="117769540.76000001"/>
    <n v="0"/>
    <n v="5120414.8099999996"/>
    <n v="4515406.87"/>
    <n v="0"/>
    <n v="0"/>
    <n v="0"/>
    <n v="112649125.95"/>
    <d v="2020-12-04T00:00:00"/>
    <d v="2035-12-04T00:00:00"/>
    <n v="138251200"/>
    <n v="138251200"/>
    <n v="11.016438356164384"/>
    <n v="15.008219178082191"/>
    <n v="7.5616000000000003E-2"/>
    <s v="SOFR 6 MESES"/>
    <n v="2.2283000000000001E-2"/>
    <s v="CAF"/>
    <x v="23"/>
    <n v="0"/>
    <n v="0"/>
    <n v="0"/>
    <n v="0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89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3559"/>
    <s v="CAF 3559"/>
    <s v="CAF"/>
    <n v="0"/>
    <n v="0"/>
    <n v="0"/>
    <n v="0"/>
    <n v="0"/>
    <n v="0"/>
    <n v="0"/>
    <n v="0"/>
    <d v="2006-10-05T00:00:00"/>
    <d v="2024-10-05T00:00:00"/>
    <n v="200000000"/>
    <n v="200000000"/>
    <n v="0"/>
    <n v="0"/>
    <n v="0"/>
    <s v="SOFR 6 MESES"/>
    <n v="2.0782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0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3561"/>
    <s v="CAF 3561"/>
    <s v="CAF"/>
    <n v="0"/>
    <n v="0"/>
    <n v="0"/>
    <n v="0"/>
    <n v="0"/>
    <n v="0"/>
    <n v="0"/>
    <n v="0"/>
    <d v="2006-10-05T00:00:00"/>
    <d v="2024-10-15T00:00:00"/>
    <n v="250000000"/>
    <n v="181905000"/>
    <n v="0"/>
    <n v="0"/>
    <n v="0"/>
    <s v="SOFR 6 MESES"/>
    <n v="2.0782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4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3676"/>
    <s v="CAF 3676"/>
    <s v="CAF"/>
    <n v="1450016.03"/>
    <n v="0"/>
    <n v="0"/>
    <n v="0"/>
    <n v="0"/>
    <n v="0"/>
    <n v="0"/>
    <n v="1450016.03"/>
    <d v="2007-01-12T00:00:00"/>
    <d v="2025-01-12T00:00:00"/>
    <n v="50000000"/>
    <n v="42614640.289999999"/>
    <n v="0.11780821917808219"/>
    <n v="18.013698630136986"/>
    <n v="7.0129999999999998E-2"/>
    <s v="SOFR 6 MESES"/>
    <n v="1.8283000000000001E-2"/>
    <s v="CAF"/>
    <x v="23"/>
    <n v="5197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74.7"/>
    <n v="0"/>
    <n v="51974.7"/>
  </r>
  <r>
    <n v="20793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3714"/>
    <s v="CAF 3714"/>
    <s v="CAF"/>
    <n v="0"/>
    <n v="0"/>
    <n v="0"/>
    <n v="0"/>
    <n v="0"/>
    <n v="0"/>
    <n v="0"/>
    <n v="0"/>
    <d v="2006-10-30T00:00:00"/>
    <d v="2024-10-31T00:00:00"/>
    <n v="275000000"/>
    <n v="275000000"/>
    <n v="0"/>
    <n v="0"/>
    <n v="0"/>
    <s v="SOFR 6 MESES"/>
    <n v="1.47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8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4488"/>
    <s v="CAF 4488"/>
    <s v="CAF"/>
    <n v="19285714.25"/>
    <n v="0"/>
    <n v="6428571.4299999997"/>
    <n v="658456.5"/>
    <n v="0"/>
    <n v="0"/>
    <n v="0"/>
    <n v="12857142.82"/>
    <d v="2007-12-07T00:00:00"/>
    <d v="2025-12-09T00:00:00"/>
    <n v="180000000"/>
    <n v="180000000"/>
    <n v="1.0246575342465754"/>
    <n v="18.019178082191782"/>
    <n v="6.7798999999999998E-2"/>
    <s v="SOFR 6 MESES"/>
    <n v="1.4782999999999999E-2"/>
    <s v="CAF"/>
    <x v="23"/>
    <n v="0"/>
    <n v="0"/>
    <n v="0"/>
    <n v="0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4492"/>
    <s v="CAF 4492"/>
    <s v="CAF"/>
    <n v="26785714.25"/>
    <n v="0"/>
    <n v="8928571.4299999997"/>
    <n v="914522.92"/>
    <n v="0"/>
    <n v="0"/>
    <n v="0"/>
    <n v="17857142.82"/>
    <d v="2007-12-09T00:00:00"/>
    <d v="2025-12-09T00:00:00"/>
    <n v="250000000"/>
    <n v="250000000"/>
    <n v="1.0246575342465754"/>
    <n v="18.013698630136986"/>
    <n v="6.7798999999999998E-2"/>
    <s v="SOFR 6 MESES"/>
    <n v="1.4782999999999999E-2"/>
    <s v="CAF"/>
    <x v="23"/>
    <n v="0"/>
    <n v="0"/>
    <n v="0"/>
    <n v="0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9726027397260275"/>
    <n v="18.013698630136986"/>
    <n v="6.7946000000000006E-2"/>
    <s v="SOFR 6 MESES"/>
    <n v="1.4782999999999999E-2"/>
    <s v="CAF"/>
    <x v="23"/>
    <n v="0"/>
    <n v="0"/>
    <n v="0"/>
    <n v="0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9726027397260275"/>
    <n v="15.813698630136987"/>
    <n v="8.0216999999999997E-2"/>
    <s v="SOFR 6 MESES"/>
    <n v="2.8282999999999999E-2"/>
    <s v="CAF"/>
    <x v="23"/>
    <n v="0"/>
    <n v="404437.93"/>
    <n v="0"/>
    <n v="0"/>
    <n v="0"/>
    <n v="0"/>
    <n v="0"/>
    <n v="229796.65"/>
    <n v="0"/>
    <n v="0"/>
    <n v="38209.61"/>
    <n v="0"/>
    <n v="0"/>
    <n v="0"/>
    <n v="0"/>
    <n v="0"/>
    <n v="0"/>
    <n v="0"/>
    <n v="0"/>
    <n v="0"/>
    <n v="0"/>
    <n v="0"/>
    <n v="0"/>
    <n v="0"/>
    <n v="672444.19"/>
    <n v="0"/>
    <n v="672444.19"/>
  </r>
  <r>
    <n v="20805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6182"/>
    <s v="CAF 6182"/>
    <s v="CAF"/>
    <n v="36856360.239999995"/>
    <n v="0"/>
    <n v="0"/>
    <n v="0"/>
    <n v="0"/>
    <n v="0"/>
    <n v="0"/>
    <n v="36856360.239999995"/>
    <d v="2010-03-23T00:00:00"/>
    <d v="2028-03-23T00:00:00"/>
    <n v="255303921.38"/>
    <n v="146467528.34999999"/>
    <n v="3.3123287671232875"/>
    <n v="18.013698630136986"/>
    <n v="8.0740999999999993E-2"/>
    <s v="SOFR 6 MESES"/>
    <n v="2.8282999999999999E-2"/>
    <s v="CAF"/>
    <x v="23"/>
    <n v="0"/>
    <n v="0"/>
    <n v="1496175.85"/>
    <n v="0"/>
    <n v="0"/>
    <n v="0"/>
    <n v="0"/>
    <n v="0"/>
    <n v="1303692.3"/>
    <n v="0"/>
    <n v="0"/>
    <n v="0"/>
    <n v="0"/>
    <n v="0"/>
    <n v="1068697.04"/>
    <n v="0"/>
    <n v="0"/>
    <n v="0"/>
    <n v="0"/>
    <n v="0"/>
    <n v="869128.2"/>
    <n v="0"/>
    <n v="0"/>
    <n v="0"/>
    <n v="2799868.1500000004"/>
    <n v="1937825.24"/>
    <n v="4737693.3900000006"/>
  </r>
  <r>
    <n v="20808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4.0027397260273974"/>
    <n v="18.013698630136986"/>
    <n v="8.1520999999999996E-2"/>
    <s v="SOFR 6 MESES"/>
    <n v="2.8282999999999999E-2"/>
    <s v="CAF"/>
    <x v="23"/>
    <n v="0"/>
    <n v="0"/>
    <n v="0"/>
    <n v="0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7413"/>
    <s v="CAF 7413"/>
    <s v="CAF"/>
    <n v="6802236.3700000001"/>
    <n v="0"/>
    <n v="680223.64"/>
    <n v="282873.93"/>
    <n v="0"/>
    <n v="0"/>
    <n v="0"/>
    <n v="6122012.7300000004"/>
    <d v="2011-06-26T00:00:00"/>
    <d v="2029-06-28T00:00:00"/>
    <n v="66726740.520000003"/>
    <n v="18557373"/>
    <n v="4.5780821917808217"/>
    <n v="18.019178082191782"/>
    <n v="8.0049999999999996E-2"/>
    <s v="SOFR 6 MESES"/>
    <n v="2.8282999999999999E-2"/>
    <s v="CAF"/>
    <x v="23"/>
    <n v="0"/>
    <n v="0"/>
    <n v="0"/>
    <n v="0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7809"/>
    <s v="CAF 7809"/>
    <s v="CAF"/>
    <n v="20894304.23"/>
    <n v="0"/>
    <n v="3482384.04"/>
    <n v="860101.04"/>
    <n v="0"/>
    <n v="0"/>
    <n v="0"/>
    <n v="17411920.190000001"/>
    <d v="2012-06-25T00:00:00"/>
    <d v="2027-06-25T00:00:00"/>
    <n v="84000000"/>
    <n v="83263495.359999999"/>
    <n v="2.5671232876712327"/>
    <n v="15.008219178082191"/>
    <n v="7.9920000000000005E-2"/>
    <s v="SOFR 6 MESES"/>
    <n v="2.7782999999999999E-2"/>
    <s v="CAF"/>
    <x v="23"/>
    <n v="0"/>
    <n v="0"/>
    <n v="0"/>
    <n v="0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2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7812"/>
    <s v="CAF 7812"/>
    <s v="CAF"/>
    <n v="0"/>
    <n v="0"/>
    <n v="0"/>
    <n v="0"/>
    <n v="0"/>
    <n v="0"/>
    <n v="0"/>
    <n v="0"/>
    <d v="2012-06-25T00:00:00"/>
    <d v="2024-06-25T00:00:00"/>
    <n v="5500000"/>
    <n v="5500000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7934"/>
    <s v="CAF 7934"/>
    <s v="CAF"/>
    <n v="0"/>
    <n v="0"/>
    <n v="0"/>
    <n v="0"/>
    <n v="0"/>
    <n v="0"/>
    <n v="0"/>
    <n v="0"/>
    <d v="2012-10-05T00:00:00"/>
    <d v="2024-10-05T00:00:00"/>
    <n v="31000000"/>
    <n v="31000000"/>
    <n v="0"/>
    <n v="0"/>
    <n v="0"/>
    <s v="SOFR 6 MESES"/>
    <n v="2.978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5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34246575342465752"/>
    <n v="12.008219178082191"/>
    <n v="8.2295999999999994E-2"/>
    <s v="SOFR 6 MESES"/>
    <n v="2.9783E-2"/>
    <s v="CAF"/>
    <x v="23"/>
    <n v="0"/>
    <n v="0"/>
    <n v="0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396 BEDE"/>
    <s v="CAF 8396 BEDE"/>
    <s v="CAF"/>
    <n v="76142077.950000003"/>
    <n v="0"/>
    <n v="8460230.8800000008"/>
    <n v="3233462.17"/>
    <n v="0"/>
    <n v="0"/>
    <n v="0"/>
    <n v="67681847.069999993"/>
    <d v="2013-12-03T00:00:00"/>
    <d v="2028-12-03T00:00:00"/>
    <n v="184093889.5"/>
    <n v="181750869.44"/>
    <n v="4.0109589041095894"/>
    <n v="15.010958904109589"/>
    <n v="8.3615999999999996E-2"/>
    <s v="SOFR 6 MESES"/>
    <n v="3.0283000000000001E-2"/>
    <s v="CAF"/>
    <x v="23"/>
    <n v="0"/>
    <n v="0"/>
    <n v="0"/>
    <n v="0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396 MINFIN"/>
    <s v="CAF 8396 MINFIN"/>
    <s v="CAF"/>
    <n v="37599189"/>
    <n v="0"/>
    <n v="4177687.67"/>
    <n v="1596693.43"/>
    <n v="0"/>
    <n v="0"/>
    <n v="0"/>
    <n v="33421501.329999998"/>
    <d v="2013-12-03T00:00:00"/>
    <d v="2028-12-03T00:00:00"/>
    <n v="90906110.5"/>
    <n v="89749130.560000002"/>
    <n v="4.0109589041095894"/>
    <n v="15.010958904109589"/>
    <n v="8.3615999999999996E-2"/>
    <s v="SOFR 6 MESES"/>
    <n v="3.0283000000000001E-2"/>
    <s v="CAF"/>
    <x v="23"/>
    <n v="0"/>
    <n v="0"/>
    <n v="0"/>
    <n v="0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9698630136986299"/>
    <n v="15.010958904109589"/>
    <n v="7.8063999999999995E-2"/>
    <s v="SOFR 6 MESES"/>
    <n v="2.5283E-2"/>
    <s v="CAF"/>
    <x v="23"/>
    <n v="0"/>
    <n v="0"/>
    <n v="0"/>
    <n v="0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863013698630136"/>
    <n v="12.008219178082191"/>
    <n v="7.7790999999999999E-2"/>
    <s v="SOFR 6 MESES"/>
    <n v="2.4782999999999999E-2"/>
    <s v="CAF"/>
    <x v="23"/>
    <n v="0"/>
    <n v="0"/>
    <n v="0"/>
    <n v="0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759"/>
    <s v="CAF 8759"/>
    <s v="CAF"/>
    <n v="92159937.144999996"/>
    <n v="0"/>
    <n v="8378176.0999999996"/>
    <n v="3670819.38"/>
    <n v="0"/>
    <n v="0"/>
    <n v="0"/>
    <n v="83781761.045000002"/>
    <d v="2014-12-05T00:00:00"/>
    <d v="2029-12-05T00:00:00"/>
    <n v="200725000.00099999"/>
    <n v="200725000.00099999"/>
    <n v="5.0164383561643833"/>
    <n v="15.010958904109589"/>
    <n v="7.8691999999999998E-2"/>
    <s v="SOFR 6 MESES"/>
    <n v="2.5283E-2"/>
    <s v="CAF"/>
    <x v="23"/>
    <n v="0"/>
    <n v="0"/>
    <n v="0"/>
    <n v="0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825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949"/>
    <s v="CAF 8949"/>
    <s v="CAF"/>
    <n v="105000000"/>
    <n v="0"/>
    <n v="8750000"/>
    <n v="4109714.88"/>
    <n v="0"/>
    <n v="0"/>
    <n v="0"/>
    <n v="96250000"/>
    <d v="2015-06-26T00:00:00"/>
    <d v="2030-06-26T00:00:00"/>
    <n v="210000000"/>
    <n v="210000000"/>
    <n v="5.5726027397260278"/>
    <n v="15.010958904109589"/>
    <n v="7.6420000000000002E-2"/>
    <s v="SOFR 6 MESES"/>
    <n v="2.4282999999999999E-2"/>
    <s v="CAF"/>
    <x v="23"/>
    <n v="0"/>
    <n v="0"/>
    <n v="0"/>
    <n v="0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8959"/>
    <s v="CAF 8959"/>
    <s v="CAF"/>
    <n v="177777777.83000001"/>
    <n v="0"/>
    <n v="0"/>
    <n v="0"/>
    <n v="0"/>
    <n v="0"/>
    <n v="0"/>
    <n v="177777777.83000001"/>
    <d v="2015-07-14T00:00:00"/>
    <d v="2030-07-14T00:00:00"/>
    <n v="400000000"/>
    <n v="400000000"/>
    <n v="5.6219178082191785"/>
    <n v="15.010958904109589"/>
    <n v="7.5840000000000005E-2"/>
    <s v="SOFR 6 MESES"/>
    <n v="2.4282999999999999E-2"/>
    <s v="CAF"/>
    <x v="23"/>
    <n v="6891140.7400000002"/>
    <n v="0"/>
    <n v="0"/>
    <n v="0"/>
    <n v="0"/>
    <n v="0"/>
    <n v="6213886.4199999999"/>
    <n v="0"/>
    <n v="0"/>
    <n v="0"/>
    <n v="0"/>
    <n v="0"/>
    <n v="5742617.2800000003"/>
    <n v="0"/>
    <n v="0"/>
    <n v="0"/>
    <n v="0"/>
    <n v="0"/>
    <n v="5084088.8899999997"/>
    <n v="0"/>
    <n v="0"/>
    <n v="0"/>
    <n v="0"/>
    <n v="0"/>
    <n v="13105027.16"/>
    <n v="10826706.17"/>
    <n v="23931733.329999998"/>
  </r>
  <r>
    <n v="20825001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9229"/>
    <s v="CAF 9229"/>
    <s v="CAF"/>
    <n v="19999999.960000001"/>
    <n v="0"/>
    <n v="1666666.67"/>
    <n v="670969.5"/>
    <n v="0"/>
    <n v="0"/>
    <n v="0"/>
    <n v="18333333.289999999"/>
    <d v="2015-06-26T00:00:00"/>
    <d v="2030-06-26T00:00:00"/>
    <n v="40000000"/>
    <n v="40000000"/>
    <n v="5.5726027397260278"/>
    <n v="15.010958904109589"/>
    <n v="7.6420000000000002E-2"/>
    <s v="SOFR 6 MESES"/>
    <n v="2.4282999999999999E-2"/>
    <s v="CAF"/>
    <x v="23"/>
    <n v="0"/>
    <n v="0"/>
    <n v="0"/>
    <n v="0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816438356164384"/>
    <n v="15.008219178082191"/>
    <n v="7.6741000000000004E-2"/>
    <s v="SOFR 6 MESES"/>
    <n v="2.4282999999999999E-2"/>
    <s v="CAF"/>
    <x v="23"/>
    <n v="0"/>
    <n v="0"/>
    <n v="2078255.8"/>
    <n v="0"/>
    <n v="0"/>
    <n v="0"/>
    <n v="0"/>
    <n v="0"/>
    <n v="1961794.74"/>
    <n v="0"/>
    <n v="0"/>
    <n v="0"/>
    <n v="0"/>
    <n v="0"/>
    <n v="1781362.11"/>
    <n v="0"/>
    <n v="0"/>
    <n v="0"/>
    <n v="0"/>
    <n v="0"/>
    <n v="1659980.16"/>
    <n v="0"/>
    <n v="0"/>
    <n v="0"/>
    <n v="4040050.54"/>
    <n v="3441342.27"/>
    <n v="7481392.8100000005"/>
  </r>
  <r>
    <n v="20827000"/>
    <x v="0"/>
    <x v="0"/>
    <x v="1"/>
    <s v="USD"/>
    <x v="0"/>
    <s v="Gobierno General"/>
    <s v="Gobiernos Autonomos Descentralizados GADS"/>
    <s v="Concejo Municipal"/>
    <s v="Préstamos"/>
    <x v="23"/>
    <s v="MUN. CUENCA"/>
    <x v="2"/>
    <s v="INTERNATIONAL ORGANIZATIONS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9068493150684933"/>
    <n v="15.010958904109589"/>
    <n v="7.7179999999999999E-2"/>
    <s v="SOFR 6 MESES"/>
    <n v="2.4282999999999999E-2"/>
    <s v="CAF"/>
    <x v="23"/>
    <n v="0"/>
    <n v="0"/>
    <n v="0"/>
    <n v="1302756"/>
    <n v="0"/>
    <n v="0"/>
    <n v="0"/>
    <n v="0"/>
    <n v="0"/>
    <n v="1200754.5"/>
    <n v="0"/>
    <n v="0"/>
    <n v="0"/>
    <n v="0"/>
    <n v="0"/>
    <n v="1085630"/>
    <n v="0"/>
    <n v="0"/>
    <n v="0"/>
    <n v="0"/>
    <n v="0"/>
    <n v="982435.5"/>
    <n v="0"/>
    <n v="0"/>
    <n v="2503510.5"/>
    <n v="2068065.5"/>
    <n v="4571576"/>
  </r>
  <r>
    <n v="20834000"/>
    <x v="0"/>
    <x v="0"/>
    <x v="1"/>
    <s v="USD"/>
    <x v="0"/>
    <s v="Gobierno General"/>
    <s v="Gobiernos Autonomos Descentralizados GADS"/>
    <s v="Concejo Municipal"/>
    <s v="Préstamos"/>
    <x v="23"/>
    <s v="MUN. GUAYAQUIL"/>
    <x v="2"/>
    <s v="INTERNATIONAL ORGANIZATIONS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917808219178082"/>
    <n v="10.008219178082191"/>
    <n v="7.4116000000000001E-2"/>
    <s v="SOFR 6 MESES"/>
    <n v="2.1783E-2"/>
    <s v="CAF"/>
    <x v="23"/>
    <n v="0"/>
    <n v="0"/>
    <n v="912965.01"/>
    <n v="0"/>
    <n v="0"/>
    <n v="0"/>
    <n v="0"/>
    <n v="0"/>
    <n v="812084.89"/>
    <n v="0"/>
    <n v="0"/>
    <n v="0"/>
    <n v="0"/>
    <n v="0"/>
    <n v="684723.75"/>
    <n v="0"/>
    <n v="0"/>
    <n v="0"/>
    <n v="0"/>
    <n v="0"/>
    <n v="580060.64"/>
    <n v="0"/>
    <n v="0"/>
    <n v="0"/>
    <n v="1725049.9"/>
    <n v="1264784.3900000001"/>
    <n v="2989834.29"/>
  </r>
  <r>
    <n v="20851000"/>
    <x v="0"/>
    <x v="0"/>
    <x v="1"/>
    <s v="USD"/>
    <x v="0"/>
    <s v="Gobierno General"/>
    <s v="Gobiernos Autonomos Descentralizados GADS"/>
    <s v="Concejo Municipal"/>
    <s v="Préstamos"/>
    <x v="23"/>
    <s v="MUN. GUAYAQUIL"/>
    <x v="2"/>
    <s v="INTERNATIONAL ORGANIZATIONS"/>
    <s v="CAF 11371/CAF 11373"/>
    <s v="CAF 11371/CAF 11373"/>
    <s v="CAF"/>
    <n v="37753947.130000003"/>
    <n v="0"/>
    <n v="2904149.79"/>
    <n v="1357607.23"/>
    <n v="0"/>
    <n v="0"/>
    <n v="0"/>
    <n v="34849797.340000004"/>
    <d v="2020-12-04T00:00:00"/>
    <d v="2030-12-04T00:00:00"/>
    <n v="49000000"/>
    <n v="49000000"/>
    <n v="6.0136986301369859"/>
    <n v="10.005479452054795"/>
    <n v="7.5116000000000002E-2"/>
    <s v="SOFR 6 MESES"/>
    <n v="2.1783E-2"/>
    <s v="CAF"/>
    <x v="23"/>
    <n v="0"/>
    <n v="0"/>
    <n v="0"/>
    <n v="0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x v="23"/>
    <s v="MUN. GUAYAQUIL"/>
    <x v="2"/>
    <s v="INTERNATIONAL ORGANIZATIONS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9726027397260274"/>
    <n v="9.9917808219178088"/>
    <n v="7.6563999999999993E-2"/>
    <n v="7600343.5"/>
    <n v="2.1783E-2"/>
    <s v="CAF"/>
    <x v="23"/>
    <n v="0"/>
    <n v="0"/>
    <n v="0"/>
    <n v="0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3"/>
    <s v="MUN. LOJA"/>
    <x v="2"/>
    <s v="INTERNATIONAL ORGANIZATIONS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904109589041096"/>
    <n v="12.008219178082191"/>
    <n v="8.0281000000000005E-2"/>
    <s v="SOFR 6 MESES"/>
    <n v="2.7283000000000002E-2"/>
    <s v="CAF"/>
    <x v="23"/>
    <n v="0"/>
    <n v="0"/>
    <n v="0"/>
    <n v="609810.86"/>
    <n v="0"/>
    <n v="0"/>
    <n v="0"/>
    <n v="0"/>
    <n v="0"/>
    <n v="459871.1"/>
    <n v="0"/>
    <n v="0"/>
    <n v="0"/>
    <n v="0"/>
    <n v="0"/>
    <n v="304905.43"/>
    <n v="0"/>
    <n v="0"/>
    <n v="0"/>
    <n v="0"/>
    <n v="0"/>
    <n v="153290.35999999999"/>
    <n v="0"/>
    <n v="0"/>
    <n v="1069681.96"/>
    <n v="458195.79"/>
    <n v="1527877.75"/>
  </r>
  <r>
    <n v="20619000"/>
    <x v="0"/>
    <x v="0"/>
    <x v="0"/>
    <s v="USD"/>
    <x v="0"/>
    <s v="Gobierno General"/>
    <s v="Gobierno Central "/>
    <s v="PGE"/>
    <s v="Préstamos"/>
    <x v="24"/>
    <s v="GOBIERNO CENTRAL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463013698630137"/>
    <n v="17.865753424657534"/>
    <n v="1.44E-2"/>
    <s v="T.FIDA"/>
    <m/>
    <s v="FIDA"/>
    <x v="24"/>
    <n v="0"/>
    <n v="0"/>
    <n v="0"/>
    <n v="0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x v="24"/>
    <s v="GOBIERNO CENTRAL"/>
    <x v="2"/>
    <s v="INTERNATIONAL ORGANIZATIONS"/>
    <s v="650-EC"/>
    <s v="650-EC"/>
    <s v="FIDA"/>
    <n v="7923296.716"/>
    <n v="0"/>
    <n v="0"/>
    <n v="0"/>
    <n v="0"/>
    <n v="0"/>
    <n v="0"/>
    <n v="7864320.1940000001"/>
    <d v="2007-03-16T00:00:00"/>
    <d v="2044-11-15T00:00:00"/>
    <n v="14144823"/>
    <n v="12962161.161"/>
    <n v="19.972602739726028"/>
    <n v="37.695890410958903"/>
    <n v="7.4999999999999997E-3"/>
    <s v="T. FIDA"/>
    <m/>
    <s v="FIDA"/>
    <x v="24"/>
    <n v="0"/>
    <n v="0"/>
    <n v="0"/>
    <n v="0"/>
    <n v="29491.205000000002"/>
    <n v="0"/>
    <n v="0"/>
    <n v="0"/>
    <n v="0"/>
    <n v="0"/>
    <n v="28754.175999999999"/>
    <n v="0"/>
    <n v="0"/>
    <n v="0"/>
    <n v="0"/>
    <n v="0"/>
    <n v="28017.133000000002"/>
    <n v="0"/>
    <n v="0"/>
    <n v="0"/>
    <n v="0"/>
    <n v="0"/>
    <n v="27280.103999999999"/>
    <n v="0"/>
    <n v="58245.381000000001"/>
    <n v="55297.237000000001"/>
    <n v="113542.618"/>
  </r>
  <r>
    <n v="20617000"/>
    <x v="0"/>
    <x v="0"/>
    <x v="0"/>
    <s v="EUR"/>
    <x v="0"/>
    <s v="Gobierno General"/>
    <s v="Gobierno Central "/>
    <s v="PGE"/>
    <s v="Préstamos"/>
    <x v="24"/>
    <s v="GOBIERNO CENTRAL"/>
    <x v="2"/>
    <s v="INTERNATIONAL ORGANIZATIONS"/>
    <s v="785-EC"/>
    <s v="785-EC"/>
    <s v="FIDA"/>
    <n v="1650868.8230000001"/>
    <n v="0"/>
    <n v="0"/>
    <n v="0"/>
    <n v="0"/>
    <n v="0"/>
    <n v="0"/>
    <n v="1631506.4450000001"/>
    <d v="2017-09-05T00:00:00"/>
    <d v="2035-11-15T00:00:00"/>
    <n v="16896937.5"/>
    <n v="1942635.13"/>
    <n v="10.964383561643835"/>
    <n v="18.205479452054796"/>
    <n v="4.1000000000000002E-2"/>
    <s v="T.FIDA"/>
    <m/>
    <s v="FIDA"/>
    <x v="24"/>
    <n v="0"/>
    <n v="0"/>
    <n v="0"/>
    <n v="0"/>
    <n v="33147.949999999997"/>
    <n v="0"/>
    <n v="0"/>
    <n v="0"/>
    <n v="0"/>
    <n v="0"/>
    <n v="32315.748"/>
    <n v="0"/>
    <n v="0"/>
    <n v="0"/>
    <n v="0"/>
    <n v="0"/>
    <n v="30406.734"/>
    <n v="0"/>
    <n v="0"/>
    <n v="0"/>
    <n v="0"/>
    <n v="0"/>
    <n v="29505.686000000002"/>
    <n v="0"/>
    <n v="65463.697999999997"/>
    <n v="59912.42"/>
    <n v="125376.11799999999"/>
  </r>
  <r>
    <n v="20615000"/>
    <x v="0"/>
    <x v="0"/>
    <x v="0"/>
    <s v="SDR"/>
    <x v="0"/>
    <s v="Gobierno General"/>
    <s v="Gobierno Central "/>
    <s v="PGE"/>
    <s v="Préstamos"/>
    <x v="24"/>
    <s v="GOBIERNO CENTRAL"/>
    <x v="2"/>
    <s v="INTERNATIONAL ORGANIZATIONS"/>
    <s v="789-EC"/>
    <s v="789-EC"/>
    <s v="FIDA"/>
    <n v="1676622.173"/>
    <n v="0"/>
    <n v="0"/>
    <n v="0"/>
    <n v="0"/>
    <n v="0"/>
    <n v="0"/>
    <n v="1664142.3489999999"/>
    <d v="2011-04-04T00:00:00"/>
    <d v="2029-11-15T00:00:00"/>
    <n v="7929673.5"/>
    <n v="6383973.6626739008"/>
    <n v="4.9616438356164387"/>
    <n v="18.63013698630137"/>
    <n v="4.9599999999999998E-2"/>
    <s v="T.FIDA"/>
    <m/>
    <s v="FIDA"/>
    <x v="24"/>
    <n v="0"/>
    <n v="0"/>
    <n v="0"/>
    <n v="0"/>
    <n v="44682.218999999997"/>
    <n v="0"/>
    <n v="0"/>
    <n v="0"/>
    <n v="0"/>
    <n v="0"/>
    <n v="40387.406000000003"/>
    <n v="0"/>
    <n v="0"/>
    <n v="0"/>
    <n v="0"/>
    <n v="0"/>
    <n v="36092.593000000001"/>
    <n v="0"/>
    <n v="0"/>
    <n v="0"/>
    <n v="0"/>
    <n v="0"/>
    <n v="31797.78"/>
    <n v="0"/>
    <n v="85069.625"/>
    <n v="67890.372999999992"/>
    <n v="152959.99799999999"/>
  </r>
  <r>
    <n v="20615001"/>
    <x v="0"/>
    <x v="0"/>
    <x v="0"/>
    <s v="SDR"/>
    <x v="0"/>
    <s v="Gobierno General"/>
    <s v="Gobierno Central "/>
    <s v="PGE"/>
    <s v="Préstamos"/>
    <x v="24"/>
    <s v="GOBIERNO CENTRAL"/>
    <x v="2"/>
    <s v="INTERNATIONAL ORGANIZATIONS"/>
    <s v="804-EC"/>
    <s v="804-EC"/>
    <s v="FIDA"/>
    <n v="505742.03100000002"/>
    <n v="0"/>
    <n v="0"/>
    <n v="0"/>
    <n v="0"/>
    <n v="0"/>
    <n v="0"/>
    <n v="501977.57400000002"/>
    <d v="2011-04-04T00:00:00"/>
    <d v="2029-11-15T00:00:00"/>
    <n v="3786240.5"/>
    <n v="2236633.0808244003"/>
    <n v="4.9616438356164387"/>
    <n v="18.63013698630137"/>
    <n v="4.9599999999999998E-2"/>
    <s v="T.FIDA"/>
    <m/>
    <s v="FIDA"/>
    <x v="24"/>
    <n v="0"/>
    <n v="0"/>
    <n v="0"/>
    <n v="0"/>
    <n v="12449.041999999999"/>
    <n v="0"/>
    <n v="0"/>
    <n v="0"/>
    <n v="0"/>
    <n v="0"/>
    <n v="11274.073"/>
    <n v="0"/>
    <n v="0"/>
    <n v="0"/>
    <n v="0"/>
    <n v="0"/>
    <n v="10099.091"/>
    <n v="0"/>
    <n v="0"/>
    <n v="0"/>
    <n v="0"/>
    <n v="0"/>
    <n v="8924.1219999999994"/>
    <n v="0"/>
    <n v="23723.114999999998"/>
    <n v="19023.213"/>
    <n v="42746.327999999994"/>
  </r>
  <r>
    <n v="20616000"/>
    <x v="0"/>
    <x v="0"/>
    <x v="0"/>
    <s v="SDR"/>
    <x v="0"/>
    <s v="Gobierno General"/>
    <s v="Gobierno Central "/>
    <s v="PGE"/>
    <s v="Préstamos"/>
    <x v="24"/>
    <s v="GOBIERNO CENTRAL"/>
    <x v="2"/>
    <s v="INTERNATIONAL ORGANIZATIONS"/>
    <s v="849-EC"/>
    <s v="849-EC"/>
    <s v="FIDA"/>
    <n v="5367545.9639999997"/>
    <n v="0"/>
    <n v="0"/>
    <n v="0"/>
    <n v="0"/>
    <n v="0"/>
    <n v="0"/>
    <n v="5327593"/>
    <d v="2012-05-30T00:00:00"/>
    <d v="2030-11-15T00:00:00"/>
    <n v="15359277.5"/>
    <n v="14100159.532821"/>
    <n v="5.9616438356164387"/>
    <n v="18.473972602739725"/>
    <n v="4.9599999999999998E-2"/>
    <s v="T.FIDA"/>
    <m/>
    <s v="FIDA"/>
    <x v="24"/>
    <n v="0"/>
    <n v="0"/>
    <n v="0"/>
    <n v="0"/>
    <n v="132124.30499999999"/>
    <n v="0"/>
    <n v="0"/>
    <n v="0"/>
    <n v="0"/>
    <n v="0"/>
    <n v="121119.118"/>
    <n v="0"/>
    <n v="0"/>
    <n v="0"/>
    <n v="0"/>
    <n v="0"/>
    <n v="110113.943"/>
    <n v="0"/>
    <n v="0"/>
    <n v="0"/>
    <n v="0"/>
    <n v="0"/>
    <n v="99108.755000000005"/>
    <n v="0"/>
    <n v="253243.42300000001"/>
    <n v="209222.698"/>
    <n v="462466.12100000004"/>
  </r>
  <r>
    <n v="20616001"/>
    <x v="0"/>
    <x v="0"/>
    <x v="0"/>
    <s v="EUR"/>
    <x v="0"/>
    <s v="Gobierno General"/>
    <s v="Gobierno Central "/>
    <s v="PGE"/>
    <s v="Préstamos"/>
    <x v="24"/>
    <s v="GOBIERNO CENTRAL"/>
    <x v="2"/>
    <s v="INTERNATIONAL ORGANIZATIONS"/>
    <s v="F.FIDUCIARIO E-5-EC"/>
    <s v="F.FIDUCIARIO E-5-EC"/>
    <s v="FIDA"/>
    <n v="4372546.409"/>
    <n v="0"/>
    <n v="0"/>
    <n v="0"/>
    <n v="0"/>
    <n v="0"/>
    <n v="0"/>
    <n v="4321262.8210000005"/>
    <d v="2012-05-30T00:00:00"/>
    <d v="2030-11-15T00:00:00"/>
    <n v="12699382.5"/>
    <n v="11628528.205839001"/>
    <n v="5.9616438356164387"/>
    <n v="18.473972602739725"/>
    <n v="4.1000000000000002E-2"/>
    <s v="T.FIDA"/>
    <m/>
    <s v="FIDA"/>
    <x v="24"/>
    <n v="0"/>
    <n v="0"/>
    <n v="0"/>
    <n v="0"/>
    <n v="88585.883000000002"/>
    <n v="0"/>
    <n v="0"/>
    <n v="0"/>
    <n v="0"/>
    <n v="0"/>
    <n v="81186.485000000001"/>
    <n v="0"/>
    <n v="0"/>
    <n v="0"/>
    <n v="0"/>
    <n v="0"/>
    <n v="73787.088000000003"/>
    <n v="0"/>
    <n v="0"/>
    <n v="0"/>
    <n v="0"/>
    <n v="0"/>
    <n v="66387.69"/>
    <n v="0"/>
    <n v="169772.36800000002"/>
    <n v="140174.77799999999"/>
    <n v="309947.14600000001"/>
  </r>
  <r>
    <n v="20980000"/>
    <x v="0"/>
    <x v="0"/>
    <x v="0"/>
    <s v="SDR"/>
    <x v="0"/>
    <s v="Gobierno General"/>
    <s v="Gobierno Central "/>
    <s v="PGE"/>
    <s v="Préstamos"/>
    <x v="25"/>
    <s v="GOBIERNO CENTRAL"/>
    <x v="2"/>
    <s v="IMF"/>
    <s v="DEG 4.615 MILLONES"/>
    <s v="DEG 4.615 MILLONES"/>
    <s v="FMI"/>
    <n v="6063694650"/>
    <n v="0"/>
    <n v="0"/>
    <n v="0"/>
    <n v="0"/>
    <n v="0"/>
    <n v="0"/>
    <n v="6018559950"/>
    <d v="2020-09-30T00:00:00"/>
    <d v="2033-01-31T00:00:00"/>
    <n v="6593773550"/>
    <n v="6593773550"/>
    <n v="8.1753424657534239"/>
    <n v="12.345205479452055"/>
    <n v="4.0160000000000001E-2"/>
    <s v="T.VAR.FMI"/>
    <n v="0"/>
    <s v="FMI"/>
    <x v="25"/>
    <n v="111369544.505"/>
    <n v="0"/>
    <n v="0"/>
    <n v="100500151.125"/>
    <n v="0"/>
    <n v="0"/>
    <n v="108098994.34299999"/>
    <n v="0"/>
    <n v="0"/>
    <n v="106263046.48"/>
    <n v="0"/>
    <n v="0"/>
    <n v="103774805.094"/>
    <n v="0"/>
    <n v="0"/>
    <n v="99995629.745999992"/>
    <n v="0"/>
    <n v="0"/>
    <n v="99488929.998999998"/>
    <n v="0"/>
    <n v="0"/>
    <n v="97652982.136000007"/>
    <n v="0"/>
    <n v="0"/>
    <n v="426231736.45300001"/>
    <n v="400912346.97500002"/>
    <n v="827144083.42799997"/>
  </r>
  <r>
    <n v="20970000"/>
    <x v="0"/>
    <x v="0"/>
    <x v="0"/>
    <s v="SDR"/>
    <x v="0"/>
    <s v="Gobierno General"/>
    <s v="Gobierno Central "/>
    <s v="PGE"/>
    <s v="Préstamos"/>
    <x v="25"/>
    <s v="GOBIERNO CENTRAL"/>
    <x v="2"/>
    <s v="IMF"/>
    <s v="DEG 469.7 MILLONES"/>
    <s v="DEG 469.7 MILLONES"/>
    <s v="FMI"/>
    <n v="154285881.75"/>
    <n v="0"/>
    <n v="0"/>
    <n v="0"/>
    <n v="0"/>
    <n v="0"/>
    <n v="0"/>
    <n v="153137465.25"/>
    <d v="2020-05-02T00:00:00"/>
    <d v="2025-07-31T00:00:00"/>
    <n v="671093269"/>
    <n v="671093269"/>
    <n v="0.66575342465753429"/>
    <n v="5.2493150684931509"/>
    <n v="4.0160000000000001E-2"/>
    <s v="T.VAR.FMI"/>
    <n v="0"/>
    <s v="FMI"/>
    <x v="25"/>
    <n v="6965442.159"/>
    <n v="0"/>
    <n v="0"/>
    <n v="6109991.0959999999"/>
    <n v="0"/>
    <n v="0"/>
    <n v="5264045.0530000003"/>
    <n v="0"/>
    <n v="0"/>
    <n v="0"/>
    <n v="0"/>
    <n v="0"/>
    <n v="0"/>
    <n v="0"/>
    <n v="0"/>
    <n v="0"/>
    <n v="0"/>
    <n v="0"/>
    <n v="0"/>
    <n v="0"/>
    <n v="0"/>
    <n v="0"/>
    <n v="0"/>
    <n v="0"/>
    <n v="18339478.307999998"/>
    <n v="0"/>
    <n v="18339478.307999998"/>
  </r>
  <r>
    <n v="20960000"/>
    <x v="0"/>
    <x v="0"/>
    <x v="0"/>
    <s v="SDR"/>
    <x v="0"/>
    <s v="Gobierno General"/>
    <s v="Gobierno Central "/>
    <s v="PGE"/>
    <s v="Préstamos"/>
    <x v="25"/>
    <s v="GOBIERNO CENTRAL"/>
    <x v="2"/>
    <s v="IMF"/>
    <s v="FMI 3.035.000.000"/>
    <s v="FMI 3.035.000.000"/>
    <s v="FMI"/>
    <n v="1095811892.3080001"/>
    <n v="0"/>
    <n v="58923601.620000005"/>
    <n v="0"/>
    <n v="0"/>
    <n v="0"/>
    <n v="0"/>
    <n v="1028757520.9620001"/>
    <d v="2019-03-11T00:00:00"/>
    <d v="2030-01-31T00:00:00"/>
    <n v="4336316950"/>
    <n v="1445415170.5"/>
    <n v="5.1726027397260275"/>
    <n v="10.901369863013699"/>
    <n v="4.0160000000000001E-2"/>
    <s v="T.VAR.FMI"/>
    <n v="0"/>
    <s v="FMI"/>
    <x v="25"/>
    <n v="11749030.919"/>
    <n v="0"/>
    <n v="0"/>
    <n v="11061749.973999999"/>
    <n v="0"/>
    <n v="0"/>
    <n v="10900409.636"/>
    <n v="0"/>
    <n v="0"/>
    <n v="10189248.455"/>
    <n v="0"/>
    <n v="0"/>
    <n v="9637476.1510000005"/>
    <n v="0"/>
    <n v="0"/>
    <n v="8632394.1799999997"/>
    <n v="0"/>
    <n v="0"/>
    <n v="8389165.4580000006"/>
    <n v="0"/>
    <n v="0"/>
    <n v="7678004.2629999993"/>
    <n v="0"/>
    <n v="0"/>
    <n v="43900438.983999997"/>
    <n v="34337040.052000001"/>
    <n v="78237479.035999998"/>
  </r>
  <r>
    <n v="28006001"/>
    <x v="0"/>
    <x v="0"/>
    <x v="0"/>
    <s v="USD"/>
    <x v="0"/>
    <s v="Gobierno General"/>
    <s v="Gobierno Central "/>
    <s v="PGE"/>
    <s v="Bonos en Mercado Internacional"/>
    <x v="26"/>
    <s v="GOBIERNO CENTRAL"/>
    <x v="3"/>
    <s v="BONDS"/>
    <s v="B.GLOBALES 2012"/>
    <s v="BONOS GLOBALES "/>
    <s v="CITIBANK-USA"/>
    <n v="79052957.560000002"/>
    <n v="0"/>
    <n v="0"/>
    <n v="0"/>
    <n v="0"/>
    <n v="0"/>
    <n v="0"/>
    <n v="79052957.560000002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s v="GOBIERNO CENTRAL"/>
    <x v="3"/>
    <s v="BONDS"/>
    <s v="B.GLOBALES 2030"/>
    <s v="BONOS GLOBALES "/>
    <s v="CITIBANK-USA"/>
    <n v="172772181.38999999"/>
    <n v="0"/>
    <n v="0"/>
    <n v="0"/>
    <n v="0"/>
    <n v="0"/>
    <n v="0"/>
    <n v="172772181.38999999"/>
    <d v="2000-08-23T00:00:00"/>
    <d v="2030-08-15T00:00:00"/>
    <n v="2560409000"/>
    <n v="2568243000"/>
    <n v="5.7095890410958905"/>
    <n v="29.997260273972604"/>
    <n v="0.1"/>
    <s v="FIJA"/>
    <m/>
    <s v="Bonos 2030"/>
    <x v="27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1787700"/>
    <n v="1787700"/>
    <n v="3575400"/>
  </r>
  <r>
    <n v="28027017"/>
    <x v="0"/>
    <x v="0"/>
    <x v="0"/>
    <s v="USD"/>
    <x v="0"/>
    <s v="Gobierno General"/>
    <s v="Gobierno Central "/>
    <s v="PGE"/>
    <s v="Bonos en Mercado Internacional"/>
    <x v="27"/>
    <s v="GOBIERNO CENTRAL"/>
    <x v="3"/>
    <s v="BONDS"/>
    <s v="BONOS SOBERANOS 2035"/>
    <s v="BONOS GLOBALES "/>
    <s v="GOLDMAN SACHS"/>
    <n v="213000000"/>
    <n v="0"/>
    <n v="0"/>
    <n v="0"/>
    <n v="0"/>
    <n v="0"/>
    <n v="0"/>
    <n v="213000000"/>
    <d v="2020-01-30T00:00:00"/>
    <d v="2035-01-30T00:00:00"/>
    <n v="400000000"/>
    <n v="400000000"/>
    <n v="10.172602739726027"/>
    <n v="15.010958904109589"/>
    <n v="7.2499999999999995E-2"/>
    <s v="FIJA"/>
    <m/>
    <s v="Bonos Soberanos 2019-2035"/>
    <x v="28"/>
    <n v="7721250"/>
    <n v="0"/>
    <n v="0"/>
    <n v="0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15116250"/>
    <n v="14572500"/>
    <n v="29688750"/>
  </r>
  <r>
    <n v="28001001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RADY-DSCTO."/>
    <s v="BONOS BRADY"/>
    <s v="JP MORGAN"/>
    <n v="12475267"/>
    <n v="0"/>
    <n v="0"/>
    <n v="0"/>
    <n v="0"/>
    <n v="0"/>
    <n v="0"/>
    <n v="12343000"/>
    <d v="1995-02-28T00:00:00"/>
    <d v="2025-02-28T00:00:00"/>
    <n v="1434671000"/>
    <n v="1434671000"/>
    <n v="0.24657534246575341"/>
    <n v="30.021917808219179"/>
    <n v="4.5600000000000002E-2"/>
    <s v="LIBOR A 6 MESES (MAS MARGEN)"/>
    <n v="8.1250000000000003E-3"/>
    <s v="Descuento"/>
    <x v="29"/>
    <n v="0"/>
    <n v="42189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890.6"/>
    <n v="0"/>
    <n v="421890.6"/>
  </r>
  <r>
    <n v="28002001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0.24657534246575341"/>
    <n v="30.021917808219179"/>
    <n v="0.05"/>
    <s v="FIJA"/>
    <m/>
    <s v="Par"/>
    <x v="30"/>
    <n v="0"/>
    <n v="6272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287.5"/>
    <n v="0"/>
    <n v="627287.5"/>
  </r>
  <r>
    <n v="280270211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2 NO INT."/>
    <s v="BONOS GLOBALES "/>
    <s v="THE BANK OF NEW YORK"/>
    <n v="18147628.199999999"/>
    <n v="0"/>
    <n v="7607532.4000000004"/>
    <n v="0"/>
    <n v="0"/>
    <n v="0"/>
    <n v="0"/>
    <n v="10540095.800000001"/>
    <d v="2020-08-31T00:00:00"/>
    <d v="2040-07-31T00:00:00"/>
    <n v="270412767.80000001"/>
    <n v="18147628.199999999"/>
    <n v="15.676712328767124"/>
    <n v="19.92876712328767"/>
    <n v="4.2999999999999997E-2"/>
    <s v="FIJA"/>
    <m/>
    <s v="Bonos 2022"/>
    <x v="31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527004.80000000005"/>
    <n v="527004.80000000005"/>
    <n v="1054009.6000000001"/>
  </r>
  <r>
    <n v="280270212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3 NO INT."/>
    <s v="BONOS GLOBALES "/>
    <s v="THE BANK OF NEW YORK"/>
    <n v="18796473.800000001"/>
    <n v="0"/>
    <n v="8923449.5999999996"/>
    <n v="0"/>
    <n v="0"/>
    <n v="0"/>
    <n v="0"/>
    <n v="9873024.1999999993"/>
    <d v="2020-08-31T00:00:00"/>
    <d v="2040-07-31T00:00:00"/>
    <n v="18796473.800000001"/>
    <n v="18796473.800000001"/>
    <n v="15.676712328767124"/>
    <n v="19.92876712328767"/>
    <n v="4.2999999999999997E-2"/>
    <s v="FIJA"/>
    <m/>
    <s v="Bonos 2023"/>
    <x v="32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493651.22"/>
    <n v="493651.22"/>
    <n v="987302.44"/>
  </r>
  <r>
    <n v="280270213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4 NO INT."/>
    <s v="BONOS GLOBALES "/>
    <s v="THE BANK OF NEW YORK"/>
    <n v="60204123.200000003"/>
    <n v="0"/>
    <n v="8765794.6999999993"/>
    <n v="0"/>
    <n v="0"/>
    <n v="0"/>
    <n v="0"/>
    <n v="51438328.5"/>
    <d v="2020-08-31T00:00:00"/>
    <d v="2040-07-31T00:00:00"/>
    <n v="60204123.200000003"/>
    <n v="60204123.200000003"/>
    <n v="15.676712328767124"/>
    <n v="19.92876712328767"/>
    <n v="4.2999999999999997E-2"/>
    <s v="FIJA"/>
    <m/>
    <s v="Bonos 2024"/>
    <x v="33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2571916.42"/>
    <n v="2571916.42"/>
    <n v="5143832.84"/>
  </r>
  <r>
    <n v="280270214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5 NO INT."/>
    <s v="BONOS GLOBALES "/>
    <s v="THE BANK OF NEW YORK"/>
    <n v="9062878.5"/>
    <n v="0"/>
    <n v="6393680.7999999998"/>
    <n v="0"/>
    <n v="0"/>
    <n v="0"/>
    <n v="0"/>
    <n v="2669197.7000000002"/>
    <d v="2020-08-31T00:00:00"/>
    <d v="2040-07-31T00:00:00"/>
    <n v="9062878.5"/>
    <n v="9062878.5"/>
    <n v="15.676712328767124"/>
    <n v="19.92876712328767"/>
    <n v="4.2999999999999997E-2"/>
    <s v="FIJA"/>
    <m/>
    <s v="Bonos 2025"/>
    <x v="34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133459.88"/>
    <n v="133459.88"/>
    <n v="266919.76"/>
  </r>
  <r>
    <n v="280270215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6 NO INT."/>
    <s v="BONOS GLOBALES "/>
    <s v="THE BANK OF NEW YORK"/>
    <n v="27410992.699999999"/>
    <n v="0"/>
    <n v="16469924.9"/>
    <n v="0"/>
    <n v="0"/>
    <n v="0"/>
    <n v="0"/>
    <n v="10941067.800000001"/>
    <d v="2020-08-31T00:00:00"/>
    <d v="2040-07-31T00:00:00"/>
    <n v="27410992.699999999"/>
    <n v="27410992.699999999"/>
    <n v="15.676712328767124"/>
    <n v="19.92876712328767"/>
    <n v="4.2999999999999997E-2"/>
    <s v="FIJA"/>
    <m/>
    <s v="Bonos 2026"/>
    <x v="35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547053.4"/>
    <n v="547053.4"/>
    <n v="1094106.8"/>
  </r>
  <r>
    <n v="280270216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7 NO INT 1"/>
    <s v="BONOS GLOBALES "/>
    <s v="THE BANK OF NEW YORK"/>
    <n v="14059536.4"/>
    <n v="0"/>
    <n v="7049816.7999999998"/>
    <n v="0"/>
    <n v="0"/>
    <n v="0"/>
    <n v="0"/>
    <n v="7009719.5999999996"/>
    <d v="2020-08-31T00:00:00"/>
    <d v="2040-07-31T00:00:00"/>
    <n v="14059536.4"/>
    <n v="14059536.4"/>
    <n v="15.676712328767124"/>
    <n v="19.92876712328767"/>
    <n v="4.2999999999999997E-2"/>
    <s v="FIJA"/>
    <m/>
    <s v="Bonos 2027 1"/>
    <x v="36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350485.98"/>
    <n v="350485.98"/>
    <n v="700971.96"/>
  </r>
  <r>
    <n v="280270217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7 NO INT 2"/>
    <s v="BONOS GLOBALES "/>
    <s v="THE BANK OF NEW YORK"/>
    <n v="28758805.399999999"/>
    <n v="0"/>
    <n v="19338697.300000001"/>
    <n v="0"/>
    <n v="0"/>
    <n v="0"/>
    <n v="0"/>
    <n v="9420108.0999999996"/>
    <d v="2020-08-31T00:00:00"/>
    <d v="2040-07-31T00:00:00"/>
    <n v="28758805.399999999"/>
    <n v="28758805.399999999"/>
    <n v="15.676712328767124"/>
    <n v="19.92876712328767"/>
    <n v="4.2999999999999997E-2"/>
    <s v="FIJA"/>
    <m/>
    <s v="Bonos 2027 2"/>
    <x v="37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471005.4"/>
    <n v="471005.4"/>
    <n v="942010.8"/>
  </r>
  <r>
    <n v="280270218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8 NO INT."/>
    <s v="BONOS GLOBALES "/>
    <s v="THE BANK OF NEW YORK"/>
    <n v="50274598.399999999"/>
    <n v="0"/>
    <n v="19239365.600000001"/>
    <n v="0"/>
    <n v="0"/>
    <n v="0"/>
    <n v="0"/>
    <n v="31035232.800000001"/>
    <d v="2020-08-31T00:00:00"/>
    <d v="2040-07-31T00:00:00"/>
    <n v="50274598.399999999"/>
    <n v="50274598.399999999"/>
    <n v="15.676712328767124"/>
    <n v="19.92876712328767"/>
    <n v="4.2999999999999997E-2"/>
    <s v="FIJA"/>
    <m/>
    <s v="Bonos 2028"/>
    <x v="38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1551761.64"/>
    <n v="1551761.64"/>
    <n v="3103523.28"/>
  </r>
  <r>
    <n v="280270219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29 NO INT."/>
    <s v="BONOS GLOBALES "/>
    <s v="THE BANK OF NEW YORK"/>
    <n v="29438635.199999999"/>
    <n v="0"/>
    <n v="16685903"/>
    <n v="0"/>
    <n v="0"/>
    <n v="0"/>
    <n v="0"/>
    <n v="12752732.199999999"/>
    <d v="2020-08-31T00:00:00"/>
    <d v="2040-07-31T00:00:00"/>
    <n v="29438635.199999999"/>
    <n v="29438635.199999999"/>
    <n v="15.676712328767124"/>
    <n v="19.92876712328767"/>
    <n v="4.2999999999999997E-2"/>
    <s v="FIJA"/>
    <m/>
    <s v="Bonos 2029"/>
    <x v="39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637636.62"/>
    <n v="637636.62"/>
    <n v="1275273.24"/>
  </r>
  <r>
    <n v="280270220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 2030 NO INT."/>
    <s v="BONOS GLOBALES "/>
    <s v="THE BANK OF NEW YORK"/>
    <n v="14259111.1"/>
    <n v="0"/>
    <n v="9205952.5999999996"/>
    <n v="0"/>
    <n v="0"/>
    <n v="0"/>
    <n v="0"/>
    <n v="5053158.5"/>
    <d v="2020-08-31T00:00:00"/>
    <d v="2040-07-31T00:00:00"/>
    <n v="14259111.1"/>
    <n v="14259111.1"/>
    <n v="15.676712328767124"/>
    <n v="19.92876712328767"/>
    <n v="4.2999999999999997E-2"/>
    <s v="FIJA"/>
    <m/>
    <s v="Bonos-2030"/>
    <x v="4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252657.92000000001"/>
    <n v="252657.92000000001"/>
    <n v="505315.84000000003"/>
  </r>
  <r>
    <n v="28027022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6684931506849319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5.676712328767124"/>
    <n v="19.92876712328767"/>
    <n v="4.2999999999999997E-2"/>
    <s v="FIJA"/>
    <m/>
    <s v="Nuevo Bono S. 2040 1"/>
    <x v="42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149147121.09999999"/>
    <n v="149147121.09999999"/>
    <n v="298294242.19999999"/>
  </r>
  <r>
    <n v="280270181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NUEVO BONO SOB 2030"/>
    <s v="BONOS GLOBALES "/>
    <s v="THE BANK OF NEW YORK"/>
    <n v="3499085944"/>
    <n v="0"/>
    <n v="457961680"/>
    <n v="0"/>
    <n v="0"/>
    <n v="0"/>
    <n v="0"/>
    <n v="3041124264"/>
    <d v="2020-08-31T00:00:00"/>
    <d v="2030-07-31T00:00:00"/>
    <n v="3701423865"/>
    <n v="3701423865"/>
    <n v="5.6684931506849319"/>
    <n v="9.9205479452054792"/>
    <n v="4.7800000000000002E-2"/>
    <s v="FIJA"/>
    <m/>
    <s v="Nuevo Bono SOB 2030"/>
    <x v="43"/>
    <n v="104918787.11"/>
    <n v="0"/>
    <n v="0"/>
    <n v="0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209837574.22"/>
    <n v="199345695.50999999"/>
    <n v="409183269.73000002"/>
  </r>
  <r>
    <n v="280270191"/>
    <x v="0"/>
    <x v="0"/>
    <x v="0"/>
    <s v="USD"/>
    <x v="0"/>
    <s v="Gobierno General"/>
    <s v="Gobierno Central "/>
    <s v="PGE"/>
    <s v="Bonos en Mercado Internacional"/>
    <x v="29"/>
    <s v="GOBIERNO CENTRAL"/>
    <x v="3"/>
    <s v="BONDS"/>
    <s v="NUEVO BONO SOB 2035"/>
    <s v="BONOS GLOBALES "/>
    <s v="THE BANK OF NEW YORK"/>
    <n v="7452636245"/>
    <n v="0"/>
    <n v="949845553"/>
    <n v="0"/>
    <n v="0"/>
    <n v="0"/>
    <n v="0"/>
    <n v="6502790692"/>
    <d v="2020-08-31T00:00:00"/>
    <d v="2035-07-31T00:00:00"/>
    <n v="8458864776"/>
    <n v="8458864776"/>
    <n v="10.671232876712329"/>
    <n v="14.923287671232877"/>
    <n v="3.32E-2"/>
    <s v="FIJA"/>
    <m/>
    <s v="Nuevo Bono SOB 2035"/>
    <x v="44"/>
    <n v="178826744.03"/>
    <n v="0"/>
    <n v="0"/>
    <n v="0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357653488.06"/>
    <n v="448692557.74000001"/>
    <n v="806346045.79999995"/>
  </r>
  <r>
    <n v="20347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5.076712328767123"/>
    <n v="29.019178082191782"/>
    <n v="6.3657699999999998E-2"/>
    <s v="SOFR (MAS MARGEN)"/>
    <n v="1.2E-2"/>
    <s v="BID"/>
    <x v="21"/>
    <n v="0"/>
    <n v="0"/>
    <n v="0"/>
    <n v="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x v="23"/>
    <s v="GOBIERNO CENTRAL"/>
    <x v="2"/>
    <s v="INTERNATIONAL ORGANIZATIONS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758904109589041"/>
    <n v="17.010958904109589"/>
    <n v="7.5151999999999997E-2"/>
    <s v="SOFR 6 MESES"/>
    <n v="2.2283000000000001E-2"/>
    <s v="CAF"/>
    <x v="23"/>
    <n v="0"/>
    <n v="0"/>
    <n v="6975647.1799999997"/>
    <n v="0"/>
    <n v="0"/>
    <n v="0"/>
    <n v="0"/>
    <n v="0"/>
    <n v="6795796.2400000002"/>
    <n v="0"/>
    <n v="0"/>
    <n v="0"/>
    <n v="0"/>
    <n v="0"/>
    <n v="6394343.25"/>
    <n v="0"/>
    <n v="0"/>
    <n v="0"/>
    <n v="0"/>
    <n v="0"/>
    <n v="6204857.4400000004"/>
    <n v="0"/>
    <n v="0"/>
    <n v="0"/>
    <n v="13771443.42"/>
    <n v="12599200.690000001"/>
    <n v="26370644.109999999"/>
  </r>
  <r>
    <n v="20349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887671232876713"/>
    <n v="22.980821917808218"/>
    <n v="6.5984399999999999E-2"/>
    <s v="SOFR + MARGEN"/>
    <n v="1.2E-2"/>
    <s v="BID"/>
    <x v="21"/>
    <n v="0"/>
    <n v="0"/>
    <n v="0"/>
    <n v="9753199.0800000001"/>
    <n v="0"/>
    <n v="0"/>
    <n v="0"/>
    <n v="0"/>
    <n v="0"/>
    <n v="9806788.0899999999"/>
    <n v="0"/>
    <n v="0"/>
    <n v="0"/>
    <n v="0"/>
    <n v="0"/>
    <n v="9753199.0800000001"/>
    <n v="0"/>
    <n v="0"/>
    <n v="0"/>
    <n v="0"/>
    <n v="0"/>
    <n v="9806788.0899999999"/>
    <n v="0"/>
    <n v="0"/>
    <n v="19559987.170000002"/>
    <n v="19559987.170000002"/>
    <n v="39119974.340000004"/>
  </r>
  <r>
    <n v="23204000"/>
    <x v="0"/>
    <x v="0"/>
    <x v="0"/>
    <s v="USD"/>
    <x v="0"/>
    <s v="Gobierno General"/>
    <s v="Gobierno Central"/>
    <s v="PGE"/>
    <s v="Préstamos"/>
    <x v="30"/>
    <s v="GOBIERNO CENTRAL"/>
    <x v="1"/>
    <s v="BILATERALS"/>
    <s v="JICA EC-F-P1"/>
    <s v="JICA EC-F-P1"/>
    <s v="JICA"/>
    <n v="54836990"/>
    <n v="0"/>
    <n v="0"/>
    <n v="0"/>
    <n v="0"/>
    <n v="0"/>
    <n v="0"/>
    <n v="54836990"/>
    <d v="2020-01-28T00:00:00"/>
    <d v="2045-10-02T00:00:00"/>
    <n v="70000000"/>
    <n v="70000000"/>
    <n v="20.852054794520548"/>
    <n v="25.695890410958903"/>
    <n v="5.7862200000000003E-2"/>
    <s v="SOFR 6 MESES"/>
    <n v="1.52826E-2"/>
    <s v="Convenios Originales (Gobiernos)"/>
    <x v="45"/>
    <n v="0"/>
    <n v="1848752.35"/>
    <n v="0"/>
    <n v="0"/>
    <n v="0"/>
    <n v="0"/>
    <n v="0"/>
    <n v="1848752.35"/>
    <n v="0"/>
    <n v="0"/>
    <n v="0"/>
    <n v="0"/>
    <n v="0"/>
    <n v="1848752.35"/>
    <n v="0"/>
    <n v="0"/>
    <n v="0"/>
    <n v="0"/>
    <n v="0"/>
    <n v="1848752.35"/>
    <n v="0"/>
    <n v="0"/>
    <n v="0"/>
    <n v="0"/>
    <n v="3697504.7"/>
    <n v="3697504.7"/>
    <n v="7395009.4000000004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s v="CONAFIPS"/>
    <x v="2"/>
    <s v="INTERNATIONAL ORGANIZATIONS"/>
    <s v="CAF11632"/>
    <s v="CAF11632"/>
    <s v="CAF"/>
    <n v="93750000"/>
    <n v="0"/>
    <n v="6250000"/>
    <n v="3485205.21"/>
    <n v="0"/>
    <n v="0"/>
    <n v="0"/>
    <n v="87500000"/>
    <d v="2021-07-12T00:00:00"/>
    <d v="2031-07-12T00:00:00"/>
    <n v="100000000"/>
    <n v="100000000"/>
    <n v="6.6164383561643838"/>
    <n v="10.005479452054795"/>
    <n v="7.4799000000000004E-2"/>
    <s v="Sofr 6 Meses "/>
    <n v="2.1783E-2"/>
    <s v="CAF"/>
    <x v="23"/>
    <n v="0"/>
    <n v="0"/>
    <n v="0"/>
    <n v="0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3726027397260272"/>
    <n v="5.8438356164383558"/>
    <n v="5.4958E-2"/>
    <s v="FIJA"/>
    <m/>
    <s v="BID"/>
    <x v="21"/>
    <n v="0"/>
    <n v="0"/>
    <n v="0"/>
    <n v="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s v="MUN. CUENCA"/>
    <x v="2"/>
    <s v="INTERNATIONAL ORGANIZATIONS"/>
    <s v="CAF 11497"/>
    <s v="CAF 11497"/>
    <s v="CAF"/>
    <n v="20778648.460000001"/>
    <n v="1044287.41"/>
    <n v="0"/>
    <n v="0"/>
    <n v="0"/>
    <n v="0"/>
    <n v="0"/>
    <n v="21822935.870000001"/>
    <d v="2021-06-02T00:00:00"/>
    <d v="2036-06-02T00:00:00"/>
    <n v="48000000"/>
    <n v="48000000"/>
    <n v="11.512328767123288"/>
    <n v="15.010958904109589"/>
    <n v="7.5539999999999996E-2"/>
    <s v="SOFR 6 MESES"/>
    <n v="2.2283000000000001E-2"/>
    <s v="CAF"/>
    <x v="23"/>
    <n v="0"/>
    <n v="0"/>
    <n v="0"/>
    <n v="0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x v="23"/>
    <s v="GOBIERNO CENTRAL"/>
    <x v="2"/>
    <s v="INTERNATIONAL ORGANIZATIONS"/>
    <s v="CAF 11634"/>
    <s v="CAF 11634"/>
    <s v="CAF"/>
    <n v="250000000"/>
    <n v="0"/>
    <n v="0"/>
    <n v="9523645.8399999999"/>
    <n v="0"/>
    <n v="0"/>
    <n v="0"/>
    <n v="250000000"/>
    <d v="2021-07-12T00:00:00"/>
    <d v="2041-03-06T00:00:00"/>
    <n v="250000000"/>
    <n v="250000000"/>
    <n v="16.273972602739725"/>
    <n v="19.663013698630138"/>
    <n v="7.5450000000000003E-2"/>
    <s v="SOFR 6 MESES"/>
    <n v="2.2283000000000001E-2"/>
    <s v="CAF"/>
    <x v="23"/>
    <n v="0"/>
    <n v="0"/>
    <n v="0"/>
    <n v="0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x v="23"/>
    <s v="GOBIERNO CENTRAL"/>
    <x v="2"/>
    <s v="INTERNATIONAL ORGANIZATIONS"/>
    <s v="CAF 11636"/>
    <s v="CAF 11636"/>
    <s v="CAF"/>
    <n v="37500000"/>
    <n v="0"/>
    <n v="1071428.57"/>
    <n v="1399640.63"/>
    <n v="0"/>
    <n v="0"/>
    <n v="0"/>
    <n v="36428571.43"/>
    <d v="2021-07-12T00:00:00"/>
    <d v="2041-03-06T00:00:00"/>
    <n v="75000000"/>
    <n v="37500000"/>
    <n v="16.273972602739725"/>
    <n v="19.663013698630138"/>
    <n v="7.5450000000000003E-2"/>
    <s v="SOFR 6 MESES"/>
    <n v="2.2283000000000001E-2"/>
    <s v="CAF"/>
    <x v="23"/>
    <n v="0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x v="23"/>
    <s v="GOBIERNO CENTRAL"/>
    <x v="2"/>
    <s v="INTERNATIONAL ORGANIZATIONS"/>
    <s v="CAF 10801"/>
    <s v="CAF 10801"/>
    <s v="CAF"/>
    <n v="12193394.74"/>
    <n v="0"/>
    <n v="0"/>
    <n v="0"/>
    <n v="0"/>
    <n v="0"/>
    <n v="0"/>
    <n v="12193394.74"/>
    <d v="2019-05-28T00:00:00"/>
    <d v="2035-05-28T00:00:00"/>
    <n v="100000000"/>
    <n v="88134032.579999998"/>
    <n v="10.495890410958904"/>
    <n v="16.010958904109589"/>
    <n v="7.5290999999999997E-2"/>
    <s v="SOFR 6 MESES"/>
    <n v="2.2283000000000001E-2"/>
    <s v="CAF"/>
    <x v="23"/>
    <n v="0"/>
    <n v="0"/>
    <n v="0"/>
    <n v="0"/>
    <n v="594189.25699999998"/>
    <n v="0"/>
    <n v="0"/>
    <n v="0"/>
    <n v="0"/>
    <n v="0"/>
    <n v="446882.89"/>
    <n v="0"/>
    <n v="0"/>
    <n v="0"/>
    <n v="0"/>
    <n v="0"/>
    <n v="417616.91"/>
    <n v="0"/>
    <n v="0"/>
    <n v="0"/>
    <n v="0"/>
    <n v="0"/>
    <n v="402194.6"/>
    <n v="0"/>
    <n v="1041072.147"/>
    <n v="819811.51"/>
    <n v="1860883.6570000001"/>
  </r>
  <r>
    <n v="23203000"/>
    <x v="0"/>
    <x v="0"/>
    <x v="1"/>
    <s v="EUR"/>
    <x v="0"/>
    <s v="Gobierno General"/>
    <s v="Gobiernos Autonomos Descentralizados GADS"/>
    <s v="Concejo Provincial"/>
    <s v="Préstamos"/>
    <x v="17"/>
    <s v="CON. PROV. TUNGURAHU"/>
    <x v="1"/>
    <s v="BILATERALS"/>
    <s v="KFW. 201465020"/>
    <s v="KFW. 201465020"/>
    <s v="KFW"/>
    <n v="4120874.1540000001"/>
    <n v="618536.49699999997"/>
    <n v="0"/>
    <n v="39546.49"/>
    <n v="19689.02"/>
    <n v="0"/>
    <n v="0"/>
    <n v="4687016.5420000004"/>
    <d v="2019-12-23T00:00:00"/>
    <d v="2049-12-31T00:00:00"/>
    <n v="21499450"/>
    <n v="21499450"/>
    <n v="25.101369863013698"/>
    <n v="30.043835616438358"/>
    <n v="0.02"/>
    <s v="FIJA"/>
    <m/>
    <s v="Convenios Originales (Gobiernos)"/>
    <x v="17"/>
    <n v="0"/>
    <n v="0"/>
    <n v="0"/>
    <n v="0"/>
    <n v="0"/>
    <n v="46870.163"/>
    <n v="0"/>
    <n v="0"/>
    <n v="0"/>
    <n v="0"/>
    <n v="0"/>
    <n v="46870.163"/>
    <n v="0"/>
    <n v="0"/>
    <n v="0"/>
    <n v="0"/>
    <n v="0"/>
    <n v="46870.163"/>
    <n v="0"/>
    <n v="0"/>
    <n v="0"/>
    <n v="0"/>
    <n v="0"/>
    <n v="46870.163"/>
    <n v="93740.326000000001"/>
    <n v="93740.326000000001"/>
    <n v="187480.652"/>
  </r>
  <r>
    <n v="20346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4923/OC-EC"/>
    <s v="4923/OC-EC"/>
    <s v="BID"/>
    <n v="24747739.43"/>
    <n v="35590.17"/>
    <n v="0"/>
    <n v="0"/>
    <n v="0"/>
    <n v="0"/>
    <n v="0"/>
    <n v="24783329.600000001"/>
    <d v="2020-09-16T00:00:00"/>
    <d v="2044-11-15T00:00:00"/>
    <n v="50000000"/>
    <n v="50000000"/>
    <n v="19.972602739726028"/>
    <n v="24.18082191780822"/>
    <n v="6.4782699999999999E-2"/>
    <s v="SOFR (MAS MARGEN)"/>
    <n v="1.2E-2"/>
    <s v="BID"/>
    <x v="21"/>
    <n v="0"/>
    <n v="0"/>
    <n v="0"/>
    <n v="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463013698630137"/>
    <n v="16.230136986301371"/>
    <n v="2.93E-2"/>
    <s v="FIJA"/>
    <m/>
    <s v="BIRF"/>
    <x v="22"/>
    <n v="0"/>
    <n v="0"/>
    <n v="0"/>
    <n v="0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s v="CFN"/>
    <x v="1"/>
    <s v="BILATERALS"/>
    <s v="KFW ALEMANIA"/>
    <s v="KFW ALEMANIA"/>
    <s v="KFW"/>
    <n v="1755228.5079999999"/>
    <n v="0"/>
    <n v="0"/>
    <n v="0"/>
    <n v="0"/>
    <n v="0"/>
    <n v="0"/>
    <n v="1734642.4210000001"/>
    <d v="2021-04-15T00:00:00"/>
    <d v="2050-11-15T00:00:00"/>
    <n v="21687975"/>
    <n v="21687975"/>
    <n v="25.975342465753425"/>
    <n v="29.605479452054794"/>
    <n v="0.02"/>
    <s v="FIJA"/>
    <m/>
    <s v="Convenios Originales (Gobiernos)"/>
    <x v="17"/>
    <n v="0"/>
    <n v="0"/>
    <n v="0"/>
    <n v="0"/>
    <n v="17346.421999999999"/>
    <n v="0"/>
    <n v="0"/>
    <n v="0"/>
    <n v="0"/>
    <n v="0"/>
    <n v="17346.421999999999"/>
    <n v="0"/>
    <n v="0"/>
    <n v="0"/>
    <n v="0"/>
    <n v="0"/>
    <n v="17346.421999999999"/>
    <n v="0"/>
    <n v="0"/>
    <n v="0"/>
    <n v="0"/>
    <n v="0"/>
    <n v="17346.421999999999"/>
    <n v="0"/>
    <n v="34692.843999999997"/>
    <n v="34692.843999999997"/>
    <n v="69385.687999999995"/>
  </r>
  <r>
    <n v="20857000"/>
    <x v="0"/>
    <x v="0"/>
    <x v="0"/>
    <s v="USD"/>
    <x v="0"/>
    <s v="Gobierno General"/>
    <s v="Gobierno Central"/>
    <s v="PGE"/>
    <s v="Préstamos"/>
    <x v="23"/>
    <s v="GOBIERNO CENTRAL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276712328767124"/>
    <n v="15.010958904109589"/>
    <n v="7.2457999999999995E-2"/>
    <s v="SOFR (6 meses)"/>
    <n v="0.02"/>
    <s v="CAF"/>
    <x v="23"/>
    <n v="0"/>
    <n v="0"/>
    <n v="2627183.09"/>
    <n v="0"/>
    <n v="0"/>
    <n v="0"/>
    <n v="0"/>
    <n v="0"/>
    <n v="2563898.46"/>
    <n v="0"/>
    <n v="0"/>
    <n v="0"/>
    <n v="0"/>
    <n v="0"/>
    <n v="2417008.4500000002"/>
    <n v="0"/>
    <n v="0"/>
    <n v="0"/>
    <n v="0"/>
    <n v="0"/>
    <n v="2350240.2599999998"/>
    <n v="0"/>
    <n v="0"/>
    <n v="0"/>
    <n v="5191081.55"/>
    <n v="4767248.71"/>
    <n v="9958330.2599999998"/>
  </r>
  <r>
    <n v="20858000"/>
    <x v="0"/>
    <x v="0"/>
    <x v="0"/>
    <s v="USD"/>
    <x v="0"/>
    <s v="Gobierno General"/>
    <s v="Gobierno Central"/>
    <s v="PGE"/>
    <s v="Préstamos"/>
    <x v="23"/>
    <s v="GOBIERNO CENTRAL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276712328767124"/>
    <n v="15.010958904109589"/>
    <n v="7.2457999999999995E-2"/>
    <s v="SOFR (6 meses)"/>
    <n v="0.02"/>
    <s v="CAF"/>
    <x v="23"/>
    <n v="0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859000"/>
    <x v="0"/>
    <x v="0"/>
    <x v="0"/>
    <s v="USD"/>
    <x v="0"/>
    <s v="Gobierno General"/>
    <s v="Gobierno Central"/>
    <s v="PGE"/>
    <s v="Préstamos"/>
    <x v="23"/>
    <s v="GOBIERNO CENTRAL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276712328767124"/>
    <n v="15.010958904109589"/>
    <n v="7.2457999999999995E-2"/>
    <s v="SOFR (6 meses)"/>
    <n v="0.02"/>
    <s v="CAF"/>
    <x v="23"/>
    <n v="0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591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BIRF 9163"/>
    <s v="BIRF 9163"/>
    <s v="BIRF"/>
    <n v="1169050.1599999999"/>
    <n v="474173.57"/>
    <n v="0"/>
    <n v="0"/>
    <n v="0"/>
    <n v="0"/>
    <n v="0"/>
    <n v="1643223.73"/>
    <d v="2021-04-09T00:00:00"/>
    <d v="2048-09-15T00:00:00"/>
    <n v="40000000"/>
    <n v="40000000"/>
    <n v="23.80821917808219"/>
    <n v="27.454794520547946"/>
    <n v="6.7799999999999999E-2"/>
    <s v="SOFR 6 MESES"/>
    <n v="2.1299999999999999E-2"/>
    <s v="BIRF"/>
    <x v="22"/>
    <n v="0"/>
    <n v="0"/>
    <n v="99629.187999999995"/>
    <n v="0"/>
    <n v="0"/>
    <n v="0"/>
    <n v="0"/>
    <n v="0"/>
    <n v="91570.824999999997"/>
    <n v="0"/>
    <n v="0"/>
    <n v="0"/>
    <n v="0"/>
    <n v="0"/>
    <n v="56014.76"/>
    <n v="0"/>
    <n v="0"/>
    <n v="0"/>
    <n v="0"/>
    <n v="0"/>
    <n v="56943.18"/>
    <n v="0"/>
    <n v="0"/>
    <n v="0"/>
    <n v="191200.01299999998"/>
    <n v="112957.94"/>
    <n v="304157.952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s v="BANCO DEL ESTADO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7.076712328767123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465753424657533"/>
    <n v="17.898630136986302"/>
    <n v="6.4782699999999999E-2"/>
    <s v="SOFR (MAS MARGEN)"/>
    <n v="1.2E-2"/>
    <s v="BID"/>
    <x v="21"/>
    <n v="0"/>
    <n v="0"/>
    <n v="0"/>
    <n v="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x v="23"/>
    <s v="MUN. GUAYAQUIL"/>
    <x v="2"/>
    <s v="INTERNATIONAL ORGANIZATIONS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876712328767123"/>
    <n v="10.008219178082191"/>
    <n v="7.2514999999999996E-2"/>
    <s v="SOFR (6 meses)"/>
    <n v="1.95E-2"/>
    <s v="CAF"/>
    <x v="23"/>
    <n v="0"/>
    <n v="0"/>
    <n v="0"/>
    <n v="0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7.761643835616439"/>
    <n v="19.778082191780822"/>
    <n v="5.6000000000000001E-2"/>
    <s v="FIJA"/>
    <m/>
    <s v="Convenios Originales (Gobiernos)"/>
    <x v="5"/>
    <n v="1431111.11"/>
    <n v="0"/>
    <n v="0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2838888.89"/>
    <n v="2838888.89"/>
    <n v="5677777.7800000003"/>
  </r>
  <r>
    <n v="23206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41 01 V"/>
    <s v="AFD CEC 1041 01 V"/>
    <s v="AFD"/>
    <n v="100000000"/>
    <n v="0"/>
    <n v="0"/>
    <n v="0"/>
    <n v="0"/>
    <n v="0"/>
    <n v="0"/>
    <n v="100000000"/>
    <d v="2022-11-25T00:00:00"/>
    <d v="2042-08-31T00:00:00"/>
    <n v="100000000"/>
    <n v="100000000"/>
    <n v="17.761643835616439"/>
    <n v="19.778082191780822"/>
    <n v="5.3999999999999999E-2"/>
    <s v="FIJA"/>
    <m/>
    <s v="Convenios Originales (Gobiernos)"/>
    <x v="5"/>
    <n v="147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4170000"/>
    <n v="5400000"/>
    <n v="9570000"/>
  </r>
  <r>
    <n v="2035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7.632876712328766"/>
    <n v="19.600000000000001"/>
    <n v="6.5799999999999997E-2"/>
    <s v="SOFR (MAS MARGEN)"/>
    <n v="1.2E-2"/>
    <s v="BID"/>
    <x v="21"/>
    <n v="13470619.560000001"/>
    <n v="0"/>
    <n v="0"/>
    <n v="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26721609.450000003"/>
    <n v="26721609.450000003"/>
    <n v="53443218.900000006"/>
  </r>
  <r>
    <n v="20594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9421-0 EC"/>
    <s v="9421-0 EC"/>
    <s v="BIRF"/>
    <n v="50732117.649999999"/>
    <n v="0"/>
    <n v="0"/>
    <n v="1207090.42"/>
    <n v="40851.11"/>
    <n v="0"/>
    <n v="0"/>
    <n v="50732117.649999999"/>
    <d v="2022-10-26T00:00:00"/>
    <d v="2039-07-01T00:00:00"/>
    <n v="80000000"/>
    <n v="80000000"/>
    <n v="14.591780821917808"/>
    <n v="16.69041095890411"/>
    <n v="5.8400000000000001E-2"/>
    <s v="SOFR (6 meses)"/>
    <n v="1.1900000000000001E-2"/>
    <s v="BIRF"/>
    <x v="22"/>
    <n v="1247941.53"/>
    <n v="0"/>
    <n v="0"/>
    <n v="0"/>
    <n v="0"/>
    <n v="0"/>
    <n v="1511052.2209999999"/>
    <n v="0"/>
    <n v="0"/>
    <n v="0"/>
    <n v="0"/>
    <n v="0"/>
    <n v="1505767.7420000001"/>
    <n v="0"/>
    <n v="0"/>
    <n v="0"/>
    <n v="0"/>
    <n v="0"/>
    <n v="1498857.27"/>
    <n v="0"/>
    <n v="0"/>
    <n v="0"/>
    <n v="0"/>
    <n v="0"/>
    <n v="2758993.7510000002"/>
    <n v="3004625.0120000001"/>
    <n v="5763618.7630000003"/>
  </r>
  <r>
    <n v="20595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112328767123287"/>
    <n v="18.07123287671233"/>
    <n v="4.5999999999999999E-2"/>
    <s v="FIJA"/>
    <m/>
    <s v="BIRF"/>
    <x v="22"/>
    <n v="0"/>
    <n v="0"/>
    <n v="0"/>
    <n v="0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1899"/>
    <s v="CAF 11899"/>
    <s v="CAF"/>
    <n v="250000000"/>
    <n v="0"/>
    <n v="0"/>
    <n v="9228545.1400000006"/>
    <n v="0"/>
    <n v="0"/>
    <n v="0"/>
    <n v="250000000"/>
    <d v="2022-12-21T00:00:00"/>
    <d v="2037-12-21T00:00:00"/>
    <n v="250000000"/>
    <n v="250000000"/>
    <n v="13.065753424657535"/>
    <n v="15.010958904109589"/>
    <n v="7.2538000000000005E-2"/>
    <s v="SOFR (6 meses)"/>
    <n v="0.02"/>
    <s v="CAF"/>
    <x v="23"/>
    <n v="0"/>
    <n v="0"/>
    <n v="0"/>
    <n v="0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676712328767124"/>
    <n v="19.567123287671233"/>
    <n v="5.3100000000000001E-2"/>
    <s v="FIJA"/>
    <m/>
    <s v="Convenios Originales (Gobiernos)"/>
    <x v="5"/>
    <n v="0"/>
    <n v="0"/>
    <n v="0"/>
    <n v="0"/>
    <n v="305913.30200000003"/>
    <n v="0"/>
    <n v="0"/>
    <n v="0"/>
    <n v="0"/>
    <n v="0"/>
    <n v="298127.56599999999"/>
    <n v="0"/>
    <n v="0"/>
    <n v="0"/>
    <n v="0"/>
    <n v="0"/>
    <n v="264772.59999999998"/>
    <n v="0"/>
    <n v="0"/>
    <n v="0"/>
    <n v="0"/>
    <n v="0"/>
    <n v="266227.40000000002"/>
    <n v="0"/>
    <n v="604040.86800000002"/>
    <n v="531000"/>
    <n v="1135040.868"/>
  </r>
  <r>
    <n v="23208000"/>
    <x v="0"/>
    <x v="0"/>
    <x v="0"/>
    <s v="JPY"/>
    <x v="0"/>
    <s v="Gobierno General"/>
    <s v="Gobierno Central"/>
    <s v="PGE"/>
    <s v="Préstamos"/>
    <x v="30"/>
    <s v="GOBIERNO CENTRAL"/>
    <x v="1"/>
    <s v="BILATERALS"/>
    <s v="EC-C1"/>
    <s v="EC-C1"/>
    <s v="JICA"/>
    <n v="153665300"/>
    <n v="0"/>
    <n v="0"/>
    <n v="0"/>
    <n v="0"/>
    <n v="0"/>
    <n v="0"/>
    <n v="146700900"/>
    <d v="2022-10-27T00:00:00"/>
    <d v="2037-11-10T00:00:00"/>
    <n v="175720000"/>
    <n v="175720000"/>
    <n v="12.953424657534246"/>
    <n v="15.049315068493151"/>
    <n v="1E-4"/>
    <s v="FIJA"/>
    <m/>
    <s v="Convenios Originales (Gobiernos)"/>
    <x v="45"/>
    <n v="0"/>
    <n v="0"/>
    <n v="0"/>
    <n v="7381.43"/>
    <n v="0"/>
    <n v="0"/>
    <n v="0"/>
    <n v="0"/>
    <n v="0"/>
    <n v="7421.9870000000001"/>
    <n v="0"/>
    <n v="0"/>
    <n v="0"/>
    <n v="0"/>
    <n v="0"/>
    <n v="7381.43"/>
    <n v="0"/>
    <n v="0"/>
    <n v="0"/>
    <n v="0"/>
    <n v="0"/>
    <n v="7421.9870000000001"/>
    <n v="0"/>
    <n v="0"/>
    <n v="14803.417000000001"/>
    <n v="14803.417000000001"/>
    <n v="29606.834000000003"/>
  </r>
  <r>
    <n v="20620000"/>
    <x v="0"/>
    <x v="0"/>
    <x v="0"/>
    <s v="USD"/>
    <x v="0"/>
    <s v="Gobierno General"/>
    <s v="Gobierno Central "/>
    <s v="PGE"/>
    <s v="Préstamos"/>
    <x v="24"/>
    <s v="GOBIERNO CENTRAL"/>
    <x v="2"/>
    <s v="INTERNATIONAL ORGANIZATIONS"/>
    <n v="2000003658"/>
    <n v="2000003658"/>
    <s v="FIDA"/>
    <n v="1772053.51"/>
    <n v="0"/>
    <n v="0"/>
    <n v="0"/>
    <n v="0"/>
    <n v="0"/>
    <n v="0"/>
    <n v="1772053.51"/>
    <d v="2022-09-15T00:00:00"/>
    <d v="2053-11-15T00:00:00"/>
    <n v="22873341.920000002"/>
    <n v="22873341.920000002"/>
    <n v="28.978082191780821"/>
    <n v="31.18904109589041"/>
    <n v="2.63E-2"/>
    <s v="T.FIDA"/>
    <m/>
    <s v="FIDA"/>
    <x v="24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46605"/>
    <n v="46605"/>
    <n v="93210"/>
  </r>
  <r>
    <n v="20846001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890410958904109"/>
    <n v="12.013698630136986"/>
    <n v="7.4601000000000001E-2"/>
    <s v="SOFR 6 MESES"/>
    <n v="1.3583E-2"/>
    <s v="CAF"/>
    <x v="23"/>
    <n v="0"/>
    <n v="0"/>
    <n v="0"/>
    <n v="929173.86"/>
    <n v="0"/>
    <n v="0"/>
    <n v="0"/>
    <n v="0"/>
    <n v="0"/>
    <n v="871993.93"/>
    <n v="0"/>
    <n v="0"/>
    <n v="0"/>
    <n v="0"/>
    <n v="0"/>
    <n v="805284.01"/>
    <n v="0"/>
    <n v="0"/>
    <n v="0"/>
    <n v="0"/>
    <n v="0"/>
    <n v="747423.37"/>
    <n v="0"/>
    <n v="0"/>
    <n v="1801167.79"/>
    <n v="1552707.38"/>
    <n v="3353875.17"/>
  </r>
  <r>
    <n v="2035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599/KI-EC"/>
    <s v="5599/KI-EC"/>
    <s v="BID"/>
    <n v="3661682.67"/>
    <n v="0"/>
    <n v="0"/>
    <n v="0"/>
    <n v="0"/>
    <n v="0"/>
    <n v="0"/>
    <n v="3661682.67"/>
    <d v="2023-01-23T00:00:00"/>
    <d v="2047-11-15T00:00:00"/>
    <n v="35000000"/>
    <n v="35000000"/>
    <n v="22.972602739726028"/>
    <n v="24.827397260273973"/>
    <n v="1.2999999999999999E-2"/>
    <s v="FIJA"/>
    <m/>
    <s v="BID"/>
    <x v="21"/>
    <n v="17999.95"/>
    <n v="0"/>
    <n v="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41605.26"/>
    <n v="47601.87"/>
    <n v="89207.13"/>
  </r>
  <r>
    <n v="20596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9433-0 EC"/>
    <s v="9433-0 EC"/>
    <s v="BIRF"/>
    <n v="80000000"/>
    <n v="0"/>
    <n v="0"/>
    <n v="2138327.12"/>
    <n v="25136.6"/>
    <n v="0"/>
    <n v="0"/>
    <n v="80000000"/>
    <d v="2022-12-16T00:00:00"/>
    <d v="2034-01-01T00:00:00"/>
    <n v="100000000"/>
    <n v="100000000"/>
    <n v="9.0931506849315067"/>
    <n v="11.052054794520547"/>
    <n v="4.7199999999999999E-2"/>
    <s v="FIJA"/>
    <m/>
    <s v="BIRF"/>
    <x v="22"/>
    <n v="2163463.7200000002"/>
    <n v="0"/>
    <n v="0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4061952.6100000003"/>
    <n v="3828444.45"/>
    <n v="7890397.0600000005"/>
  </r>
  <r>
    <n v="31000000"/>
    <x v="0"/>
    <x v="0"/>
    <x v="0"/>
    <s v="USD"/>
    <x v="0"/>
    <s v="Gobierno General"/>
    <s v="Gobierno Central "/>
    <s v="PGE"/>
    <s v="Préstamos"/>
    <x v="31"/>
    <s v="GOBIERNO CENTRAL"/>
    <x v="4"/>
    <s v="FINANCIAL INTERNATIONAL ORGANIZATIONS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953424657534246"/>
    <n v="18.517808219178082"/>
    <n v="6.9800000000000001E-2"/>
    <s v="FIJA"/>
    <m/>
    <s v="GPS BLUE"/>
    <x v="46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63757534.520000003"/>
    <n v="63757534.520000003"/>
    <n v="127515069.04000001"/>
  </r>
  <r>
    <n v="20862000"/>
    <x v="0"/>
    <x v="0"/>
    <x v="1"/>
    <s v="USD"/>
    <x v="0"/>
    <s v="Gobierno General"/>
    <s v="Gobiernos Autonomos Descentralizados GADS"/>
    <s v="Concejo Municipal"/>
    <s v="Préstamos"/>
    <x v="23"/>
    <s v="MUN. LA LIBERTAD"/>
    <x v="2"/>
    <s v="INTERNATIONAL ORGANIZATIONS"/>
    <s v="CAF 11904"/>
    <s v="CAF 11904"/>
    <s v="CAF"/>
    <n v="8865141.0399999991"/>
    <n v="0"/>
    <n v="0"/>
    <n v="196326.16"/>
    <n v="37725.75"/>
    <n v="0"/>
    <n v="0"/>
    <n v="8865141.0399999991"/>
    <d v="2022-12-23T00:00:00"/>
    <d v="2037-12-23T00:00:00"/>
    <n v="26891460"/>
    <n v="26891460"/>
    <n v="13.07123287671233"/>
    <n v="15.010958904109589"/>
    <n v="7.2316000000000005E-2"/>
    <s v="SOFR 6 MESES"/>
    <n v="0.02"/>
    <s v="CAF"/>
    <x v="23"/>
    <n v="0"/>
    <n v="0"/>
    <n v="0"/>
    <n v="0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s v="CONAFIPS"/>
    <x v="2"/>
    <s v="INTERNATIONAL ORGANIZATIONS"/>
    <s v="CAF 12016"/>
    <s v="CAF 12016"/>
    <s v="CAF"/>
    <n v="75000000"/>
    <n v="0"/>
    <n v="0"/>
    <n v="0"/>
    <n v="0"/>
    <n v="0"/>
    <m/>
    <n v="75000000"/>
    <d v="2023-05-24T00:00:00"/>
    <d v="2033-05-24T00:00:00"/>
    <n v="75000000"/>
    <n v="75000000"/>
    <n v="8.4849315068493159"/>
    <n v="10.008219178082191"/>
    <n v="7.2439000000000003E-2"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11968"/>
    <s v="CFA 11968"/>
    <s v="CAF"/>
    <n v="37500000"/>
    <n v="0"/>
    <n v="1071428.57"/>
    <n v="1312921.8799999999"/>
    <n v="0"/>
    <n v="0"/>
    <n v="0"/>
    <n v="36428571.43"/>
    <d v="2021-07-12T00:00:00"/>
    <d v="2041-03-06T00:00:00"/>
    <n v="75000000"/>
    <n v="37500000"/>
    <n v="16.273972602739725"/>
    <n v="19.663013698630138"/>
    <n v="7.5450000000000003E-2"/>
    <s v="SOFR 6 MESES"/>
    <n v="1.5283E-2"/>
    <s v="CAF"/>
    <x v="23"/>
    <n v="0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s v="CFN"/>
    <x v="2"/>
    <s v="INTERNATIONAL ORGANIZATIONS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383561643835616"/>
    <n v="24.016438356164382"/>
    <n v="6.6100599999999995E-2"/>
    <s v="SOFR + MARGEN VARIABLE"/>
    <n v="1.2E-2"/>
    <s v="BID"/>
    <x v="21"/>
    <n v="0"/>
    <n v="0"/>
    <n v="7617915.0190000003"/>
    <n v="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15833922.699000001"/>
    <n v="16298058.710000001"/>
    <n v="32131981.409000002"/>
  </r>
  <r>
    <n v="20353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0.972602739726028"/>
    <n v="22.827397260273973"/>
    <n v="6.5799999999999997E-2"/>
    <s v="SOFR + MARGEN VARIABLE"/>
    <n v="1.2E-2"/>
    <s v="BID"/>
    <x v="21"/>
    <n v="481578.53899999999"/>
    <n v="0"/>
    <n v="0"/>
    <n v="0"/>
    <n v="0"/>
    <n v="0"/>
    <n v="247015.345"/>
    <n v="0"/>
    <n v="0"/>
    <n v="0"/>
    <n v="0"/>
    <n v="0"/>
    <n v="251109.52100000001"/>
    <n v="0"/>
    <n v="0"/>
    <n v="0"/>
    <n v="0"/>
    <n v="0"/>
    <n v="247015.345"/>
    <n v="0"/>
    <n v="0"/>
    <n v="0"/>
    <n v="0"/>
    <n v="0"/>
    <n v="728593.88399999996"/>
    <n v="498124.86600000004"/>
    <n v="1226718.75"/>
  </r>
  <r>
    <n v="2035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5214/OC-EC"/>
    <s v="5214/OC-EC"/>
    <s v="BID"/>
    <n v="2610699.7999999998"/>
    <n v="1460540"/>
    <n v="0"/>
    <n v="0"/>
    <n v="0"/>
    <n v="0"/>
    <n v="0"/>
    <n v="4071239.8"/>
    <d v="2023-05-15T00:00:00"/>
    <d v="2047-07-15T00:00:00"/>
    <n v="9539946.7300000004"/>
    <n v="9539946.7300000004"/>
    <n v="22.635616438356163"/>
    <n v="24.183561643835617"/>
    <n v="6.5506200000000001E-2"/>
    <s v="SOFR + MARGEN VARIABLE"/>
    <n v="1.2E-2"/>
    <s v="BID"/>
    <x v="21"/>
    <n v="113721.37300000001"/>
    <n v="0"/>
    <n v="0"/>
    <n v="0"/>
    <n v="0"/>
    <n v="0"/>
    <n v="147645.927"/>
    <n v="0"/>
    <n v="0"/>
    <n v="0"/>
    <n v="0"/>
    <n v="0"/>
    <n v="150093.098"/>
    <n v="0"/>
    <n v="0"/>
    <n v="0"/>
    <n v="0"/>
    <n v="0"/>
    <n v="147645.927"/>
    <n v="0"/>
    <n v="0"/>
    <n v="0"/>
    <n v="0"/>
    <n v="0"/>
    <n v="261367.3"/>
    <n v="297739.02500000002"/>
    <n v="559106.32499999995"/>
  </r>
  <r>
    <n v="20597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BIRF 9388-EC"/>
    <s v="BIRF 9388-EC"/>
    <s v="BIRF"/>
    <n v="86319985"/>
    <n v="68752387.989999995"/>
    <n v="0"/>
    <n v="0"/>
    <n v="0"/>
    <n v="0"/>
    <n v="0"/>
    <n v="155072372.99000001"/>
    <d v="2023-03-13T00:00:00"/>
    <d v="2040-11-01T00:00:00"/>
    <n v="200000000"/>
    <n v="200000000"/>
    <n v="15.931506849315069"/>
    <n v="17.652054794520549"/>
    <n v="5.8499999999999996E-2"/>
    <s v="SOFR (6 meses)"/>
    <n v="1.2E-2"/>
    <s v="BIRF"/>
    <x v="22"/>
    <n v="0"/>
    <n v="0"/>
    <n v="0"/>
    <n v="0"/>
    <n v="4065689.9339999999"/>
    <n v="0"/>
    <n v="0"/>
    <n v="0"/>
    <n v="0"/>
    <n v="0"/>
    <n v="4474461.5789999999"/>
    <n v="0"/>
    <n v="0"/>
    <n v="0"/>
    <n v="0"/>
    <n v="0"/>
    <n v="4389538.9000000004"/>
    <n v="0"/>
    <n v="0"/>
    <n v="0"/>
    <n v="0"/>
    <n v="0"/>
    <n v="4462293.68"/>
    <n v="0"/>
    <n v="8540151.5130000003"/>
    <n v="8851832.5800000001"/>
    <n v="17391984.093000002"/>
  </r>
  <r>
    <n v="20864000"/>
    <x v="0"/>
    <x v="0"/>
    <x v="1"/>
    <s v="USD"/>
    <x v="0"/>
    <s v="Gobierno General"/>
    <s v="Gobiernos Autonomos Descentralizados GADS"/>
    <s v="Concejo Municipal"/>
    <s v="Préstamos"/>
    <x v="23"/>
    <s v="GAD DE SAMBORONDON"/>
    <x v="2"/>
    <s v="INTERNATIONAL ORGANIZATIONS"/>
    <s v="CAF 012048"/>
    <s v="CAF 012048"/>
    <s v="CAF"/>
    <n v="660664.19999999995"/>
    <n v="0"/>
    <n v="0"/>
    <n v="21425.81"/>
    <n v="45759.57"/>
    <n v="0"/>
    <n v="0"/>
    <n v="660664.19999999995"/>
    <d v="2023-07-06T00:00:00"/>
    <d v="2033-07-06T00:00:00"/>
    <n v="26467000"/>
    <n v="26467000"/>
    <n v="8.6027397260273979"/>
    <n v="10.008219178082191"/>
    <n v="7.1280999999999997E-2"/>
    <s v="SOFR 6 MESES"/>
    <n v="1.95E-2"/>
    <s v="CAF"/>
    <x v="23"/>
    <n v="67491.759999999995"/>
    <n v="0"/>
    <n v="0"/>
    <n v="0"/>
    <n v="0"/>
    <n v="0"/>
    <n v="45161.088000000003"/>
    <n v="0"/>
    <n v="0"/>
    <n v="0"/>
    <n v="0"/>
    <n v="0"/>
    <n v="0"/>
    <n v="0"/>
    <n v="0"/>
    <n v="0"/>
    <n v="0"/>
    <n v="0"/>
    <n v="0"/>
    <n v="0"/>
    <n v="0"/>
    <n v="0"/>
    <n v="0"/>
    <n v="0"/>
    <n v="112652.848"/>
    <n v="0"/>
    <n v="112652.848"/>
  </r>
  <r>
    <n v="20865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8.668493150684931"/>
    <n v="20.013698630136986"/>
    <n v="7.2137000000000007E-2"/>
    <s v="SOFR 6 MESES"/>
    <n v="0.02"/>
    <s v="CAF"/>
    <x v="23"/>
    <n v="1241985.368"/>
    <n v="0"/>
    <n v="0"/>
    <n v="0"/>
    <n v="0"/>
    <n v="0"/>
    <n v="1221735.608"/>
    <n v="0"/>
    <n v="0"/>
    <n v="0"/>
    <n v="0"/>
    <n v="0"/>
    <n v="1179463.7009999999"/>
    <n v="0"/>
    <n v="0"/>
    <n v="0"/>
    <n v="0"/>
    <n v="0"/>
    <n v="1160233.317"/>
    <n v="0"/>
    <n v="0"/>
    <n v="0"/>
    <n v="0"/>
    <n v="0"/>
    <n v="2463720.9759999998"/>
    <n v="2339697.0180000002"/>
    <n v="4803417.9939999999"/>
  </r>
  <r>
    <n v="20866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AF 012067"/>
    <s v="CAF 012067"/>
    <s v="CAF"/>
    <n v="11223481.289999999"/>
    <n v="0"/>
    <n v="0"/>
    <n v="0"/>
    <n v="0"/>
    <n v="0"/>
    <n v="0"/>
    <n v="11223481.289999999"/>
    <d v="2023-07-28T00:00:00"/>
    <d v="2038-07-28T00:00:00"/>
    <n v="20204813.629999999"/>
    <n v="20204813.629999999"/>
    <n v="13.665753424657535"/>
    <n v="15.010958904109589"/>
    <n v="7.1999999999999995E-2"/>
    <s v="SOFR 6 MESES"/>
    <n v="0.02"/>
    <s v="CAF"/>
    <x v="23"/>
    <n v="103531.81600000001"/>
    <n v="0"/>
    <n v="0"/>
    <n v="0"/>
    <n v="0"/>
    <n v="0"/>
    <n v="128662.99"/>
    <n v="0"/>
    <n v="0"/>
    <n v="0"/>
    <n v="0"/>
    <n v="0"/>
    <n v="120511.98699999999"/>
    <n v="0"/>
    <n v="0"/>
    <n v="0"/>
    <n v="0"/>
    <n v="0"/>
    <n v="115687.014"/>
    <n v="0"/>
    <n v="0"/>
    <n v="0"/>
    <n v="0"/>
    <n v="0"/>
    <n v="232194.80600000001"/>
    <n v="236199.00099999999"/>
    <n v="468393.80700000003"/>
  </r>
  <r>
    <n v="20358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7.632876712328766"/>
    <n v="18.920547945205481"/>
    <n v="6.5799999999999997E-2"/>
    <s v="SOFR + MARGEN VARIABLE"/>
    <n v="1.2E-2"/>
    <s v="BID"/>
    <x v="21"/>
    <n v="15154447"/>
    <n v="0"/>
    <n v="0"/>
    <n v="0"/>
    <n v="0"/>
    <n v="0"/>
    <n v="14907363.630000001"/>
    <n v="0"/>
    <n v="0"/>
    <n v="0"/>
    <n v="0"/>
    <n v="0"/>
    <n v="15154447"/>
    <n v="0"/>
    <n v="0"/>
    <n v="0"/>
    <n v="0"/>
    <n v="0"/>
    <n v="14907363.630000001"/>
    <n v="0"/>
    <n v="0"/>
    <n v="0"/>
    <n v="0"/>
    <n v="0"/>
    <n v="30061810.630000003"/>
    <n v="30061810.630000003"/>
    <n v="60123621.260000005"/>
  </r>
  <r>
    <n v="20359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63013698630137"/>
    <n v="14.917808219178083"/>
    <n v="2.5000000000000001E-2"/>
    <s v="FIJA "/>
    <m/>
    <s v="BID"/>
    <x v="21"/>
    <n v="0"/>
    <n v="630136.99"/>
    <n v="0"/>
    <n v="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1250000"/>
    <n v="1250000"/>
    <n v="2500000"/>
  </r>
  <r>
    <n v="20598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9585-0 EC"/>
    <s v="9585-0 EC"/>
    <s v="BIRF"/>
    <n v="500000000"/>
    <n v="0"/>
    <n v="0"/>
    <n v="13242083.33"/>
    <n v="0"/>
    <n v="0"/>
    <n v="0"/>
    <n v="500000000"/>
    <d v="2023-08-22T00:00:00"/>
    <d v="2040-12-15T00:00:00"/>
    <n v="500000000"/>
    <n v="500000000"/>
    <n v="16.052054794520547"/>
    <n v="17.328767123287673"/>
    <n v="5.1999999999999998E-2"/>
    <s v="FIJA"/>
    <m/>
    <s v="BIRF"/>
    <x v="22"/>
    <n v="0"/>
    <n v="0"/>
    <n v="0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12076"/>
    <s v="CFA 12076"/>
    <s v="CAF"/>
    <n v="0"/>
    <n v="6300855.1699999999"/>
    <n v="0"/>
    <n v="0"/>
    <n v="0"/>
    <n v="0"/>
    <n v="0"/>
    <n v="6300855.1699999999"/>
    <d v="2023-08-07T00:00:00"/>
    <d v="2043-08-08T00:00:00"/>
    <n v="117515240"/>
    <n v="117515240"/>
    <n v="18.698630136986303"/>
    <n v="20.016438356164382"/>
    <m/>
    <s v="SOFR 6 MESES"/>
    <n v="0.02"/>
    <s v="CAF"/>
    <x v="23"/>
    <n v="0"/>
    <n v="224661.182"/>
    <n v="0"/>
    <n v="0"/>
    <n v="0"/>
    <n v="0"/>
    <n v="0"/>
    <n v="259065.035"/>
    <n v="0"/>
    <n v="0"/>
    <n v="0"/>
    <n v="0"/>
    <n v="0"/>
    <n v="64408.74"/>
    <n v="0"/>
    <n v="0"/>
    <n v="0"/>
    <n v="0"/>
    <n v="0"/>
    <n v="63358.6"/>
    <n v="0"/>
    <n v="0"/>
    <n v="0"/>
    <n v="0"/>
    <n v="483726.217"/>
    <n v="127767.34"/>
    <n v="611493.5570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s v="CONAFIPS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2410958904109588"/>
    <n v="8.8191780821917813"/>
    <n v="6.5660200000000002E-2"/>
    <s v="SOFR 6 MESES"/>
    <n v="1.2282599999999999E-2"/>
    <s v="AIIB"/>
    <x v="47"/>
    <n v="0"/>
    <n v="1676776.67"/>
    <n v="0"/>
    <n v="0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3326214.59"/>
    <n v="2970810.83"/>
    <n v="6297025.4199999999"/>
  </r>
  <r>
    <n v="20868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8"/>
    <n v="15.010958904109589"/>
    <n v="7.1999999999999995E-2"/>
    <s v="SOFR 6 MESES"/>
    <n v="0.02"/>
    <s v="CAF"/>
    <x v="23"/>
    <n v="0"/>
    <n v="0"/>
    <n v="360427.804"/>
    <n v="0"/>
    <n v="0"/>
    <n v="0"/>
    <n v="0"/>
    <n v="0"/>
    <n v="369230.04399999999"/>
    <n v="0"/>
    <n v="0"/>
    <n v="0"/>
    <n v="0"/>
    <n v="0"/>
    <n v="223962.402"/>
    <n v="0"/>
    <n v="0"/>
    <n v="0"/>
    <n v="0"/>
    <n v="0"/>
    <n v="226196.71"/>
    <n v="0"/>
    <n v="0"/>
    <n v="0"/>
    <n v="729657.848"/>
    <n v="450159.11199999996"/>
    <n v="1179816.96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s v="CFN"/>
    <x v="2"/>
    <s v="INTERNATIONAL ORGANIZATIONS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98630136986301"/>
    <n v="19.438356164383563"/>
    <n v="5.8400000000000001E-2"/>
    <s v="SOFR 6 MESES"/>
    <n v="1.1900000000000001E-2"/>
    <s v="BIRF"/>
    <x v="22"/>
    <n v="0"/>
    <n v="0"/>
    <n v="9864500"/>
    <n v="0"/>
    <n v="0"/>
    <n v="0"/>
    <n v="0"/>
    <n v="0"/>
    <n v="10028000"/>
    <n v="0"/>
    <n v="0"/>
    <n v="0"/>
    <n v="0"/>
    <n v="0"/>
    <n v="9864500"/>
    <n v="0"/>
    <n v="0"/>
    <n v="0"/>
    <n v="0"/>
    <n v="0"/>
    <n v="10028000"/>
    <n v="0"/>
    <n v="0"/>
    <n v="0"/>
    <n v="19892500"/>
    <n v="19892500"/>
    <n v="39785000"/>
  </r>
  <r>
    <n v="20870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12184"/>
    <s v="CFA 12184"/>
    <s v="CAF"/>
    <n v="75000000"/>
    <n v="0"/>
    <n v="0"/>
    <n v="2692578.12"/>
    <n v="0"/>
    <n v="0"/>
    <n v="0"/>
    <n v="75000000"/>
    <d v="2023-12-13T00:00:00"/>
    <d v="2030-12-12T00:00:00"/>
    <n v="75000000"/>
    <n v="75000000"/>
    <n v="6.0356164383561648"/>
    <n v="7.0027397260273974"/>
    <n v="7.0013000000000006E-2"/>
    <s v="SOFR 6 MESES"/>
    <n v="1.7500000000000002E-2"/>
    <s v="CAF"/>
    <x v="23"/>
    <n v="0"/>
    <n v="0"/>
    <n v="0"/>
    <n v="0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4928/OC-EC"/>
    <s v="4928/OC-EC"/>
    <s v="BID"/>
    <n v="501568.94"/>
    <n v="0"/>
    <n v="0"/>
    <n v="0"/>
    <n v="0"/>
    <n v="0"/>
    <n v="0"/>
    <n v="501568.94"/>
    <d v="2023-07-03T00:00:00"/>
    <d v="2047-07-15T00:00:00"/>
    <n v="42000000"/>
    <n v="42000000"/>
    <n v="22.635616438356163"/>
    <n v="24.049315068493151"/>
    <n v="6.4054E-2"/>
    <s v="SOFR (MAS MARGEN)"/>
    <n v="1.1599999999999999E-2"/>
    <s v="BID"/>
    <x v="21"/>
    <n v="106364.72"/>
    <n v="0"/>
    <n v="0"/>
    <n v="0"/>
    <n v="0"/>
    <n v="0"/>
    <n v="81942.820999999996"/>
    <n v="0"/>
    <n v="0"/>
    <n v="0"/>
    <n v="0"/>
    <n v="0"/>
    <n v="2973.75"/>
    <n v="0"/>
    <n v="0"/>
    <n v="0"/>
    <n v="0"/>
    <n v="0"/>
    <n v="2925.26"/>
    <n v="0"/>
    <n v="0"/>
    <n v="0"/>
    <n v="0"/>
    <n v="0"/>
    <n v="188307.541"/>
    <n v="5899.01"/>
    <n v="194206.55100000001"/>
  </r>
  <r>
    <n v="20360000"/>
    <x v="0"/>
    <x v="0"/>
    <x v="0"/>
    <s v="USD"/>
    <x v="0"/>
    <s v="Gobierno General"/>
    <s v="Gobierno Central"/>
    <s v="PGE"/>
    <s v="Préstamos"/>
    <x v="21"/>
    <s v="ESPOL"/>
    <x v="2"/>
    <s v="INTERNATIONAL ORGANIZATIONS"/>
    <s v="5748/OC-EC"/>
    <s v="5748/OC-EC"/>
    <s v="BID"/>
    <n v="636693.86"/>
    <n v="0"/>
    <n v="0"/>
    <n v="22242.18"/>
    <n v="100433.53"/>
    <n v="0"/>
    <n v="0"/>
    <n v="636693.86"/>
    <d v="2023-07-21T00:00:00"/>
    <d v="2048-07-21T00:00:00"/>
    <n v="40000000"/>
    <n v="40000000"/>
    <n v="23.654794520547945"/>
    <n v="25.019178082191782"/>
    <n v="6.1817999999999998E-2"/>
    <s v="SOFR (MAS MARGEN)"/>
    <n v="1.1599999999999999E-2"/>
    <s v="BID"/>
    <x v="21"/>
    <n v="122675.71"/>
    <n v="0"/>
    <n v="0"/>
    <n v="0"/>
    <n v="0"/>
    <n v="0"/>
    <n v="117386.35"/>
    <n v="0"/>
    <n v="0"/>
    <n v="0"/>
    <n v="0"/>
    <n v="0"/>
    <n v="119331.98"/>
    <n v="0"/>
    <n v="0"/>
    <n v="0"/>
    <n v="0"/>
    <n v="0"/>
    <n v="117386.35"/>
    <n v="0"/>
    <n v="0"/>
    <n v="0"/>
    <n v="0"/>
    <n v="0"/>
    <n v="240062.06"/>
    <n v="236718.33000000002"/>
    <n v="476780.39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s v="EPMAPS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876712328767123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s v="GAD DE CHONE"/>
    <x v="2"/>
    <s v="INTERNATIONAL ORGANIZATIONS"/>
    <s v="CFA 12135"/>
    <s v="CFA 12135"/>
    <s v="CAF"/>
    <n v="1070574"/>
    <n v="3520682.01"/>
    <n v="0"/>
    <n v="0"/>
    <n v="0"/>
    <n v="0"/>
    <n v="0"/>
    <n v="4591256.01"/>
    <d v="2023-09-29T00:00:00"/>
    <d v="2038-09-29T00:00:00"/>
    <n v="30000000"/>
    <n v="30000000"/>
    <n v="13.838356164383562"/>
    <n v="15.010958904109589"/>
    <n v="7.2997999999999993E-2"/>
    <s v="SOFR 6 MESES"/>
    <n v="0.02"/>
    <s v="CAF"/>
    <x v="23"/>
    <n v="0"/>
    <n v="0"/>
    <n v="157486.81700000001"/>
    <n v="0"/>
    <n v="0"/>
    <n v="0"/>
    <n v="0"/>
    <n v="0"/>
    <n v="216259.53099999999"/>
    <n v="0"/>
    <n v="0"/>
    <n v="0"/>
    <n v="0"/>
    <n v="0"/>
    <n v="168507.23"/>
    <n v="0"/>
    <n v="0"/>
    <n v="0"/>
    <n v="0"/>
    <n v="0"/>
    <n v="171300.17"/>
    <n v="0"/>
    <n v="0"/>
    <n v="0"/>
    <n v="373746.348"/>
    <n v="339807.4"/>
    <n v="713553.74800000002"/>
  </r>
  <r>
    <n v="20370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5774/OC-EC"/>
    <s v="5774/OC-EC"/>
    <s v="BID"/>
    <n v="120928.04"/>
    <n v="0"/>
    <n v="0"/>
    <n v="0"/>
    <n v="0"/>
    <n v="0"/>
    <n v="0"/>
    <n v="120928.04"/>
    <d v="2023-10-06T00:00:00"/>
    <d v="2046-09-15T00:00:00"/>
    <n v="25000000"/>
    <n v="25000000"/>
    <n v="21.805479452054794"/>
    <n v="22.958904109589042"/>
    <n v="6.6100000000000006E-2"/>
    <s v="SOFR + MARGEN VARIABLE"/>
    <n v="1.26E-2"/>
    <s v="BID"/>
    <x v="21"/>
    <n v="0"/>
    <n v="0"/>
    <n v="66433.376000000004"/>
    <n v="0"/>
    <n v="0"/>
    <n v="0"/>
    <n v="0"/>
    <n v="0"/>
    <n v="67534.474000000002"/>
    <n v="0"/>
    <n v="0"/>
    <n v="0"/>
    <n v="0"/>
    <n v="0"/>
    <n v="66433.376000000004"/>
    <n v="0"/>
    <n v="0"/>
    <n v="0"/>
    <n v="0"/>
    <n v="0"/>
    <n v="67534.474000000002"/>
    <n v="0"/>
    <n v="0"/>
    <n v="0"/>
    <n v="133967.85"/>
    <n v="133967.85"/>
    <n v="267935.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CELEC EP"/>
    <x v="2"/>
    <s v="INTERNATIONAL ORGANIZATIONS"/>
    <s v="5653/OC-GR"/>
    <s v="5653/OC-GR"/>
    <s v="BID"/>
    <n v="0"/>
    <n v="700000"/>
    <n v="0"/>
    <n v="0"/>
    <n v="0"/>
    <n v="0"/>
    <n v="0"/>
    <n v="700000"/>
    <d v="2023-11-16T00:00:00"/>
    <d v="2046-10-15T00:00:00"/>
    <n v="125000000"/>
    <n v="125000000"/>
    <n v="21.887671232876713"/>
    <n v="22.92876712328767"/>
    <n v="6.5163600000000002E-2"/>
    <s v="SOFR + MARGEN VARIABLE"/>
    <n v="1.26E-2"/>
    <s v="BID"/>
    <x v="21"/>
    <n v="0"/>
    <n v="0"/>
    <n v="0"/>
    <n v="0"/>
    <n v="308358.90399999998"/>
    <n v="4459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59941.81499999994"/>
    <n v="404403.80200000003"/>
    <n v="964345.6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s v="BANCO DEL ESTADO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978082191780821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260273972602739"/>
    <n v="19.479452054794521"/>
    <n v="5.9900000000000002E-2"/>
    <s v="SOFR 6 MESES"/>
    <n v="1.34E-2"/>
    <s v="BIRF"/>
    <x v="22"/>
    <n v="0"/>
    <n v="0"/>
    <n v="229033.04800000001"/>
    <n v="0"/>
    <n v="0"/>
    <n v="0"/>
    <n v="0"/>
    <n v="0"/>
    <n v="222177.51699999999"/>
    <n v="0"/>
    <n v="0"/>
    <n v="0"/>
    <n v="0"/>
    <n v="0"/>
    <n v="191846.454"/>
    <n v="0"/>
    <n v="0"/>
    <n v="0"/>
    <n v="0"/>
    <n v="0"/>
    <n v="184374.57"/>
    <n v="0"/>
    <n v="0"/>
    <n v="0"/>
    <n v="451210.565"/>
    <n v="376221.02399999998"/>
    <n v="827431.5889999999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s v="CELEC EP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19.972602739726028"/>
    <n v="20.898630136986302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s v="MUN. PORTOVIEJO"/>
    <x v="1"/>
    <s v="BILATERALS"/>
    <s v="ICO 17M PORTOVIEJO"/>
    <s v="ICO 17M PORTOVIEJO"/>
    <s v="ICO - ESPAÑA"/>
    <n v="2635522.0499999998"/>
    <n v="2245037.0499999998"/>
    <n v="0"/>
    <n v="0"/>
    <n v="0"/>
    <n v="0"/>
    <n v="0"/>
    <n v="4880559.0999999996"/>
    <d v="2022-03-28T00:00:00"/>
    <d v="2047-03-01T00:00:00"/>
    <n v="17000000"/>
    <n v="17000000"/>
    <n v="22.263013698630136"/>
    <n v="24.942465753424656"/>
    <n v="3.2300000000000002E-2"/>
    <s v="FIJA"/>
    <m/>
    <s v="Convenios Originales (Gobiernos)"/>
    <x v="14"/>
    <n v="0"/>
    <n v="52207.67"/>
    <n v="0"/>
    <n v="0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131028.7"/>
    <n v="157642.06"/>
    <n v="288670.76"/>
  </r>
  <r>
    <n v="20871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263013698630136"/>
    <n v="20.013698630136986"/>
    <n v="7.2357000000000005E-2"/>
    <s v="SOFR + MARGEN VARIABLE"/>
    <n v="0.02"/>
    <s v="CAF"/>
    <x v="23"/>
    <n v="0"/>
    <n v="0"/>
    <n v="1818974.58"/>
    <n v="0"/>
    <n v="0"/>
    <n v="0"/>
    <n v="0"/>
    <n v="0"/>
    <n v="1849123.33"/>
    <n v="0"/>
    <n v="0"/>
    <n v="0"/>
    <n v="0"/>
    <n v="0"/>
    <n v="1818974.58"/>
    <n v="0"/>
    <n v="0"/>
    <n v="0"/>
    <n v="0"/>
    <n v="0"/>
    <n v="1849123.33"/>
    <n v="0"/>
    <n v="0"/>
    <n v="0"/>
    <n v="3668097.91"/>
    <n v="3668097.91"/>
    <n v="7336195.8200000003"/>
  </r>
  <r>
    <n v="23230000"/>
    <x v="0"/>
    <x v="0"/>
    <x v="0"/>
    <s v="CAD"/>
    <x v="0"/>
    <s v="Gobierno General"/>
    <s v="Gobierno Central "/>
    <s v="PGE"/>
    <s v="Préstamos"/>
    <x v="33"/>
    <s v="GOBIERNO CENTRAL"/>
    <x v="1"/>
    <s v="BILATERALS"/>
    <s v="120MM CAD"/>
    <s v="120MM CAD"/>
    <s v="GOB. CANADA"/>
    <n v="57850937.100000001"/>
    <n v="0"/>
    <n v="0"/>
    <n v="0"/>
    <n v="0"/>
    <n v="0"/>
    <n v="0"/>
    <n v="56316481.200000003"/>
    <d v="2024-03-15T00:00:00"/>
    <d v="2034-03-15T00:00:00"/>
    <n v="88616472"/>
    <n v="88616472"/>
    <n v="9.293150684931506"/>
    <n v="10.005479452054795"/>
    <n v="3.5299999999999998E-2"/>
    <s v="FIJA"/>
    <m/>
    <s v="Convenios Originales (Gobiernos)"/>
    <x v="48"/>
    <n v="0"/>
    <n v="0"/>
    <n v="1669403.0759999999"/>
    <n v="0"/>
    <n v="0"/>
    <n v="0"/>
    <n v="0"/>
    <n v="0"/>
    <n v="0"/>
    <n v="0"/>
    <n v="0"/>
    <n v="0"/>
    <n v="0"/>
    <n v="0"/>
    <n v="1791015.22"/>
    <n v="0"/>
    <n v="0"/>
    <n v="0"/>
    <n v="0"/>
    <n v="0"/>
    <n v="0"/>
    <n v="0"/>
    <n v="0"/>
    <n v="0"/>
    <n v="1669403.0759999999"/>
    <n v="1791015.22"/>
    <n v="3460418.2960000001"/>
  </r>
  <r>
    <n v="2059991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9598-0"/>
    <s v="9598-0"/>
    <s v="BIRF"/>
    <n v="0"/>
    <n v="10000000"/>
    <n v="0"/>
    <n v="0"/>
    <n v="0"/>
    <n v="0"/>
    <n v="0"/>
    <n v="10000000"/>
    <d v="2024-02-27T00:00:00"/>
    <d v="2029-03-15T00:00:00"/>
    <n v="100000000"/>
    <n v="100000000"/>
    <n v="4.2904109589041095"/>
    <n v="5.0493150684931507"/>
    <n v="5.8999999999999997E-2"/>
    <s v="SOFR + MARGEN VARIABLE"/>
    <n v="1.2500000000000001E-2"/>
    <s v="BIRF"/>
    <x v="22"/>
    <n v="0"/>
    <n v="0"/>
    <n v="291759.46899999998"/>
    <n v="0"/>
    <n v="0"/>
    <n v="0"/>
    <n v="0"/>
    <n v="0"/>
    <n v="381918.033"/>
    <n v="0"/>
    <n v="0"/>
    <n v="0"/>
    <n v="0"/>
    <n v="0"/>
    <n v="368516.39299999998"/>
    <n v="0"/>
    <n v="0"/>
    <n v="0"/>
    <n v="0"/>
    <n v="0"/>
    <n v="359295.08199999999"/>
    <n v="0"/>
    <n v="0"/>
    <n v="0"/>
    <n v="673677.50199999998"/>
    <n v="727811.47499999998"/>
    <n v="1401488.977"/>
  </r>
  <r>
    <n v="20621000"/>
    <x v="0"/>
    <x v="0"/>
    <x v="0"/>
    <s v="USD"/>
    <x v="0"/>
    <s v="Gobierno General"/>
    <s v="Gobierno Central "/>
    <s v="PGE"/>
    <s v="Préstamos"/>
    <x v="24"/>
    <s v="GOBIERNO CENTRAL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972602739726028"/>
    <n v="6.0054794520547947"/>
    <n v="6.6699999999999995E-2"/>
    <s v="T.FIDA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41369863013698632"/>
    <n v="1"/>
    <n v="5.7114999999999999E-2"/>
    <s v="SOFR 6 MESES + MARGEN"/>
    <n v="4.0000000000000001E-3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s v="MUN. CUENCA"/>
    <x v="2"/>
    <s v="INTERNATIONAL ORGANIZATIONS"/>
    <s v="CFA 12265"/>
    <s v="CFA 12265"/>
    <s v="CAF"/>
    <n v="0"/>
    <n v="4992725.22"/>
    <n v="0"/>
    <n v="0"/>
    <n v="0"/>
    <n v="0"/>
    <n v="0"/>
    <n v="4992725.22"/>
    <d v="2024-04-23T00:00:00"/>
    <d v="2039-04-23T00:00:00"/>
    <n v="50000000"/>
    <n v="50000000"/>
    <n v="14.402739726027397"/>
    <n v="15.008219178082191"/>
    <m/>
    <s v="SOFR 6 MESES + MARGEN"/>
    <n v="0.02"/>
    <s v="CAF"/>
    <x v="23"/>
    <n v="0"/>
    <n v="0"/>
    <n v="0"/>
    <n v="116785.132"/>
    <n v="0"/>
    <n v="0"/>
    <n v="0"/>
    <n v="0"/>
    <n v="0"/>
    <n v="130397.242"/>
    <n v="0"/>
    <n v="0"/>
    <n v="0"/>
    <n v="0"/>
    <n v="0"/>
    <n v="50482"/>
    <n v="0"/>
    <n v="0"/>
    <n v="0"/>
    <n v="0"/>
    <n v="0"/>
    <n v="50759.37"/>
    <n v="0"/>
    <n v="0"/>
    <n v="247182.37400000001"/>
    <n v="101241.37"/>
    <n v="348423.74400000001"/>
  </r>
  <r>
    <n v="20860001"/>
    <x v="0"/>
    <x v="0"/>
    <x v="1"/>
    <s v="USD"/>
    <x v="0"/>
    <s v="Gobierno General"/>
    <s v="Gobiernos Autonomos Descentralizados GADS"/>
    <s v="Concejo Municipal"/>
    <s v="Préstamos"/>
    <x v="23"/>
    <s v="MUN. GUAYAQUIL"/>
    <x v="2"/>
    <s v="INTERNATIONAL ORGANIZATIONS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876712328767123"/>
    <n v="10.008219178082191"/>
    <n v="7.2514999999999996E-2"/>
    <s v="SOFR (6 meses)"/>
    <n v="9.7000000000000003E-3"/>
    <s v="CAF"/>
    <x v="23"/>
    <n v="0"/>
    <n v="0"/>
    <n v="0"/>
    <n v="0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x v="11"/>
    <s v="MUN. SANTO DOMINGO"/>
    <x v="1"/>
    <s v="BILATERALS"/>
    <s v="ECR-4"/>
    <s v="ECR-4"/>
    <s v="EXIMBANK KOREA"/>
    <n v="8159355.6409999998"/>
    <n v="0"/>
    <n v="0"/>
    <n v="0"/>
    <n v="0"/>
    <n v="0"/>
    <n v="0"/>
    <n v="7745458.7700000005"/>
    <d v="2024-05-01T00:00:00"/>
    <d v="2063-11-20T00:00:00"/>
    <n v="33000000"/>
    <n v="33000000"/>
    <n v="38.9972602739726"/>
    <n v="39.580821917808223"/>
    <n v="5.0000000000000001E-4"/>
    <s v="FIJA"/>
    <m/>
    <s v="Convenios Originales (Gobiernos)"/>
    <x v="11"/>
    <n v="0"/>
    <n v="0"/>
    <n v="0"/>
    <n v="0"/>
    <n v="2217.5749999999998"/>
    <n v="0"/>
    <n v="0"/>
    <n v="0"/>
    <n v="0"/>
    <n v="0"/>
    <n v="1936.365"/>
    <n v="0"/>
    <n v="0"/>
    <n v="0"/>
    <n v="0"/>
    <n v="0"/>
    <n v="1936.365"/>
    <n v="0"/>
    <n v="0"/>
    <n v="0"/>
    <n v="0"/>
    <n v="0"/>
    <n v="1936.365"/>
    <n v="0"/>
    <n v="4153.9399999999996"/>
    <n v="3872.73"/>
    <n v="8026.67"/>
  </r>
  <r>
    <n v="20990000"/>
    <x v="0"/>
    <x v="0"/>
    <x v="0"/>
    <s v="SDR"/>
    <x v="0"/>
    <s v="Gobierno General"/>
    <s v="Gobierno Central "/>
    <s v="PGE"/>
    <s v="Préstamos"/>
    <x v="25"/>
    <s v="GOBIERNO CENTRAL"/>
    <x v="2"/>
    <s v="IMF"/>
    <s v="FMI 3.000 MILLONES "/>
    <s v="FMI 3.000 MILLONES "/>
    <s v="FMI"/>
    <n v="989242839"/>
    <n v="490565200.54000002"/>
    <n v="0"/>
    <n v="0"/>
    <n v="4902224.68"/>
    <n v="0"/>
    <n v="0"/>
    <n v="1472101944"/>
    <d v="2024-06-04T00:00:00"/>
    <d v="2034-07-31T00:00:00"/>
    <n v="4000000000"/>
    <n v="4000000000"/>
    <n v="9.6712328767123292"/>
    <n v="10.161643835616438"/>
    <n v="4.0160000000000001E-2"/>
    <s v="T.VAR.FMI"/>
    <n v="0"/>
    <s v="FMI"/>
    <x v="25"/>
    <n v="14356451.528999999"/>
    <n v="0"/>
    <n v="0"/>
    <n v="18020014.607000001"/>
    <n v="0"/>
    <n v="0"/>
    <n v="18627430.839000002"/>
    <n v="0"/>
    <n v="0"/>
    <n v="18627430.839000002"/>
    <n v="0"/>
    <n v="0"/>
    <n v="18627430.839000002"/>
    <n v="0"/>
    <n v="0"/>
    <n v="18020014.607000001"/>
    <n v="0"/>
    <n v="0"/>
    <n v="18627430.839000002"/>
    <n v="0"/>
    <n v="0"/>
    <n v="18627430.839000002"/>
    <n v="0"/>
    <n v="0"/>
    <n v="69631327.81400001"/>
    <n v="73902307.124000013"/>
    <n v="143533634.93800002"/>
  </r>
  <r>
    <n v="20400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4.057534246575344"/>
    <n v="24.512328767123286"/>
    <n v="5.39004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12323"/>
    <s v="CFA 12323"/>
    <s v="CAF"/>
    <n v="250000000"/>
    <n v="0"/>
    <n v="0"/>
    <n v="0"/>
    <n v="0"/>
    <n v="0"/>
    <n v="0"/>
    <n v="250000000"/>
    <d v="2024-07-29T00:00:00"/>
    <d v="2044-07-29T00:00:00"/>
    <n v="250000000"/>
    <n v="250000000"/>
    <n v="19.673972602739727"/>
    <n v="20.013698630136986"/>
    <n v="7.1999999999999995E-2"/>
    <s v="SOFR 6 MESES"/>
    <n v="0.02"/>
    <s v="CAF"/>
    <x v="23"/>
    <n v="2493150.6800000002"/>
    <n v="0"/>
    <n v="0"/>
    <n v="0"/>
    <n v="0"/>
    <n v="0"/>
    <n v="2479452.0499999998"/>
    <n v="0"/>
    <n v="0"/>
    <n v="0"/>
    <n v="0"/>
    <n v="0"/>
    <n v="2520547.9500000002"/>
    <n v="0"/>
    <n v="0"/>
    <n v="0"/>
    <n v="0"/>
    <n v="0"/>
    <n v="2479452.0499999998"/>
    <n v="0"/>
    <n v="0"/>
    <n v="0"/>
    <n v="0"/>
    <n v="0"/>
    <n v="4972602.7300000004"/>
    <n v="5000000"/>
    <n v="9972602.7300000004"/>
  </r>
  <r>
    <n v="20875000"/>
    <x v="0"/>
    <x v="0"/>
    <x v="0"/>
    <s v="USD "/>
    <x v="0"/>
    <s v="Gobierno General"/>
    <s v="Gobierno Central"/>
    <s v="PGE"/>
    <s v="Préstamos"/>
    <x v="23"/>
    <s v="GOBIERNO CENTRAL"/>
    <x v="2"/>
    <s v="INTERNATIONAL ORGANIZATIONS"/>
    <s v="CFA 12325"/>
    <s v="CFA 12325"/>
    <s v="CAF"/>
    <n v="0"/>
    <n v="0"/>
    <n v="0"/>
    <n v="0"/>
    <n v="0"/>
    <n v="0"/>
    <n v="0"/>
    <n v="0"/>
    <d v="2024-07-30T00:00:00"/>
    <d v="2039-07-30T00:00:00"/>
    <n v="218670660"/>
    <n v="218670660"/>
    <n v="14.671232876712329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s v="MUN. PORTOVIEJO"/>
    <x v="2"/>
    <s v="INTERNATIONAL ORGANIZATIONS"/>
    <s v="CFA 12327"/>
    <s v="CFA 12327"/>
    <s v="CAF"/>
    <n v="0"/>
    <n v="0"/>
    <n v="0"/>
    <n v="0"/>
    <n v="0"/>
    <n v="0"/>
    <n v="0"/>
    <n v="0"/>
    <d v="2024-07-31T00:00:00"/>
    <d v="2039-07-31T00:00:00"/>
    <n v="50000000"/>
    <n v="50000000"/>
    <n v="14.673972602739726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s v="MUN. MANABÍ"/>
    <x v="2"/>
    <s v="INTERNATIONAL ORGANIZATIONS"/>
    <s v="CFA 12339"/>
    <s v="CFA 12339"/>
    <s v="CAF"/>
    <n v="0"/>
    <n v="0"/>
    <n v="0"/>
    <n v="0"/>
    <n v="0"/>
    <n v="0"/>
    <n v="0"/>
    <n v="0"/>
    <d v="2024-07-29T00:00:00"/>
    <d v="2039-07-29T00:00:00"/>
    <n v="43417880"/>
    <n v="43417880"/>
    <n v="14.668493150684931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s v="BANCO DEL ESTADO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3.005479452054793"/>
    <n v="23.421917808219177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s v="BANCO DEL ESTADO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504109589041096"/>
    <n v="24.920547945205481"/>
    <n v="5.3899000000000002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3"/>
    <s v="GAD PROVINCIAL DE PICHINCHA"/>
    <x v="2"/>
    <s v="INTERNATIONAL ORGANIZATIONS"/>
    <s v="CFA 12332"/>
    <s v="CFA 12332"/>
    <s v="CAF"/>
    <n v="0"/>
    <n v="577582.97"/>
    <n v="0"/>
    <n v="0"/>
    <n v="0"/>
    <n v="0"/>
    <n v="0"/>
    <n v="577582.97"/>
    <d v="2024-08-01T00:00:00"/>
    <d v="2039-08-01T00:00:00"/>
    <n v="41000000"/>
    <n v="41000000"/>
    <n v="14.676712328767124"/>
    <n v="15.008219178082191"/>
    <m/>
    <s v="SOFR 6 MESES"/>
    <n v="0.02"/>
    <s v="CAF "/>
    <x v="23"/>
    <n v="0"/>
    <n v="73723.245999999999"/>
    <n v="0"/>
    <n v="0"/>
    <n v="0"/>
    <n v="0"/>
    <n v="0"/>
    <n v="5807.92"/>
    <n v="0"/>
    <n v="0"/>
    <n v="0"/>
    <n v="0"/>
    <n v="0"/>
    <n v="5904.18"/>
    <n v="0"/>
    <n v="0"/>
    <n v="0"/>
    <n v="0"/>
    <n v="0"/>
    <n v="5807.92"/>
    <n v="0"/>
    <n v="0"/>
    <n v="0"/>
    <n v="0"/>
    <n v="79531.165999999997"/>
    <n v="11712.1"/>
    <n v="91243.266000000003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s v="CONAFIPS"/>
    <x v="1"/>
    <s v="BILATERALS"/>
    <s v="CEC 1067"/>
    <s v="CEC 1067"/>
    <s v="AFD"/>
    <n v="0"/>
    <n v="15000000"/>
    <n v="0"/>
    <n v="0"/>
    <n v="0"/>
    <n v="0"/>
    <n v="0"/>
    <n v="15000000"/>
    <d v="2024-08-02T00:00:00"/>
    <d v="2036-08-12T00:00:00"/>
    <n v="30000000"/>
    <n v="30000000"/>
    <n v="11.706849315068494"/>
    <n v="12.035616438356165"/>
    <m/>
    <s v="SOFR 6 MESES"/>
    <n v="2.5000000000000001E-3"/>
    <s v="AFD"/>
    <x v="5"/>
    <n v="0"/>
    <n v="5547.95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24041.100000000002"/>
    <n v="36986.300000000003"/>
    <n v="61027.400000000009"/>
  </r>
  <r>
    <n v="20879000"/>
    <x v="0"/>
    <x v="0"/>
    <x v="1"/>
    <s v="USD"/>
    <x v="0"/>
    <s v="Gobierno General"/>
    <s v="Gobiernos Autonomos Descentralizados GADS"/>
    <s v="Concejo Provincial"/>
    <s v="Préstamos"/>
    <x v="23"/>
    <s v="GAD PROVINCIAL DE GUAYAS "/>
    <x v="2"/>
    <s v="INTERNATIONAL ORGANIZATIONS"/>
    <s v="CFA 12334"/>
    <s v="CFA 12334"/>
    <s v="CAF"/>
    <n v="0"/>
    <n v="0"/>
    <n v="0"/>
    <n v="0"/>
    <n v="0"/>
    <n v="0"/>
    <n v="0"/>
    <n v="0"/>
    <d v="2024-08-05T00:00:00"/>
    <d v="2039-08-05T00:00:00"/>
    <n v="50000000"/>
    <n v="50000000"/>
    <n v="14.687671232876712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4"/>
    <s v="GOBIERNO CENTRAL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70410958904109588"/>
    <n v="1.0246575342465754"/>
    <n v="4.8300000000000003E-2"/>
    <s v="SOFR"/>
    <n v="0.02"/>
    <s v="FLAR"/>
    <x v="49"/>
    <n v="0"/>
    <n v="5375968.8899999997"/>
    <n v="0"/>
    <n v="0"/>
    <n v="5200665.5599999996"/>
    <n v="0"/>
    <n v="0"/>
    <n v="5375968.8899999997"/>
    <n v="0"/>
    <n v="0"/>
    <n v="0"/>
    <n v="0"/>
    <n v="0"/>
    <n v="0"/>
    <n v="0"/>
    <n v="0"/>
    <n v="0"/>
    <n v="0"/>
    <n v="0"/>
    <n v="0"/>
    <n v="0"/>
    <n v="0"/>
    <n v="0"/>
    <n v="0"/>
    <n v="15952603.34"/>
    <n v="0"/>
    <n v="15952603.34"/>
  </r>
  <r>
    <n v="20877000"/>
    <x v="0"/>
    <x v="0"/>
    <x v="1"/>
    <s v="USD"/>
    <x v="0"/>
    <s v="Gobierno General"/>
    <s v="Gobiernos Autonomos Descentralizados GADS"/>
    <s v="Concejo Municipal"/>
    <s v="Préstamos"/>
    <x v="23"/>
    <s v="MUY ILUSTRE MUNICIPALIDAD DE GUAYAQUIL"/>
    <x v="2"/>
    <s v="INTERNATIONAL ORGANIZATIONS"/>
    <s v="CFA 12330"/>
    <s v="CFA 12330"/>
    <s v="CAF"/>
    <n v="0"/>
    <n v="9800000"/>
    <n v="0"/>
    <n v="0"/>
    <n v="466500"/>
    <n v="0"/>
    <n v="0"/>
    <n v="9800000"/>
    <d v="2024-08-08T00:00:00"/>
    <d v="2034-08-08T00:00:00"/>
    <n v="49000000"/>
    <n v="49000000"/>
    <n v="9.6931506849315063"/>
    <n v="10.005479452054795"/>
    <m/>
    <s v="SOFR 6 MESES"/>
    <n v="0.02"/>
    <s v="CAF "/>
    <x v="23"/>
    <n v="0"/>
    <n v="109106.667"/>
    <n v="0"/>
    <n v="0"/>
    <n v="0"/>
    <n v="0"/>
    <n v="0"/>
    <n v="96080.83"/>
    <n v="0"/>
    <n v="0"/>
    <n v="0"/>
    <n v="0"/>
    <n v="0"/>
    <n v="97673.33"/>
    <n v="0"/>
    <n v="0"/>
    <n v="0"/>
    <n v="0"/>
    <n v="0"/>
    <n v="96080.83"/>
    <n v="0"/>
    <n v="0"/>
    <n v="0"/>
    <n v="0"/>
    <n v="205187.497"/>
    <n v="193754.16"/>
    <n v="398941.65700000001"/>
  </r>
  <r>
    <n v="20700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882191780821918"/>
    <n v="14.175342465753424"/>
    <n v="5.8400000000000001E-2"/>
    <s v="SOFR 6 MESES"/>
    <n v="1.1900000000000001E-2"/>
    <s v="BIRF"/>
    <x v="22"/>
    <n v="0"/>
    <n v="0"/>
    <n v="0"/>
    <n v="28548194.48"/>
    <n v="0"/>
    <n v="0"/>
    <n v="0"/>
    <n v="0"/>
    <n v="0"/>
    <n v="22847424.66"/>
    <n v="0"/>
    <n v="0"/>
    <n v="0"/>
    <n v="0"/>
    <n v="0"/>
    <n v="22722575.34"/>
    <n v="0"/>
    <n v="0"/>
    <n v="0"/>
    <n v="0"/>
    <n v="0"/>
    <n v="22847424.66"/>
    <n v="0"/>
    <n v="0"/>
    <n v="51395619.140000001"/>
    <n v="45570000"/>
    <n v="96965619.140000001"/>
  </r>
  <r>
    <n v="20430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884931506849316"/>
    <n v="19.17808219178082"/>
    <n v="5.3903E-2"/>
    <s v="SOFR + MARGEN VARIABLE"/>
    <n v="1.2E-2"/>
    <s v="BID"/>
    <x v="21"/>
    <n v="0"/>
    <n v="468750"/>
    <n v="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877909.719999999"/>
    <n v="33409159.719999999"/>
    <n v="67287069.439999998"/>
  </r>
  <r>
    <n v="20440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715068493150685"/>
    <n v="15.008219178082191"/>
    <n v="2.5000000000000001E-2"/>
    <s v="FIJA"/>
    <m/>
    <s v="BID"/>
    <x v="21"/>
    <n v="0"/>
    <n v="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s v="CONAFIPS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241095890410961"/>
    <n v="30.523287671232875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s v="CONAFIPS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241095890410961"/>
    <n v="30.523287671232875"/>
    <n v="7.4999999999999997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3"/>
    <s v="GAD MUN. DAULE"/>
    <x v="2"/>
    <s v="INTERNATIONAL ORGANIZATIONS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821917808219178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5909/OC-EC"/>
    <s v="5909/OC-EC"/>
    <s v="BID"/>
    <n v="400000000"/>
    <n v="100000000"/>
    <n v="0"/>
    <n v="0"/>
    <n v="0"/>
    <n v="0"/>
    <n v="0"/>
    <n v="500000000"/>
    <d v="2024-10-07T00:00:00"/>
    <d v="2031-09-15T00:00:00"/>
    <n v="500000000"/>
    <n v="500000000"/>
    <n v="6.7945205479452051"/>
    <n v="6.9424657534246572"/>
    <n v="6.6100000000000006E-2"/>
    <s v="SOFR + MARGEN VARIABLE"/>
    <n v="1.15E-2"/>
    <s v="BID"/>
    <x v="21"/>
    <n v="0"/>
    <n v="0"/>
    <n v="0"/>
    <n v="0"/>
    <n v="0"/>
    <n v="0"/>
    <n v="0"/>
    <n v="0"/>
    <n v="0"/>
    <n v="2875000"/>
    <n v="0"/>
    <n v="0"/>
    <n v="0"/>
    <n v="0"/>
    <n v="0"/>
    <n v="2875000"/>
    <n v="0"/>
    <n v="0"/>
    <n v="0"/>
    <n v="0"/>
    <n v="0"/>
    <n v="2875000"/>
    <n v="0"/>
    <n v="0"/>
    <n v="2875000"/>
    <n v="5750000"/>
    <n v="8625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30"/>
    <s v="CELEC EP"/>
    <x v="1"/>
    <s v="BILATERALS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405479452054795"/>
    <n v="29.506849315068493"/>
    <n v="1.15E-2"/>
    <s v="FIJA "/>
    <m/>
    <s v="JICA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s v="BANCO DEL ESTADO"/>
    <x v="1"/>
    <s v="BILATERALS"/>
    <s v="AFD CEC 1068 01 E"/>
    <s v="AFD CEC 1068 01 E"/>
    <s v="AFD"/>
    <n v="0"/>
    <n v="0"/>
    <n v="0"/>
    <n v="0"/>
    <n v="0"/>
    <n v="0"/>
    <n v="0"/>
    <n v="0"/>
    <d v="2024-10-03T00:00:00"/>
    <d v="2044-10-29T00:00:00"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s v="GOBIERNO CENTRAL"/>
    <x v="1"/>
    <s v="BILATERALS"/>
    <s v="AFD CEC 1064 01 A"/>
    <s v="AFD CEC 1064 01 A"/>
    <s v="AFD"/>
    <n v="0"/>
    <n v="50000000"/>
    <n v="0"/>
    <n v="0"/>
    <n v="500000"/>
    <n v="0"/>
    <n v="0"/>
    <n v="50000000"/>
    <d v="2024-12-16T00:00:00"/>
    <d v="2044-11-30T00:00:00"/>
    <n v="100000000"/>
    <n v="100000000"/>
    <n v="19.916666666666668"/>
    <n v="19.955555555555556"/>
    <n v="0"/>
    <s v="FIJA"/>
    <n v="6.1699999999999998E-2"/>
    <s v="AFD"/>
    <x v="5"/>
    <n v="0"/>
    <n v="0"/>
    <n v="0"/>
    <n v="0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x v="35"/>
    <s v="GOBIERNO CENTRAL"/>
    <x v="4"/>
    <s v="FINANCIAL INTERNATIONAL ORGANIZATIONS"/>
    <s v="AMAZON DAC"/>
    <s v="AMAZON DAC"/>
    <s v="AMAZON DAC"/>
    <n v="0"/>
    <n v="1000000000"/>
    <n v="0"/>
    <n v="0"/>
    <n v="17338819.960000001"/>
    <n v="0"/>
    <n v="0"/>
    <n v="1000000000"/>
    <d v="2024-12-03T00:00:00"/>
    <d v="2041-12-16T00:00:00"/>
    <n v="1000000000"/>
    <n v="1000000000"/>
    <n v="16.961111111111112"/>
    <n v="17.036111111111111"/>
    <n v="0"/>
    <s v="FIJA"/>
    <n v="6.9400000000000003E-2"/>
    <s v="AMAZON CONSERVATION DAC"/>
    <x v="50"/>
    <n v="0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85400000"/>
    <n v="85400000"/>
    <n v="1708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23">
  <r>
    <n v="1"/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d v="2018-11-20T00:00:00"/>
    <d v="2026-10-09T00:00:00"/>
    <n v="163634476.66999999"/>
    <n v="1.7749999999999999"/>
    <n v="7.8861111111111111"/>
    <n v="0.01"/>
    <x v="0"/>
    <x v="0"/>
    <n v="0"/>
    <n v="0"/>
    <n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0.60277777777777775"/>
    <n v="5"/>
    <n v="7.1294999999999997E-2"/>
    <x v="1"/>
    <x v="1"/>
    <n v="0"/>
    <n v="0"/>
    <n v="0"/>
    <n v="0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n v="1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649090.92000000004"/>
    <d v="2013-05-10T00:00:00"/>
    <d v="2028-05-10T00:00:00"/>
    <n v="1020000"/>
    <n v="3.3611111111111112"/>
    <n v="15"/>
    <n v="7.7499999999999999E-2"/>
    <x v="1"/>
    <x v="1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n v="13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3-05-14T00:00:00"/>
    <d v="2028-05-14T00:00:00"/>
    <n v="110000"/>
    <n v="3.3722222222222222"/>
    <n v="15"/>
    <n v="7.7499999999999999E-2"/>
    <x v="1"/>
    <x v="1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n v="1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4"/>
    <n v="0"/>
    <n v="68181.820000000007"/>
    <n v="21136.36"/>
    <n v="0"/>
    <n v="0"/>
    <n v="0"/>
    <n v="477272.72"/>
    <d v="2013-05-30T00:00:00"/>
    <d v="2028-05-30T00:00:00"/>
    <n v="750000"/>
    <n v="3.4166666666666665"/>
    <n v="15"/>
    <n v="7.7499999999999999E-2"/>
    <x v="1"/>
    <x v="1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n v="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50909.08"/>
    <d v="2013-11-26T00:00:00"/>
    <d v="2028-11-26T00:00:00"/>
    <n v="70000"/>
    <n v="3.9055555555555554"/>
    <n v="15"/>
    <n v="7.7499999999999999E-2"/>
    <x v="1"/>
    <x v="1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n v="8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1-22T00:00:00"/>
    <d v="2028-11-22T00:00:00"/>
    <n v="100000"/>
    <n v="3.8944444444444444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n v="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36363.64"/>
    <n v="12681.82"/>
    <n v="0"/>
    <n v="0"/>
    <n v="0"/>
    <n v="290909.08"/>
    <d v="2013-12-05T00:00:00"/>
    <d v="2028-12-05T00:00:00"/>
    <n v="400000"/>
    <n v="3.9305555555555554"/>
    <n v="15"/>
    <n v="7.7499999999999999E-2"/>
    <x v="1"/>
    <x v="1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n v="1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9090.91"/>
    <n v="3170.45"/>
    <n v="0"/>
    <n v="0"/>
    <n v="0"/>
    <n v="72727.27"/>
    <d v="2013-12-12T00:00:00"/>
    <d v="2028-12-12T00:00:00"/>
    <n v="100000"/>
    <n v="3.95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n v="4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36750.01"/>
    <d v="2014-05-21T00:00:00"/>
    <d v="2029-05-21T00:00:00"/>
    <n v="49000"/>
    <n v="4.3916666666666666"/>
    <n v="15"/>
    <n v="7.6999999999999999E-2"/>
    <x v="1"/>
    <x v="1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n v="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93000.01"/>
    <d v="2014-05-22T00:00:00"/>
    <d v="2029-05-22T00:00:00"/>
    <n v="124000"/>
    <n v="4.3944444444444448"/>
    <n v="15"/>
    <n v="7.6999999999999999E-2"/>
    <x v="1"/>
    <x v="1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n v="4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416.67"/>
    <n v="160.41999999999999"/>
    <n v="0"/>
    <n v="0"/>
    <n v="0"/>
    <n v="3749.99"/>
    <d v="2014-05-30T00:00:00"/>
    <d v="2029-05-30T00:00:00"/>
    <n v="5000"/>
    <n v="4.416666666666667"/>
    <n v="15"/>
    <n v="7.6999999999999999E-2"/>
    <x v="1"/>
    <x v="1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n v="5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2250"/>
    <n v="866.25"/>
    <n v="0"/>
    <n v="0"/>
    <n v="0"/>
    <n v="20250"/>
    <d v="2014-06-05T00:00:00"/>
    <d v="2029-06-05T00:00:00"/>
    <n v="27000"/>
    <n v="4.4305555555555554"/>
    <n v="15"/>
    <n v="7.6999999999999999E-2"/>
    <x v="1"/>
    <x v="1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n v="56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"/>
    <n v="0"/>
    <n v="1666.67"/>
    <n v="641.66999999999996"/>
    <n v="0"/>
    <n v="0"/>
    <n v="0"/>
    <n v="14999.99"/>
    <d v="2014-06-24T00:00:00"/>
    <d v="2029-06-24T00:00:00"/>
    <n v="20000"/>
    <n v="4.4833333333333334"/>
    <n v="15"/>
    <n v="7.6999999999999999E-2"/>
    <x v="1"/>
    <x v="1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n v="64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9.8888888888888893"/>
    <n v="20"/>
    <n v="8.4500000000000006E-2"/>
    <x v="1"/>
    <x v="1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n v="65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9.9"/>
    <n v="20"/>
    <n v="8.4500000000000006E-2"/>
    <x v="1"/>
    <x v="1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n v="66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9.9083333333333332"/>
    <n v="20"/>
    <n v="8.4500000000000006E-2"/>
    <x v="1"/>
    <x v="1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n v="7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2112.5"/>
    <n v="0"/>
    <n v="0"/>
    <n v="0"/>
    <n v="50000"/>
    <d v="2014-12-24T00:00:00"/>
    <d v="2034-12-24T00:00:00"/>
    <n v="50000"/>
    <n v="9.9833333333333325"/>
    <n v="20"/>
    <n v="8.4500000000000006E-2"/>
    <x v="1"/>
    <x v="1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n v="5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60206.25"/>
    <n v="0"/>
    <n v="0"/>
    <n v="0"/>
    <n v="1425000"/>
    <d v="2014-12-19T00:00:00"/>
    <d v="2034-12-19T00:00:00"/>
    <n v="1425000"/>
    <n v="9.969444444444445"/>
    <n v="20"/>
    <n v="8.4500000000000006E-2"/>
    <x v="1"/>
    <x v="1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n v="1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n v="3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0.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n v="3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0.9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n v="38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1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1.65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d v="2017-08-08T00:00:00"/>
    <d v="2027-08-08T00:00:00"/>
    <n v="85000"/>
    <n v="2.6055555555555556"/>
    <n v="10"/>
    <n v="6.4000000000000001E-2"/>
    <x v="1"/>
    <x v="1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170000"/>
    <n v="170000"/>
    <n v="340000"/>
  </r>
  <r>
    <n v="6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18000"/>
    <n v="4032"/>
    <n v="0"/>
    <n v="0"/>
    <n v="0"/>
    <n v="108000"/>
    <d v="2017-12-28T00:00:00"/>
    <d v="2027-12-28T00:00:00"/>
    <n v="125000"/>
    <n v="2.9944444444444445"/>
    <n v="10"/>
    <n v="6.4000000000000001E-2"/>
    <x v="1"/>
    <x v="1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d v="2018-10-31T00:00:00"/>
    <d v="2038-10-31T00:00:00"/>
    <n v="550000"/>
    <n v="13.833333333333334"/>
    <n v="20"/>
    <n v="7.4999999999999997E-2"/>
    <x v="1"/>
    <x v="1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d v="2018-10-31T00:00:00"/>
    <d v="2038-10-31T00:00:00"/>
    <n v="70000"/>
    <n v="13.833333333333334"/>
    <n v="20"/>
    <n v="7.4999999999999997E-2"/>
    <x v="1"/>
    <x v="1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5500"/>
    <n v="1499.85"/>
    <n v="0"/>
    <n v="0"/>
    <n v="0"/>
    <n v="44000"/>
    <d v="2018-12-26T00:00:00"/>
    <d v="2028-12-26T00:00:00"/>
    <n v="55000"/>
    <n v="3.9888888888888889"/>
    <n v="10"/>
    <n v="6.0600000000000001E-2"/>
    <x v="1"/>
    <x v="1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22500"/>
    <n v="6135.75"/>
    <n v="0"/>
    <n v="0"/>
    <n v="0"/>
    <n v="180000"/>
    <d v="2018-12-26T00:00:00"/>
    <d v="2028-12-26T00:00:00"/>
    <n v="225000"/>
    <n v="3.9888888888888889"/>
    <n v="10"/>
    <n v="6.0600000000000001E-2"/>
    <x v="1"/>
    <x v="1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d v="2019-02-22T00:00:00"/>
    <d v="2029-02-22T00:00:00"/>
    <n v="12100"/>
    <n v="4.1444444444444448"/>
    <n v="10"/>
    <n v="6.0600000000000001E-2"/>
    <x v="1"/>
    <x v="1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2420"/>
    <n v="2420"/>
    <n v="484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d v="2019-02-22T00:00:00"/>
    <d v="2029-02-22T00:00:00"/>
    <n v="57900"/>
    <n v="4.1444444444444448"/>
    <n v="10"/>
    <n v="6.0600000000000001E-2"/>
    <x v="1"/>
    <x v="1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11580"/>
    <n v="11580"/>
    <n v="2316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135000"/>
    <d v="2019-05-21T00:00:00"/>
    <d v="2029-05-21T00:00:00"/>
    <n v="150000"/>
    <n v="4.3916666666666666"/>
    <n v="10"/>
    <n v="6.0600000000000001E-2"/>
    <x v="1"/>
    <x v="1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706500"/>
    <d v="2019-05-21T00:00:00"/>
    <d v="2029-05-21T00:00:00"/>
    <n v="785000"/>
    <n v="4.3916666666666666"/>
    <n v="10"/>
    <n v="6.0600000000000001E-2"/>
    <x v="1"/>
    <x v="1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9500"/>
    <n v="2878.5"/>
    <n v="0"/>
    <n v="0"/>
    <n v="0"/>
    <n v="85500"/>
    <d v="2019-06-21T00:00:00"/>
    <d v="2029-06-21T00:00:00"/>
    <n v="95000"/>
    <n v="4.4749999999999996"/>
    <n v="10"/>
    <n v="6.0600000000000001E-2"/>
    <x v="1"/>
    <x v="1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1500000"/>
    <d v="2019-12-27T00:00:00"/>
    <d v="2026-12-27T00:00:00"/>
    <n v="15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155000"/>
    <d v="2019-12-27T00:00:00"/>
    <d v="2026-12-27T00:00:00"/>
    <n v="155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390000"/>
    <d v="2019-12-27T00:00:00"/>
    <d v="2026-12-27T00:00:00"/>
    <n v="39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600500"/>
    <d v="2019-12-27T00:00:00"/>
    <d v="2026-12-27T00:00:00"/>
    <n v="6005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150000"/>
    <d v="2019-12-27T00:00:00"/>
    <d v="2026-12-27T00:00:00"/>
    <n v="15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2200000"/>
    <d v="2019-12-27T00:00:00"/>
    <d v="2026-12-27T00:00:00"/>
    <n v="22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600000"/>
    <d v="2019-12-27T00:00:00"/>
    <d v="2026-12-27T00:00:00"/>
    <n v="6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8.3333333333333329E-2"/>
    <n v="5"/>
    <n v="7.85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8.3333333333333329E-2"/>
    <n v="5"/>
    <n v="7.85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1400000"/>
    <d v="2019-12-27T00:00:00"/>
    <d v="2026-12-27T00:00:00"/>
    <n v="14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5600000"/>
    <d v="2019-12-27T00:00:00"/>
    <d v="2026-12-27T00:00:00"/>
    <n v="56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8.3333333333333329E-2"/>
    <n v="5"/>
    <n v="7.85E-2"/>
    <x v="1"/>
    <x v="1"/>
    <n v="320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5000"/>
    <n v="0"/>
    <n v="3205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585831"/>
    <d v="2019-12-27T00:00:00"/>
    <d v="2026-12-27T00:00:00"/>
    <n v="58583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8.3333333333333329E-2"/>
    <n v="5"/>
    <n v="7.85E-2"/>
    <x v="1"/>
    <x v="1"/>
    <n v="1400471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714.4"/>
    <n v="0"/>
    <n v="14004714.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8.3333333333333329E-2"/>
    <n v="5"/>
    <n v="7.85E-2"/>
    <x v="1"/>
    <x v="1"/>
    <n v="80675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757.78"/>
    <n v="0"/>
    <n v="806757.7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8.3333333333333329E-2"/>
    <n v="5"/>
    <n v="7.85E-2"/>
    <x v="1"/>
    <x v="1"/>
    <n v="73484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844.73"/>
    <n v="0"/>
    <n v="734844.7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8.3333333333333329E-2"/>
    <n v="5"/>
    <n v="7.85E-2"/>
    <x v="1"/>
    <x v="1"/>
    <n v="1012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2037"/>
    <n v="0"/>
    <n v="101203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8.3333333333333329E-2"/>
    <n v="5"/>
    <n v="7.85E-2"/>
    <x v="1"/>
    <x v="1"/>
    <n v="156443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1564434.67"/>
    <d v="2019-12-27T00:00:00"/>
    <d v="2026-12-27T00:00:00"/>
    <n v="1564434.6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8.3333333333333329E-2"/>
    <n v="5"/>
    <n v="7.85E-2"/>
    <x v="1"/>
    <x v="1"/>
    <n v="1185812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812.6000000001"/>
    <n v="0"/>
    <n v="1185812.6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8.3333333333333329E-2"/>
    <n v="5"/>
    <n v="7.85E-2"/>
    <x v="1"/>
    <x v="1"/>
    <n v="77822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223.33"/>
    <n v="0"/>
    <n v="778223.3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8.3333333333333329E-2"/>
    <n v="5"/>
    <n v="7.85E-2"/>
    <x v="1"/>
    <x v="1"/>
    <n v="1175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51.89"/>
    <n v="0"/>
    <n v="117551.8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8.3333333333333329E-2"/>
    <n v="5"/>
    <n v="7.85E-2"/>
    <x v="1"/>
    <x v="1"/>
    <n v="141731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316.42"/>
    <n v="0"/>
    <n v="1417316.4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1405686.01"/>
    <d v="2019-12-27T00:00:00"/>
    <d v="2026-12-27T00:00:00"/>
    <n v="1405686.0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8.3333333333333329E-2"/>
    <n v="5"/>
    <n v="7.85E-2"/>
    <x v="1"/>
    <x v="1"/>
    <n v="1204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1204773"/>
    <d v="2019-12-27T00:00:00"/>
    <d v="2026-12-27T00:00:00"/>
    <n v="120477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8.3333333333333329E-2"/>
    <n v="5"/>
    <n v="7.85E-2"/>
    <x v="1"/>
    <x v="1"/>
    <n v="74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695"/>
    <n v="0"/>
    <n v="74469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8.3333333333333329E-2"/>
    <n v="5"/>
    <n v="7.85E-2"/>
    <x v="1"/>
    <x v="1"/>
    <n v="20507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079.71"/>
    <n v="0"/>
    <n v="205079.7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8.3333333333333329E-2"/>
    <n v="5"/>
    <n v="7.85E-2"/>
    <x v="1"/>
    <x v="1"/>
    <n v="12810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04.31"/>
    <n v="0"/>
    <n v="128104.3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127038.97"/>
    <d v="2019-12-27T00:00:00"/>
    <d v="2026-12-27T00:00:00"/>
    <n v="127038.9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8.3333333333333329E-2"/>
    <n v="5"/>
    <n v="7.85E-2"/>
    <x v="1"/>
    <x v="1"/>
    <n v="4375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437542.38"/>
    <d v="2019-12-27T00:00:00"/>
    <d v="2026-12-27T00:00:00"/>
    <n v="437542.38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8.3333333333333329E-2"/>
    <n v="5"/>
    <n v="7.85E-2"/>
    <x v="1"/>
    <x v="1"/>
    <n v="41773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39.66"/>
    <n v="0"/>
    <n v="417739.6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8.3333333333333329E-2"/>
    <n v="5"/>
    <n v="7.85E-2"/>
    <x v="1"/>
    <x v="1"/>
    <n v="64503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039.01"/>
    <n v="0"/>
    <n v="645039.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8.3333333333333329E-2"/>
    <n v="5"/>
    <n v="7.85E-2"/>
    <x v="1"/>
    <x v="1"/>
    <n v="277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2772000"/>
    <d v="2019-12-27T00:00:00"/>
    <d v="2026-12-27T00:00:00"/>
    <n v="2772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8.3333333333333329E-2"/>
    <n v="5"/>
    <n v="7.85E-2"/>
    <x v="1"/>
    <x v="1"/>
    <n v="1984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1984519"/>
    <d v="2019-12-27T00:00:00"/>
    <d v="2026-12-27T00:00:00"/>
    <n v="1984519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8.3333333333333329E-2"/>
    <n v="5"/>
    <n v="7.85E-2"/>
    <x v="1"/>
    <x v="1"/>
    <n v="2346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2346357"/>
    <d v="2019-12-27T00:00:00"/>
    <d v="2026-12-27T00:00:00"/>
    <n v="234635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8.3333333333333329E-2"/>
    <n v="5"/>
    <n v="7.85E-2"/>
    <x v="1"/>
    <x v="1"/>
    <n v="22897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975.12"/>
    <n v="0"/>
    <n v="228975.1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8.3333333333333329E-2"/>
    <n v="5"/>
    <n v="7.85E-2"/>
    <x v="1"/>
    <x v="1"/>
    <n v="31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312000"/>
    <d v="2019-12-27T00:00:00"/>
    <d v="2026-12-27T00:00:00"/>
    <n v="312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8.3333333333333329E-2"/>
    <n v="5"/>
    <n v="7.85E-2"/>
    <x v="1"/>
    <x v="1"/>
    <n v="29313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360.41"/>
    <n v="0"/>
    <n v="2931360.4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8.3333333333333329E-2"/>
    <n v="5"/>
    <n v="7.85E-2"/>
    <x v="1"/>
    <x v="1"/>
    <n v="87160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604.48"/>
    <n v="0"/>
    <n v="871604.4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8.3333333333333329E-2"/>
    <n v="5"/>
    <n v="7.85E-2"/>
    <x v="1"/>
    <x v="1"/>
    <n v="23446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464.36"/>
    <n v="0"/>
    <n v="234464.3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8.3333333333333329E-2"/>
    <n v="5"/>
    <n v="7.85E-2"/>
    <x v="1"/>
    <x v="1"/>
    <n v="175070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1750702.26"/>
    <d v="2019-12-27T00:00:00"/>
    <d v="2026-12-27T00:00:00"/>
    <n v="1750702.26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8.3333333333333329E-2"/>
    <n v="5"/>
    <n v="7.85E-2"/>
    <x v="1"/>
    <x v="1"/>
    <n v="11884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43.71"/>
    <n v="0"/>
    <n v="118843.7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8.3333333333333329E-2"/>
    <n v="5"/>
    <n v="7.85E-2"/>
    <x v="1"/>
    <x v="1"/>
    <n v="4510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451019.78"/>
    <d v="2019-12-27T00:00:00"/>
    <d v="2026-12-27T00:00:00"/>
    <n v="451019.78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8.3333333333333329E-2"/>
    <n v="5"/>
    <n v="7.85E-2"/>
    <x v="1"/>
    <x v="1"/>
    <n v="156303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038.35"/>
    <n v="0"/>
    <n v="1563038.3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1549032.27"/>
    <d v="2019-12-27T00:00:00"/>
    <d v="2026-12-27T00:00:00"/>
    <n v="1549032.2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8.3333333333333329E-2"/>
    <n v="5"/>
    <n v="7.85E-2"/>
    <x v="1"/>
    <x v="1"/>
    <n v="40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000"/>
    <n v="0"/>
    <n v="409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405350"/>
    <d v="2019-12-27T00:00:00"/>
    <d v="2026-12-27T00:00:00"/>
    <n v="40535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8.3333333333333329E-2"/>
    <n v="5"/>
    <n v="7.85E-2"/>
    <x v="1"/>
    <x v="1"/>
    <n v="15532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20.5"/>
    <n v="0"/>
    <n v="155320.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8.3333333333333329E-2"/>
    <n v="5"/>
    <n v="7.85E-2"/>
    <x v="1"/>
    <x v="1"/>
    <n v="1093027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3027.0900000001"/>
    <n v="0"/>
    <n v="1093027.09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8.3333333333333329E-2"/>
    <n v="5"/>
    <n v="7.85E-2"/>
    <x v="1"/>
    <x v="1"/>
    <n v="40192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401924.85"/>
    <d v="2019-12-27T00:00:00"/>
    <d v="2026-12-27T00:00:00"/>
    <n v="401924.85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8.3333333333333329E-2"/>
    <n v="5"/>
    <n v="7.85E-2"/>
    <x v="1"/>
    <x v="1"/>
    <n v="104891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8915.27"/>
    <n v="0"/>
    <n v="1048915.2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1039101.67"/>
    <d v="2019-12-27T00:00:00"/>
    <d v="2026-12-27T00:00:00"/>
    <n v="1039101.6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8.3333333333333329E-2"/>
    <n v="5"/>
    <n v="7.85E-2"/>
    <x v="1"/>
    <x v="1"/>
    <n v="26869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699.3"/>
    <n v="0"/>
    <n v="268699.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266120.73"/>
    <d v="2019-12-27T00:00:00"/>
    <d v="2026-12-27T00:00:00"/>
    <n v="266120.7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8.3333333333333329E-2"/>
    <n v="5"/>
    <n v="7.85E-2"/>
    <x v="1"/>
    <x v="1"/>
    <n v="134072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72.67000000001"/>
    <n v="0"/>
    <n v="134072.67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132758.62"/>
    <d v="2019-12-27T00:00:00"/>
    <d v="2026-12-27T00:00:00"/>
    <n v="132758.62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8.3333333333333329E-2"/>
    <n v="5"/>
    <n v="7.85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147000"/>
    <d v="2019-12-27T00:00:00"/>
    <d v="2026-12-27T00:00:00"/>
    <n v="147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8.3333333333333329E-2"/>
    <n v="5"/>
    <n v="7.85E-2"/>
    <x v="1"/>
    <x v="1"/>
    <n v="158335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358.19"/>
    <n v="0"/>
    <n v="1583358.1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1567402.03"/>
    <d v="2019-12-27T00:00:00"/>
    <d v="2026-12-27T00:00:00"/>
    <n v="1567402.0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8.3333333333333329E-2"/>
    <n v="5"/>
    <n v="7.85E-2"/>
    <x v="1"/>
    <x v="1"/>
    <n v="68722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227.35"/>
    <n v="0"/>
    <n v="687227.3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680301.87"/>
    <d v="2019-12-27T00:00:00"/>
    <d v="2026-12-27T00:00:00"/>
    <n v="680301.8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8.3333333333333329E-2"/>
    <n v="5"/>
    <n v="7.85E-2"/>
    <x v="1"/>
    <x v="1"/>
    <n v="49304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493040.22"/>
    <d v="2019-12-27T00:00:00"/>
    <d v="2026-12-27T00:00:00"/>
    <n v="493040.22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8.3333333333333329E-2"/>
    <n v="5"/>
    <n v="7.85E-2"/>
    <x v="1"/>
    <x v="1"/>
    <n v="3313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41.55"/>
    <n v="0"/>
    <n v="331341.5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8.3333333333333329E-2"/>
    <n v="5"/>
    <n v="7.85E-2"/>
    <x v="1"/>
    <x v="1"/>
    <n v="638582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5827.29"/>
    <n v="0"/>
    <n v="6385827.2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6587165.75"/>
    <d v="2019-12-27T00:00:00"/>
    <d v="2026-12-27T00:00:00"/>
    <n v="6587165.748086430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0.60277777777777775"/>
    <n v="5"/>
    <n v="7.1294999999999997E-2"/>
    <x v="1"/>
    <x v="1"/>
    <n v="0"/>
    <n v="0"/>
    <n v="0"/>
    <n v="0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0.60277777777777775"/>
    <n v="5"/>
    <n v="7.1294999999999997E-2"/>
    <x v="1"/>
    <x v="1"/>
    <n v="0"/>
    <n v="0"/>
    <n v="0"/>
    <n v="0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0.60277777777777775"/>
    <n v="5"/>
    <n v="7.1294999999999997E-2"/>
    <x v="1"/>
    <x v="1"/>
    <n v="0"/>
    <n v="0"/>
    <n v="0"/>
    <n v="0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0.60277777777777775"/>
    <n v="5"/>
    <n v="7.1294999999999997E-2"/>
    <x v="1"/>
    <x v="1"/>
    <n v="0"/>
    <n v="0"/>
    <n v="0"/>
    <n v="0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0.60277777777777775"/>
    <n v="5"/>
    <n v="7.1294999999999997E-2"/>
    <x v="1"/>
    <x v="1"/>
    <n v="0"/>
    <n v="0"/>
    <n v="0"/>
    <n v="0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0.60277777777777775"/>
    <n v="5"/>
    <n v="7.1294999999999997E-2"/>
    <x v="1"/>
    <x v="1"/>
    <n v="0"/>
    <n v="0"/>
    <n v="0"/>
    <n v="0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0.60277777777777775"/>
    <n v="5"/>
    <n v="7.1294999999999997E-2"/>
    <x v="1"/>
    <x v="1"/>
    <n v="0"/>
    <n v="0"/>
    <n v="0"/>
    <n v="0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0.60277777777777775"/>
    <n v="5"/>
    <n v="7.1294999999999997E-2"/>
    <x v="1"/>
    <x v="1"/>
    <n v="0"/>
    <n v="0"/>
    <n v="0"/>
    <n v="0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0.60277777777777775"/>
    <n v="5"/>
    <n v="7.1294999999999997E-2"/>
    <x v="1"/>
    <x v="1"/>
    <n v="0"/>
    <n v="0"/>
    <n v="0"/>
    <n v="0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0.60277777777777775"/>
    <n v="5"/>
    <n v="7.1294999999999997E-2"/>
    <x v="1"/>
    <x v="1"/>
    <n v="0"/>
    <n v="0"/>
    <n v="0"/>
    <n v="0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0.60277777777777775"/>
    <n v="5"/>
    <n v="7.1294999999999997E-2"/>
    <x v="1"/>
    <x v="1"/>
    <n v="0"/>
    <n v="0"/>
    <n v="0"/>
    <n v="0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0.60277777777777775"/>
    <n v="5"/>
    <n v="7.1294999999999997E-2"/>
    <x v="1"/>
    <x v="1"/>
    <n v="0"/>
    <n v="0"/>
    <n v="0"/>
    <n v="0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0.60277777777777775"/>
    <n v="5"/>
    <n v="7.1294999999999997E-2"/>
    <x v="1"/>
    <x v="1"/>
    <n v="0"/>
    <n v="0"/>
    <n v="0"/>
    <n v="0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0.60277777777777775"/>
    <n v="5"/>
    <n v="7.1294999999999997E-2"/>
    <x v="1"/>
    <x v="1"/>
    <n v="0"/>
    <n v="0"/>
    <n v="0"/>
    <n v="0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0.60277777777777775"/>
    <n v="5"/>
    <n v="7.1294999999999997E-2"/>
    <x v="1"/>
    <x v="1"/>
    <n v="0"/>
    <n v="0"/>
    <n v="0"/>
    <n v="0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0.60277777777777775"/>
    <n v="5"/>
    <n v="7.1294999999999997E-2"/>
    <x v="1"/>
    <x v="1"/>
    <n v="0"/>
    <n v="0"/>
    <n v="0"/>
    <n v="0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0.60277777777777775"/>
    <n v="5"/>
    <n v="7.1294999999999997E-2"/>
    <x v="1"/>
    <x v="1"/>
    <n v="0"/>
    <n v="0"/>
    <n v="0"/>
    <n v="0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0.60277777777777775"/>
    <n v="5"/>
    <n v="7.1294999999999997E-2"/>
    <x v="1"/>
    <x v="1"/>
    <n v="0"/>
    <n v="0"/>
    <n v="0"/>
    <n v="0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0.60277777777777775"/>
    <n v="5"/>
    <n v="7.1294999999999997E-2"/>
    <x v="1"/>
    <x v="1"/>
    <n v="0"/>
    <n v="0"/>
    <n v="0"/>
    <n v="0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0.60277777777777775"/>
    <n v="5"/>
    <n v="7.1294999999999997E-2"/>
    <x v="1"/>
    <x v="1"/>
    <n v="0"/>
    <n v="0"/>
    <n v="0"/>
    <n v="0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0.60277777777777775"/>
    <n v="5"/>
    <n v="7.1294999999999997E-2"/>
    <x v="1"/>
    <x v="1"/>
    <n v="0"/>
    <n v="0"/>
    <n v="0"/>
    <n v="0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0.60277777777777775"/>
    <n v="5"/>
    <n v="7.1294999999999997E-2"/>
    <x v="1"/>
    <x v="1"/>
    <n v="0"/>
    <n v="0"/>
    <n v="0"/>
    <n v="0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0.60277777777777775"/>
    <n v="5"/>
    <n v="7.1294999999999997E-2"/>
    <x v="1"/>
    <x v="1"/>
    <n v="0"/>
    <n v="0"/>
    <n v="0"/>
    <n v="0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105829.38"/>
    <n v="0"/>
    <n v="0"/>
    <n v="0"/>
    <n v="2968774.18"/>
    <d v="2020-12-03T00:00:00"/>
    <d v="2025-12-03T00:00:00"/>
    <n v="2968774.18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0.60277777777777775"/>
    <n v="5"/>
    <n v="7.1300000000000002E-2"/>
    <x v="1"/>
    <x v="1"/>
    <n v="0"/>
    <n v="0"/>
    <n v="0"/>
    <n v="0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0.60277777777777775"/>
    <n v="5"/>
    <n v="7.1300000000000002E-2"/>
    <x v="1"/>
    <x v="1"/>
    <n v="0"/>
    <n v="0"/>
    <n v="0"/>
    <n v="0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0.60277777777777775"/>
    <n v="5"/>
    <n v="7.1300000000000002E-2"/>
    <x v="1"/>
    <x v="1"/>
    <n v="0"/>
    <n v="0"/>
    <n v="0"/>
    <n v="0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105726.46"/>
    <n v="0"/>
    <n v="0"/>
    <n v="0"/>
    <n v="2965887.06"/>
    <d v="2020-12-03T00:00:00"/>
    <d v="2025-12-03T00:00:00"/>
    <n v="2965887.06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0.60277777777777775"/>
    <n v="5"/>
    <n v="7.1300000000000002E-2"/>
    <x v="1"/>
    <x v="1"/>
    <n v="0"/>
    <n v="0"/>
    <n v="0"/>
    <n v="0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0.60277777777777775"/>
    <n v="5"/>
    <n v="7.1300000000000002E-2"/>
    <x v="1"/>
    <x v="1"/>
    <n v="0"/>
    <n v="0"/>
    <n v="0"/>
    <n v="0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0.60277777777777775"/>
    <n v="5"/>
    <n v="7.1300000000000002E-2"/>
    <x v="1"/>
    <x v="1"/>
    <n v="0"/>
    <n v="0"/>
    <n v="0"/>
    <n v="0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0.60277777777777775"/>
    <n v="5"/>
    <n v="7.1300000000000002E-2"/>
    <x v="1"/>
    <x v="1"/>
    <n v="0"/>
    <n v="0"/>
    <n v="0"/>
    <n v="0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0.60277777777777775"/>
    <n v="5"/>
    <n v="7.1294999999999997E-2"/>
    <x v="1"/>
    <x v="1"/>
    <n v="0"/>
    <n v="0"/>
    <n v="0"/>
    <n v="0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0.60277777777777775"/>
    <n v="5"/>
    <n v="7.1294999999999997E-2"/>
    <x v="1"/>
    <x v="1"/>
    <n v="0"/>
    <n v="0"/>
    <n v="0"/>
    <n v="0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0.60277777777777775"/>
    <n v="5"/>
    <n v="7.1294999999999997E-2"/>
    <x v="1"/>
    <x v="1"/>
    <n v="0"/>
    <n v="0"/>
    <n v="0"/>
    <n v="0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0.60277777777777775"/>
    <n v="5"/>
    <n v="7.1294999999999997E-2"/>
    <x v="1"/>
    <x v="1"/>
    <n v="0"/>
    <n v="0"/>
    <n v="0"/>
    <n v="0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0.60277777777777775"/>
    <n v="5"/>
    <n v="7.1294999999999997E-2"/>
    <x v="1"/>
    <x v="1"/>
    <n v="0"/>
    <n v="0"/>
    <n v="0"/>
    <n v="0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0.60277777777777775"/>
    <n v="5"/>
    <n v="7.1294999999999997E-2"/>
    <x v="1"/>
    <x v="1"/>
    <n v="0"/>
    <n v="0"/>
    <n v="0"/>
    <n v="0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0.60277777777777775"/>
    <n v="5"/>
    <n v="7.1294999999999997E-2"/>
    <x v="1"/>
    <x v="1"/>
    <n v="0"/>
    <n v="0"/>
    <n v="0"/>
    <n v="0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0.60277777777777775"/>
    <n v="5"/>
    <n v="7.1294999999999997E-2"/>
    <x v="1"/>
    <x v="1"/>
    <n v="0"/>
    <n v="0"/>
    <n v="0"/>
    <n v="0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0.60277777777777775"/>
    <n v="5"/>
    <n v="7.1294999999999997E-2"/>
    <x v="1"/>
    <x v="1"/>
    <n v="0"/>
    <n v="0"/>
    <n v="0"/>
    <n v="0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0.60277777777777775"/>
    <n v="5"/>
    <n v="7.1294999999999997E-2"/>
    <x v="1"/>
    <x v="1"/>
    <n v="0"/>
    <n v="0"/>
    <n v="0"/>
    <n v="0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0.60277777777777775"/>
    <n v="5"/>
    <n v="7.1294999999999997E-2"/>
    <x v="1"/>
    <x v="1"/>
    <n v="0"/>
    <n v="0"/>
    <n v="0"/>
    <n v="0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0.60277777777777775"/>
    <n v="5"/>
    <n v="7.1294999999999997E-2"/>
    <x v="1"/>
    <x v="1"/>
    <n v="0"/>
    <n v="0"/>
    <n v="0"/>
    <n v="0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0.60277777777777775"/>
    <n v="5"/>
    <n v="7.1294999999999997E-2"/>
    <x v="1"/>
    <x v="1"/>
    <n v="0"/>
    <n v="0"/>
    <n v="0"/>
    <n v="0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0.60277777777777775"/>
    <n v="5"/>
    <n v="7.1294999999999997E-2"/>
    <x v="1"/>
    <x v="1"/>
    <n v="0"/>
    <n v="0"/>
    <n v="0"/>
    <n v="0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14-11-25T00:00:00"/>
    <d v="2024-11-25T00:00:00"/>
    <n v="26856444.289999999"/>
    <n v="-9.7222222222222224E-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3-12-30T00:00:00"/>
    <n v="2530427.46"/>
    <n v="-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613974.49"/>
    <n v="6651.4"/>
    <n v="0"/>
    <n v="0"/>
    <n v="0"/>
    <n v="-0.02"/>
    <d v="2014-12-30T00:00:00"/>
    <d v="2024-12-30T00:00:00"/>
    <n v="3069872.43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n v="0.58333333333333337"/>
    <n v="6"/>
    <n v="5.3600000000000002E-2"/>
    <x v="1"/>
    <x v="1"/>
    <n v="1761813.75"/>
    <n v="0"/>
    <n v="0"/>
    <n v="0"/>
    <n v="0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3523627.5"/>
    <n v="0"/>
    <n v="352362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n v="1.5833333333333333"/>
    <n v="7"/>
    <n v="5.6399999999999999E-2"/>
    <x v="1"/>
    <x v="1"/>
    <n v="0"/>
    <n v="0"/>
    <n v="0"/>
    <n v="0"/>
    <n v="0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n v="2.5833333333333335"/>
    <n v="8"/>
    <n v="5.9299999999999999E-2"/>
    <x v="1"/>
    <x v="1"/>
    <n v="0"/>
    <n v="0"/>
    <n v="0"/>
    <n v="0"/>
    <n v="0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n v="3.5833333333333335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0.58611111111111114"/>
    <n v="6"/>
    <n v="5.3600000000000002E-2"/>
    <x v="1"/>
    <x v="1"/>
    <n v="0"/>
    <n v="751955"/>
    <n v="0"/>
    <n v="0"/>
    <n v="0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1503910"/>
    <n v="0"/>
    <n v="150391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586111111111111"/>
    <n v="7"/>
    <n v="5.6399999999999999E-2"/>
    <x v="1"/>
    <x v="1"/>
    <n v="0"/>
    <n v="0"/>
    <n v="0"/>
    <n v="0"/>
    <n v="0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5861111111111112"/>
    <n v="8"/>
    <n v="5.9299999999999999E-2"/>
    <x v="1"/>
    <x v="1"/>
    <n v="0"/>
    <n v="0"/>
    <n v="0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5861111111111112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0.58888888888888891"/>
    <n v="6"/>
    <n v="5.3600000000000002E-2"/>
    <x v="1"/>
    <x v="1"/>
    <n v="0"/>
    <n v="550838.75"/>
    <n v="0"/>
    <n v="0"/>
    <n v="0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1101677.5"/>
    <n v="0"/>
    <n v="110167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5888888888888888"/>
    <n v="7"/>
    <n v="5.6399999999999999E-2"/>
    <x v="1"/>
    <x v="1"/>
    <n v="0"/>
    <n v="0"/>
    <n v="0"/>
    <n v="0"/>
    <n v="0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588888888888889"/>
    <n v="8"/>
    <n v="5.9299999999999999E-2"/>
    <x v="1"/>
    <x v="1"/>
    <n v="0"/>
    <n v="0"/>
    <n v="0"/>
    <n v="0"/>
    <n v="0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0.58888888888888891"/>
    <n v="6"/>
    <n v="5.3600000000000002E-2"/>
    <x v="1"/>
    <x v="1"/>
    <n v="0"/>
    <n v="464846.25"/>
    <n v="0"/>
    <n v="0"/>
    <n v="0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929692.5"/>
    <n v="0"/>
    <n v="92969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5888888888888888"/>
    <n v="7"/>
    <n v="5.6399999999999999E-2"/>
    <x v="1"/>
    <x v="1"/>
    <n v="0"/>
    <n v="0"/>
    <n v="0"/>
    <n v="0"/>
    <n v="0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588888888888889"/>
    <n v="8"/>
    <n v="5.9299999999999999E-2"/>
    <x v="1"/>
    <x v="1"/>
    <n v="0"/>
    <n v="0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0.59722222222222221"/>
    <n v="6"/>
    <n v="5.3600000000000002E-2"/>
    <x v="1"/>
    <x v="1"/>
    <n v="0"/>
    <n v="237696.25"/>
    <n v="0"/>
    <n v="0"/>
    <n v="0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475392.5"/>
    <n v="0"/>
    <n v="47539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5972222222222223"/>
    <n v="7"/>
    <n v="5.6399999999999999E-2"/>
    <x v="1"/>
    <x v="1"/>
    <n v="0"/>
    <n v="0"/>
    <n v="0"/>
    <n v="0"/>
    <n v="0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5972222222222223"/>
    <n v="8"/>
    <n v="5.9299999999999999E-2"/>
    <x v="1"/>
    <x v="1"/>
    <n v="0"/>
    <n v="0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0.6"/>
    <n v="6"/>
    <n v="5.3600000000000002E-2"/>
    <x v="1"/>
    <x v="1"/>
    <n v="0"/>
    <n v="255691.25"/>
    <n v="0"/>
    <n v="0"/>
    <n v="0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511382.5"/>
    <n v="0"/>
    <n v="51138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6"/>
    <n v="7"/>
    <n v="5.6399999999999999E-2"/>
    <x v="1"/>
    <x v="1"/>
    <n v="0"/>
    <n v="0"/>
    <n v="0"/>
    <n v="0"/>
    <n v="0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6"/>
    <n v="8"/>
    <n v="5.9299999999999999E-2"/>
    <x v="1"/>
    <x v="1"/>
    <n v="0"/>
    <n v="0"/>
    <n v="0"/>
    <n v="0"/>
    <n v="0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5999999999999996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0.6"/>
    <n v="6"/>
    <n v="5.3600000000000002E-2"/>
    <x v="1"/>
    <x v="1"/>
    <n v="0"/>
    <n v="440656.25"/>
    <n v="0"/>
    <n v="0"/>
    <n v="0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881312.5"/>
    <n v="0"/>
    <n v="88131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6"/>
    <n v="7"/>
    <n v="5.6399999999999999E-2"/>
    <x v="1"/>
    <x v="1"/>
    <n v="0"/>
    <n v="0"/>
    <n v="0"/>
    <n v="0"/>
    <n v="0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6"/>
    <n v="8"/>
    <n v="5.9299999999999999E-2"/>
    <x v="1"/>
    <x v="1"/>
    <n v="0"/>
    <n v="0"/>
    <n v="0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0.60277777777777775"/>
    <n v="6"/>
    <n v="5.3600000000000002E-2"/>
    <x v="1"/>
    <x v="1"/>
    <n v="0"/>
    <n v="601283.75"/>
    <n v="0"/>
    <n v="0"/>
    <n v="0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1202567.5"/>
    <n v="0"/>
    <n v="120256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6027777777777779"/>
    <n v="7"/>
    <n v="5.6399999999999999E-2"/>
    <x v="1"/>
    <x v="1"/>
    <n v="0"/>
    <n v="0"/>
    <n v="0"/>
    <n v="0"/>
    <n v="0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6027777777777779"/>
    <n v="8"/>
    <n v="5.9299999999999999E-2"/>
    <x v="1"/>
    <x v="1"/>
    <n v="0"/>
    <n v="0"/>
    <n v="0"/>
    <n v="0"/>
    <n v="0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6027777777777779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0.60555555555555551"/>
    <n v="6"/>
    <n v="5.3600000000000002E-2"/>
    <x v="1"/>
    <x v="1"/>
    <n v="0"/>
    <n v="375461.25"/>
    <n v="0"/>
    <n v="0"/>
    <n v="0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750922.5"/>
    <n v="0"/>
    <n v="75092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6055555555555556"/>
    <n v="7"/>
    <n v="5.6399999999999999E-2"/>
    <x v="1"/>
    <x v="1"/>
    <n v="0"/>
    <n v="0"/>
    <n v="0"/>
    <n v="0"/>
    <n v="0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6055555555555556"/>
    <n v="8"/>
    <n v="5.9299999999999999E-2"/>
    <x v="1"/>
    <x v="1"/>
    <n v="0"/>
    <n v="0"/>
    <n v="0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0.6166666666666667"/>
    <n v="6"/>
    <n v="5.3600000000000002E-2"/>
    <x v="1"/>
    <x v="1"/>
    <n v="0"/>
    <n v="549953.75"/>
    <n v="0"/>
    <n v="0"/>
    <n v="0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1099907.5"/>
    <n v="0"/>
    <n v="109990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6166666666666667"/>
    <n v="7"/>
    <n v="5.6399999999999999E-2"/>
    <x v="1"/>
    <x v="1"/>
    <n v="0"/>
    <n v="0"/>
    <n v="0"/>
    <n v="0"/>
    <n v="0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6166666666666667"/>
    <n v="8"/>
    <n v="5.9299999999999999E-2"/>
    <x v="1"/>
    <x v="1"/>
    <n v="0"/>
    <n v="0"/>
    <n v="0"/>
    <n v="0"/>
    <n v="0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0.61944444444444446"/>
    <n v="6"/>
    <n v="5.3600000000000002E-2"/>
    <x v="1"/>
    <x v="1"/>
    <n v="0"/>
    <n v="636610"/>
    <n v="0"/>
    <n v="0"/>
    <n v="0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1273220"/>
    <n v="0"/>
    <n v="127322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6194444444444445"/>
    <n v="7"/>
    <n v="5.6399999999999999E-2"/>
    <x v="1"/>
    <x v="1"/>
    <n v="0"/>
    <n v="0"/>
    <n v="0"/>
    <n v="0"/>
    <n v="0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6194444444444445"/>
    <n v="8"/>
    <n v="5.9299999999999999E-2"/>
    <x v="1"/>
    <x v="1"/>
    <n v="0"/>
    <n v="0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6194444444444445"/>
    <n v="9"/>
    <n v="6.2100000000000002E-2"/>
    <x v="1"/>
    <x v="1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0.62222222222222223"/>
    <n v="6"/>
    <n v="5.3600000000000002E-2"/>
    <x v="1"/>
    <x v="1"/>
    <n v="0"/>
    <n v="571636.25"/>
    <n v="0"/>
    <n v="0"/>
    <n v="0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1143272.5"/>
    <n v="0"/>
    <n v="114327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6222222222222222"/>
    <n v="7"/>
    <n v="5.6399999999999999E-2"/>
    <x v="1"/>
    <x v="1"/>
    <n v="0"/>
    <n v="0"/>
    <n v="0"/>
    <n v="0"/>
    <n v="0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6222222222222222"/>
    <n v="8"/>
    <n v="5.9299999999999999E-2"/>
    <x v="1"/>
    <x v="1"/>
    <n v="0"/>
    <n v="0"/>
    <n v="0"/>
    <n v="0"/>
    <n v="0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6222222222222222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0.62222222222222223"/>
    <n v="6"/>
    <n v="5.3600000000000002E-2"/>
    <x v="1"/>
    <x v="1"/>
    <n v="0"/>
    <n v="418900"/>
    <n v="0"/>
    <n v="0"/>
    <n v="0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837800"/>
    <n v="0"/>
    <n v="8378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6222222222222222"/>
    <n v="7"/>
    <n v="5.6399999999999999E-2"/>
    <x v="1"/>
    <x v="1"/>
    <n v="0"/>
    <n v="0"/>
    <n v="0"/>
    <n v="0"/>
    <n v="0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6222222222222222"/>
    <n v="8"/>
    <n v="5.9299999999999999E-2"/>
    <x v="1"/>
    <x v="1"/>
    <n v="0"/>
    <n v="0"/>
    <n v="0"/>
    <n v="0"/>
    <n v="0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6222222222222222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0.62777777777777777"/>
    <n v="6"/>
    <n v="5.3600000000000002E-2"/>
    <x v="1"/>
    <x v="1"/>
    <n v="0"/>
    <n v="801441.25"/>
    <n v="0"/>
    <n v="0"/>
    <n v="0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1602882.5"/>
    <n v="0"/>
    <n v="160288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6277777777777778"/>
    <n v="7"/>
    <n v="5.6399999999999999E-2"/>
    <x v="1"/>
    <x v="1"/>
    <n v="0"/>
    <n v="0"/>
    <n v="0"/>
    <n v="0"/>
    <n v="0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6277777777777778"/>
    <n v="8"/>
    <n v="5.9299999999999999E-2"/>
    <x v="1"/>
    <x v="1"/>
    <n v="0"/>
    <n v="0"/>
    <n v="0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0.63611111111111107"/>
    <n v="6"/>
    <n v="5.3600000000000002E-2"/>
    <x v="1"/>
    <x v="1"/>
    <n v="0"/>
    <n v="382615"/>
    <n v="0"/>
    <n v="0"/>
    <n v="0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765230"/>
    <n v="0"/>
    <n v="76523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6361111111111111"/>
    <n v="7"/>
    <n v="5.6399999999999999E-2"/>
    <x v="1"/>
    <x v="1"/>
    <n v="0"/>
    <n v="0"/>
    <n v="0"/>
    <n v="0"/>
    <n v="0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6361111111111111"/>
    <n v="8"/>
    <n v="5.9299999999999999E-2"/>
    <x v="1"/>
    <x v="1"/>
    <n v="0"/>
    <n v="0"/>
    <n v="0"/>
    <n v="0"/>
    <n v="0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0.63888888888888884"/>
    <n v="6"/>
    <n v="5.3600000000000002E-2"/>
    <x v="1"/>
    <x v="1"/>
    <n v="0"/>
    <n v="324131.25"/>
    <n v="0"/>
    <n v="0"/>
    <n v="0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648262.5"/>
    <n v="0"/>
    <n v="64826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6388888888888888"/>
    <n v="7"/>
    <n v="5.6399999999999999E-2"/>
    <x v="1"/>
    <x v="1"/>
    <n v="0"/>
    <n v="0"/>
    <n v="0"/>
    <n v="0"/>
    <n v="0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6388888888888888"/>
    <n v="8"/>
    <n v="5.9299999999999999E-2"/>
    <x v="1"/>
    <x v="1"/>
    <n v="0"/>
    <n v="0"/>
    <n v="0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6388888888888893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0.64166666666666672"/>
    <n v="6"/>
    <n v="5.3600000000000002E-2"/>
    <x v="1"/>
    <x v="1"/>
    <n v="0"/>
    <n v="763091.25"/>
    <n v="0"/>
    <n v="0"/>
    <n v="0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1526182.5"/>
    <n v="0"/>
    <n v="152618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6416666666666666"/>
    <n v="7"/>
    <n v="5.6399999999999999E-2"/>
    <x v="1"/>
    <x v="1"/>
    <n v="0"/>
    <n v="0"/>
    <n v="0"/>
    <n v="0"/>
    <n v="0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6416666666666666"/>
    <n v="8"/>
    <n v="5.9299999999999999E-2"/>
    <x v="1"/>
    <x v="1"/>
    <n v="0"/>
    <n v="0"/>
    <n v="0"/>
    <n v="0"/>
    <n v="0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6416666666666666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6416666666666666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0.64444444444444449"/>
    <n v="6"/>
    <n v="5.3600000000000002E-2"/>
    <x v="1"/>
    <x v="1"/>
    <n v="0"/>
    <n v="619278.75"/>
    <n v="0"/>
    <n v="0"/>
    <n v="0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1238557.5"/>
    <n v="0"/>
    <n v="123855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6444444444444444"/>
    <n v="7"/>
    <n v="5.6399999999999999E-2"/>
    <x v="1"/>
    <x v="1"/>
    <n v="0"/>
    <n v="0"/>
    <n v="0"/>
    <n v="0"/>
    <n v="0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6444444444444444"/>
    <n v="8"/>
    <n v="5.9299999999999999E-2"/>
    <x v="1"/>
    <x v="1"/>
    <n v="0"/>
    <n v="0"/>
    <n v="0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6444444444444444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0.64722222222222225"/>
    <n v="6"/>
    <n v="5.3600000000000002E-2"/>
    <x v="1"/>
    <x v="1"/>
    <n v="0"/>
    <n v="616033.75"/>
    <n v="0"/>
    <n v="0"/>
    <n v="0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1232067.5"/>
    <n v="0"/>
    <n v="123206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6472222222222221"/>
    <n v="7"/>
    <n v="5.6399999999999999E-2"/>
    <x v="1"/>
    <x v="1"/>
    <n v="0"/>
    <n v="0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6472222222222221"/>
    <n v="8"/>
    <n v="5.9299999999999999E-2"/>
    <x v="1"/>
    <x v="1"/>
    <n v="0"/>
    <n v="0"/>
    <n v="0"/>
    <n v="0"/>
    <n v="0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0.65555555555555556"/>
    <n v="6"/>
    <n v="5.3600000000000002E-2"/>
    <x v="1"/>
    <x v="1"/>
    <n v="0"/>
    <n v="441393.75"/>
    <n v="0"/>
    <n v="0"/>
    <n v="0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882787.5"/>
    <n v="0"/>
    <n v="88278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6555555555555554"/>
    <n v="7"/>
    <n v="5.6399999999999999E-2"/>
    <x v="1"/>
    <x v="1"/>
    <n v="0"/>
    <n v="0"/>
    <n v="0"/>
    <n v="0"/>
    <n v="0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6555555555555554"/>
    <n v="8"/>
    <n v="5.9299999999999999E-2"/>
    <x v="1"/>
    <x v="1"/>
    <n v="0"/>
    <n v="0"/>
    <n v="0"/>
    <n v="0"/>
    <n v="0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0.65833333333333333"/>
    <n v="6"/>
    <n v="5.3600000000000002E-2"/>
    <x v="1"/>
    <x v="1"/>
    <n v="0"/>
    <n v="834481.25"/>
    <n v="0"/>
    <n v="0"/>
    <n v="0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1668962.5"/>
    <n v="0"/>
    <n v="166896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6583333333333334"/>
    <n v="7"/>
    <n v="5.6399999999999999E-2"/>
    <x v="1"/>
    <x v="1"/>
    <n v="0"/>
    <n v="0"/>
    <n v="0"/>
    <n v="0"/>
    <n v="0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6583333333333332"/>
    <n v="8"/>
    <n v="5.9299999999999999E-2"/>
    <x v="1"/>
    <x v="1"/>
    <n v="0"/>
    <n v="0"/>
    <n v="0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0.66111111111111109"/>
    <n v="6"/>
    <n v="5.3600000000000002E-2"/>
    <x v="1"/>
    <x v="1"/>
    <n v="0"/>
    <n v="413073.75"/>
    <n v="0"/>
    <n v="0"/>
    <n v="0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826147.5"/>
    <n v="0"/>
    <n v="82614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6611111111111112"/>
    <n v="7"/>
    <n v="5.6399999999999999E-2"/>
    <x v="1"/>
    <x v="1"/>
    <n v="0"/>
    <n v="0"/>
    <n v="0"/>
    <n v="0"/>
    <n v="0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661111111111111"/>
    <n v="8"/>
    <n v="5.9299999999999999E-2"/>
    <x v="1"/>
    <x v="1"/>
    <n v="0"/>
    <n v="0"/>
    <n v="0"/>
    <n v="0"/>
    <n v="0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661111111111111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0.66388888888888886"/>
    <n v="6"/>
    <n v="5.3600000000000002E-2"/>
    <x v="1"/>
    <x v="1"/>
    <n v="0"/>
    <n v="608806.25"/>
    <n v="0"/>
    <n v="0"/>
    <n v="0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1217612.5"/>
    <n v="0"/>
    <n v="121761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1456.76"/>
    <n v="0"/>
    <n v="0"/>
    <n v="5295.74"/>
    <n v="0"/>
    <n v="0"/>
    <n v="0"/>
    <n v="1126752.5"/>
    <d v="2019-08-29T00:00:00"/>
    <d v="2026-08-29T00:00:00"/>
    <n v="1126752.5"/>
    <n v="1.663888888888889"/>
    <n v="7"/>
    <n v="5.6399999999999999E-2"/>
    <x v="1"/>
    <x v="1"/>
    <n v="0"/>
    <n v="0"/>
    <n v="0"/>
    <n v="0"/>
    <n v="0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448.28000000003"/>
    <n v="0"/>
    <n v="0"/>
    <n v="1546.72"/>
    <n v="0"/>
    <n v="0"/>
    <n v="0"/>
    <n v="312995"/>
    <d v="2019-08-29T00:00:00"/>
    <d v="2027-08-29T00:00:00"/>
    <n v="312995"/>
    <n v="2.6638888888888888"/>
    <n v="8"/>
    <n v="5.9299999999999999E-2"/>
    <x v="1"/>
    <x v="1"/>
    <n v="0"/>
    <n v="0"/>
    <n v="0"/>
    <n v="0"/>
    <n v="0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635.11"/>
    <n v="0"/>
    <n v="0"/>
    <n v="237.39"/>
    <n v="0"/>
    <n v="0"/>
    <n v="0"/>
    <n v="45872.5"/>
    <d v="2019-08-29T00:00:00"/>
    <d v="2028-08-29T00:00:00"/>
    <n v="45872.5"/>
    <n v="3.6638888888888888"/>
    <n v="9"/>
    <n v="6.2100000000000002E-2"/>
    <x v="1"/>
    <x v="1"/>
    <n v="0"/>
    <n v="0"/>
    <n v="0"/>
    <n v="0"/>
    <n v="0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d v="2019-08-30T00:00:00"/>
    <d v="2025-08-30T00:00:00"/>
    <n v="1425882.5"/>
    <n v="0.66666666666666663"/>
    <n v="6"/>
    <n v="5.3600000000000002E-2"/>
    <x v="1"/>
    <x v="1"/>
    <n v="0"/>
    <n v="712941.25"/>
    <n v="0"/>
    <n v="0"/>
    <n v="0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1425882.5"/>
    <n v="0"/>
    <n v="142588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d v="2019-08-30T00:00:00"/>
    <d v="2026-08-30T00:00:00"/>
    <n v="1110232.5"/>
    <n v="1.6666666666666667"/>
    <n v="7"/>
    <n v="5.6399999999999999E-2"/>
    <x v="1"/>
    <x v="1"/>
    <n v="0"/>
    <n v="0"/>
    <n v="0"/>
    <n v="0"/>
    <n v="0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d v="2019-08-30T00:00:00"/>
    <d v="2027-08-30T00:00:00"/>
    <n v="364620"/>
    <n v="2.6666666666666665"/>
    <n v="8"/>
    <n v="5.9299999999999999E-2"/>
    <x v="1"/>
    <x v="1"/>
    <n v="0"/>
    <n v="0"/>
    <n v="0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d v="2019-08-30T00:00:00"/>
    <d v="2028-08-30T00:00:00"/>
    <n v="53100"/>
    <n v="3.6666666666666665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68333333333333335"/>
    <n v="6"/>
    <n v="5.3600000000000002E-2"/>
    <x v="1"/>
    <x v="1"/>
    <n v="0"/>
    <n v="0"/>
    <n v="1740868.75"/>
    <n v="0"/>
    <n v="0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3481737.5"/>
    <n v="0"/>
    <n v="348173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6833333333333333"/>
    <n v="7"/>
    <n v="5.6399999999999999E-2"/>
    <x v="1"/>
    <x v="1"/>
    <n v="0"/>
    <n v="0"/>
    <n v="0"/>
    <n v="0"/>
    <n v="0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6833333333333331"/>
    <n v="8"/>
    <n v="5.9299999999999999E-2"/>
    <x v="1"/>
    <x v="1"/>
    <n v="0"/>
    <n v="0"/>
    <n v="0"/>
    <n v="0"/>
    <n v="0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6833333333333331"/>
    <n v="9"/>
    <n v="6.2100000000000002E-2"/>
    <x v="1"/>
    <x v="1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68333333333333335"/>
    <n v="6"/>
    <n v="5.3600000000000002E-2"/>
    <x v="1"/>
    <x v="1"/>
    <n v="0"/>
    <n v="0"/>
    <n v="21240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6833333333333331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70277777777777772"/>
    <n v="6"/>
    <n v="5.3600000000000002E-2"/>
    <x v="1"/>
    <x v="1"/>
    <n v="0"/>
    <n v="0"/>
    <n v="4130368.75"/>
    <n v="0"/>
    <n v="0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8260737.5"/>
    <n v="0"/>
    <n v="826073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7027777777777777"/>
    <n v="7"/>
    <n v="5.6399999999999999E-2"/>
    <x v="1"/>
    <x v="1"/>
    <n v="0"/>
    <n v="0"/>
    <n v="0"/>
    <n v="0"/>
    <n v="0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7027777777777779"/>
    <n v="8"/>
    <n v="5.9299999999999999E-2"/>
    <x v="1"/>
    <x v="1"/>
    <n v="0"/>
    <n v="0"/>
    <n v="0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7027777777777779"/>
    <n v="9"/>
    <n v="6.2100000000000002E-2"/>
    <x v="1"/>
    <x v="1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7027777777777775"/>
    <n v="10"/>
    <n v="6.5000000000000002E-2"/>
    <x v="1"/>
    <x v="1"/>
    <n v="0"/>
    <n v="0"/>
    <n v="0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71388888888888891"/>
    <n v="6"/>
    <n v="5.3600000000000002E-2"/>
    <x v="1"/>
    <x v="1"/>
    <n v="0"/>
    <n v="0"/>
    <n v="19101.25"/>
    <n v="0"/>
    <n v="0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38202.5"/>
    <n v="0"/>
    <n v="3820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7138888888888888"/>
    <n v="7"/>
    <n v="5.6399999999999999E-2"/>
    <x v="1"/>
    <x v="1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713888888888889"/>
    <n v="8"/>
    <n v="5.9299999999999999E-2"/>
    <x v="1"/>
    <x v="1"/>
    <n v="0"/>
    <n v="0"/>
    <n v="0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713888888888889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72222222222222221"/>
    <n v="6"/>
    <n v="5.3600000000000002E-2"/>
    <x v="1"/>
    <x v="1"/>
    <n v="0"/>
    <n v="0"/>
    <n v="3063943.75"/>
    <n v="0"/>
    <n v="0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6127887.5"/>
    <n v="0"/>
    <n v="612788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7222222222222223"/>
    <n v="7"/>
    <n v="5.6399999999999999E-2"/>
    <x v="1"/>
    <x v="1"/>
    <n v="0"/>
    <n v="0"/>
    <n v="0"/>
    <n v="0"/>
    <n v="0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7222222222222223"/>
    <n v="8"/>
    <n v="5.9299999999999999E-2"/>
    <x v="1"/>
    <x v="1"/>
    <n v="0"/>
    <n v="0"/>
    <n v="0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7222222222222223"/>
    <n v="9"/>
    <n v="6.2100000000000002E-2"/>
    <x v="1"/>
    <x v="1"/>
    <n v="0"/>
    <n v="0"/>
    <n v="0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7222222222222223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72222222222222221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7222222222222223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7222222222222223"/>
    <n v="8"/>
    <n v="5.9299999999999999E-2"/>
    <x v="1"/>
    <x v="1"/>
    <n v="0"/>
    <n v="0"/>
    <n v="0"/>
    <n v="0"/>
    <n v="0"/>
    <n v="0"/>
    <n v="0"/>
    <n v="0"/>
    <n v="52018.33"/>
    <n v="0"/>
    <n v="0"/>
    <n v="0"/>
    <n v="0"/>
    <n v="0"/>
    <n v="0"/>
    <n v="0"/>
    <n v="0"/>
    <n v="0"/>
    <n v="0"/>
    <n v="0"/>
    <n v="52018.33"/>
    <n v="0"/>
    <n v="0"/>
    <n v="0"/>
    <n v="52018.33"/>
    <n v="52018.33"/>
    <n v="104036.66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7416666666666667"/>
    <n v="8"/>
    <n v="5.9299999999999999E-2"/>
    <x v="1"/>
    <x v="1"/>
    <n v="0"/>
    <n v="0"/>
    <n v="0"/>
    <n v="0"/>
    <n v="0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7416666666666667"/>
    <n v="6"/>
    <n v="5.3600000000000002E-2"/>
    <x v="1"/>
    <x v="1"/>
    <n v="0"/>
    <n v="0"/>
    <n v="1161857.5"/>
    <n v="0"/>
    <n v="0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2323715"/>
    <n v="0"/>
    <n v="232371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7416666666666667"/>
    <n v="7"/>
    <n v="5.6399999999999999E-2"/>
    <x v="1"/>
    <x v="1"/>
    <n v="0"/>
    <n v="0"/>
    <n v="0"/>
    <n v="0"/>
    <n v="0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7416666666666667"/>
    <n v="8"/>
    <n v="5.9299999999999999E-2"/>
    <x v="1"/>
    <x v="1"/>
    <n v="0"/>
    <n v="0"/>
    <n v="0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7416666666666667"/>
    <n v="9"/>
    <n v="6.2100000000000002E-2"/>
    <x v="1"/>
    <x v="1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0.76111111111111107"/>
    <n v="6"/>
    <n v="5.3600000000000002E-2"/>
    <x v="1"/>
    <x v="1"/>
    <n v="0"/>
    <n v="0"/>
    <n v="0"/>
    <n v="1550446.25"/>
    <n v="0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1.7611111111111111"/>
    <n v="7"/>
    <n v="5.6399999999999999E-2"/>
    <x v="1"/>
    <x v="1"/>
    <n v="0"/>
    <n v="0"/>
    <n v="0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2.7611111111111111"/>
    <n v="8"/>
    <n v="5.9299999999999999E-2"/>
    <x v="1"/>
    <x v="1"/>
    <n v="0"/>
    <n v="0"/>
    <n v="0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4.7611111111111111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0.79166666666666663"/>
    <n v="6"/>
    <n v="5.3600000000000002E-2"/>
    <x v="1"/>
    <x v="1"/>
    <n v="0"/>
    <n v="0"/>
    <n v="0"/>
    <n v="1629211.25"/>
    <n v="0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1.7916666666666667"/>
    <n v="7"/>
    <n v="5.6399999999999999E-2"/>
    <x v="1"/>
    <x v="1"/>
    <n v="0"/>
    <n v="0"/>
    <n v="0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2.7916666666666665"/>
    <n v="8"/>
    <n v="5.9299999999999999E-2"/>
    <x v="1"/>
    <x v="1"/>
    <n v="0"/>
    <n v="0"/>
    <n v="0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3.7916666666666665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0.80833333333333335"/>
    <n v="6"/>
    <n v="5.3600000000000002E-2"/>
    <x v="1"/>
    <x v="1"/>
    <n v="0"/>
    <n v="0"/>
    <n v="0"/>
    <n v="946802.5"/>
    <n v="0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1.8083333333333333"/>
    <n v="7"/>
    <n v="5.6399999999999999E-2"/>
    <x v="1"/>
    <x v="1"/>
    <n v="0"/>
    <n v="0"/>
    <n v="0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2.8083333333333331"/>
    <n v="8"/>
    <n v="5.9299999999999999E-2"/>
    <x v="1"/>
    <x v="1"/>
    <n v="0"/>
    <n v="0"/>
    <n v="0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3.8083333333333331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0.82777777777777772"/>
    <n v="6"/>
    <n v="5.36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3.8277777777777779"/>
    <n v="9"/>
    <n v="6.2100000000000002E-2"/>
    <x v="1"/>
    <x v="1"/>
    <n v="0"/>
    <n v="0"/>
    <n v="0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4.8277777777777775"/>
    <n v="10"/>
    <n v="6.5000000000000002E-2"/>
    <x v="1"/>
    <x v="1"/>
    <n v="0"/>
    <n v="0"/>
    <n v="0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0.82777777777777772"/>
    <n v="6"/>
    <n v="5.3600000000000002E-2"/>
    <x v="1"/>
    <x v="1"/>
    <n v="0"/>
    <n v="0"/>
    <n v="0"/>
    <n v="777251.25"/>
    <n v="0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1.8277777777777777"/>
    <n v="7"/>
    <n v="5.6399999999999999E-2"/>
    <x v="1"/>
    <x v="1"/>
    <n v="0"/>
    <n v="0"/>
    <n v="0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2.8277777777777779"/>
    <n v="8"/>
    <n v="5.9299999999999999E-2"/>
    <x v="1"/>
    <x v="1"/>
    <n v="0"/>
    <n v="0"/>
    <n v="0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3.8277777777777779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0.85277777777777775"/>
    <n v="6"/>
    <n v="5.3600000000000002E-2"/>
    <x v="1"/>
    <x v="1"/>
    <n v="0"/>
    <n v="0"/>
    <n v="0"/>
    <n v="0"/>
    <n v="449063.75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898127.5"/>
    <n v="0"/>
    <n v="89812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1.8527777777777779"/>
    <n v="7"/>
    <n v="5.6399999999999999E-2"/>
    <x v="1"/>
    <x v="1"/>
    <n v="0"/>
    <n v="0"/>
    <n v="0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2.8527777777777779"/>
    <n v="8"/>
    <n v="5.9299999999999999E-2"/>
    <x v="1"/>
    <x v="1"/>
    <n v="0"/>
    <n v="0"/>
    <n v="0"/>
    <n v="0"/>
    <n v="0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4.8527777777777779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1.8638888888888889"/>
    <n v="7"/>
    <n v="5.6399999999999999E-2"/>
    <x v="1"/>
    <x v="1"/>
    <n v="0"/>
    <n v="0"/>
    <n v="0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2.8638888888888889"/>
    <n v="8"/>
    <n v="5.9299999999999999E-2"/>
    <x v="1"/>
    <x v="1"/>
    <n v="0"/>
    <n v="0"/>
    <n v="0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3.8638888888888889"/>
    <n v="9"/>
    <n v="6.2100000000000002E-2"/>
    <x v="1"/>
    <x v="1"/>
    <n v="0"/>
    <n v="0"/>
    <n v="0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4.8638888888888889"/>
    <n v="10"/>
    <n v="6.5000000000000002E-2"/>
    <x v="1"/>
    <x v="1"/>
    <n v="0"/>
    <n v="0"/>
    <n v="0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0.875"/>
    <n v="6"/>
    <n v="5.3600000000000002E-2"/>
    <x v="1"/>
    <x v="1"/>
    <n v="0"/>
    <n v="0"/>
    <n v="0"/>
    <n v="0"/>
    <n v="44250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88500"/>
    <n v="0"/>
    <n v="885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1.875"/>
    <n v="7"/>
    <n v="5.6399999999999999E-2"/>
    <x v="1"/>
    <x v="1"/>
    <n v="0"/>
    <n v="0"/>
    <n v="0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2.875"/>
    <n v="8"/>
    <n v="5.9299999999999999E-2"/>
    <x v="1"/>
    <x v="1"/>
    <n v="0"/>
    <n v="0"/>
    <n v="0"/>
    <n v="0"/>
    <n v="0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3.875"/>
    <n v="9"/>
    <n v="6.2100000000000002E-2"/>
    <x v="1"/>
    <x v="1"/>
    <n v="0"/>
    <n v="0"/>
    <n v="0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4.875"/>
    <n v="10"/>
    <n v="6.5000000000000002E-2"/>
    <x v="1"/>
    <x v="1"/>
    <n v="0"/>
    <n v="0"/>
    <n v="0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0.89166666666666672"/>
    <n v="6"/>
    <n v="5.3600000000000002E-2"/>
    <x v="1"/>
    <x v="1"/>
    <n v="0"/>
    <n v="0"/>
    <n v="0"/>
    <n v="0"/>
    <n v="23747.5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47495"/>
    <n v="0"/>
    <n v="4749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1.8916666666666666"/>
    <n v="7"/>
    <n v="5.6399999999999999E-2"/>
    <x v="1"/>
    <x v="1"/>
    <n v="0"/>
    <n v="0"/>
    <n v="0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2.8916666666666666"/>
    <n v="8"/>
    <n v="5.9299999999999999E-2"/>
    <x v="1"/>
    <x v="1"/>
    <n v="0"/>
    <n v="0"/>
    <n v="0"/>
    <n v="0"/>
    <n v="0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3.8916666666666666"/>
    <n v="9"/>
    <n v="6.2100000000000002E-2"/>
    <x v="1"/>
    <x v="1"/>
    <n v="0"/>
    <n v="0"/>
    <n v="0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4.891666666666666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0.92777777777777781"/>
    <n v="6"/>
    <n v="5.3600000000000002E-2"/>
    <x v="1"/>
    <x v="1"/>
    <n v="0"/>
    <n v="0"/>
    <n v="0"/>
    <n v="0"/>
    <n v="0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0.92777777777777781"/>
    <n v="6"/>
    <n v="5.3600000000000002E-2"/>
    <x v="1"/>
    <x v="1"/>
    <n v="0"/>
    <n v="0"/>
    <n v="0"/>
    <n v="0"/>
    <n v="0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0.92777777777777781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4.927777777777778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0.93055555555555558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2.9305555555555554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3.9305555555555554"/>
    <n v="9"/>
    <n v="6.2100000000000002E-2"/>
    <x v="1"/>
    <x v="1"/>
    <n v="0"/>
    <n v="0"/>
    <n v="0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0.93055555555555558"/>
    <n v="6"/>
    <n v="5.3600000000000002E-2"/>
    <x v="1"/>
    <x v="1"/>
    <n v="0"/>
    <n v="0"/>
    <n v="0"/>
    <n v="0"/>
    <n v="0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1.9305555555555556"/>
    <n v="7"/>
    <n v="5.6399999999999999E-2"/>
    <x v="1"/>
    <x v="1"/>
    <n v="0"/>
    <n v="0"/>
    <n v="0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2.9305555555555554"/>
    <n v="8"/>
    <n v="5.9299999999999999E-2"/>
    <x v="1"/>
    <x v="1"/>
    <n v="0"/>
    <n v="0"/>
    <n v="0"/>
    <n v="0"/>
    <n v="0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3.9305555555555554"/>
    <n v="9"/>
    <n v="6.2100000000000002E-2"/>
    <x v="1"/>
    <x v="1"/>
    <n v="0"/>
    <n v="0"/>
    <n v="0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4.9305555555555554"/>
    <n v="10"/>
    <n v="6.5000000000000002E-2"/>
    <x v="1"/>
    <x v="1"/>
    <n v="0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0.94166666666666665"/>
    <n v="6"/>
    <n v="5.3600000000000002E-2"/>
    <x v="1"/>
    <x v="1"/>
    <n v="0"/>
    <n v="0"/>
    <n v="0"/>
    <n v="0"/>
    <n v="0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1.9416666666666667"/>
    <n v="7"/>
    <n v="5.6399999999999999E-2"/>
    <x v="1"/>
    <x v="1"/>
    <n v="0"/>
    <n v="0"/>
    <n v="0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2.9416666666666669"/>
    <n v="8"/>
    <n v="5.9299999999999999E-2"/>
    <x v="1"/>
    <x v="1"/>
    <n v="0"/>
    <n v="0"/>
    <n v="0"/>
    <n v="0"/>
    <n v="0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3.9416666666666669"/>
    <n v="9"/>
    <n v="6.2100000000000002E-2"/>
    <x v="1"/>
    <x v="1"/>
    <n v="0"/>
    <n v="0"/>
    <n v="0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4.9416666666666664"/>
    <n v="10"/>
    <n v="6.5000000000000002E-2"/>
    <x v="1"/>
    <x v="1"/>
    <n v="0"/>
    <n v="0"/>
    <n v="0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0.94444444444444442"/>
    <n v="6"/>
    <n v="5.3600000000000002E-2"/>
    <x v="1"/>
    <x v="1"/>
    <n v="0"/>
    <n v="0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1.9444444444444444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2.9444444444444446"/>
    <n v="8"/>
    <n v="5.929999999999999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3.9444444444444446"/>
    <n v="9"/>
    <n v="6.2100000000000002E-2"/>
    <x v="1"/>
    <x v="1"/>
    <n v="0"/>
    <n v="0"/>
    <n v="0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0.94444444444444442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3.9444444444444446"/>
    <n v="9"/>
    <n v="6.2100000000000002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1.9444444444444444"/>
    <n v="7"/>
    <n v="5.6399999999999999E-2"/>
    <x v="1"/>
    <x v="1"/>
    <n v="0"/>
    <n v="0"/>
    <n v="0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2.9444444444444446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3.9444444444444446"/>
    <n v="9"/>
    <n v="6.2100000000000002E-2"/>
    <x v="1"/>
    <x v="1"/>
    <n v="0"/>
    <n v="0"/>
    <n v="0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0.94722222222222219"/>
    <n v="6"/>
    <n v="5.3600000000000002E-2"/>
    <x v="1"/>
    <x v="1"/>
    <n v="0"/>
    <n v="0"/>
    <n v="0"/>
    <n v="0"/>
    <n v="0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0.94722222222222219"/>
    <n v="6"/>
    <n v="5.3600000000000002E-2"/>
    <x v="1"/>
    <x v="1"/>
    <n v="0"/>
    <n v="0"/>
    <n v="0"/>
    <n v="0"/>
    <n v="0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0.94722222222222219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0.94722222222222219"/>
    <n v="6"/>
    <n v="5.3600000000000002E-2"/>
    <x v="1"/>
    <x v="1"/>
    <n v="0"/>
    <n v="0"/>
    <n v="0"/>
    <n v="0"/>
    <n v="0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2.95"/>
    <n v="8"/>
    <n v="5.9299999999999999E-2"/>
    <x v="1"/>
    <x v="1"/>
    <n v="0"/>
    <n v="0"/>
    <n v="0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3.95"/>
    <n v="9"/>
    <n v="6.2100000000000002E-2"/>
    <x v="1"/>
    <x v="1"/>
    <n v="0"/>
    <n v="0"/>
    <n v="0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0.95"/>
    <n v="6"/>
    <n v="5.3600000000000002E-2"/>
    <x v="1"/>
    <x v="1"/>
    <n v="0"/>
    <n v="0"/>
    <n v="0"/>
    <n v="0"/>
    <n v="0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1.95"/>
    <n v="7"/>
    <n v="5.6399999999999999E-2"/>
    <x v="1"/>
    <x v="1"/>
    <n v="0"/>
    <n v="0"/>
    <n v="0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2.95"/>
    <n v="8"/>
    <n v="5.9299999999999999E-2"/>
    <x v="1"/>
    <x v="1"/>
    <n v="0"/>
    <n v="0"/>
    <n v="0"/>
    <n v="0"/>
    <n v="0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3.95"/>
    <n v="9"/>
    <n v="6.2100000000000002E-2"/>
    <x v="1"/>
    <x v="1"/>
    <n v="0"/>
    <n v="0"/>
    <n v="0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4.95"/>
    <n v="10"/>
    <n v="6.5000000000000002E-2"/>
    <x v="1"/>
    <x v="1"/>
    <n v="0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0.96111111111111114"/>
    <n v="6"/>
    <n v="5.3600000000000002E-2"/>
    <x v="1"/>
    <x v="1"/>
    <n v="0"/>
    <n v="0"/>
    <n v="0"/>
    <n v="0"/>
    <n v="0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1.961111111111111"/>
    <n v="7"/>
    <n v="5.6399999999999999E-2"/>
    <x v="1"/>
    <x v="1"/>
    <n v="0"/>
    <n v="0"/>
    <n v="0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3.9611111111111112"/>
    <n v="9"/>
    <n v="6.2100000000000002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4.9611111111111112"/>
    <n v="10"/>
    <n v="6.5000000000000002E-2"/>
    <x v="1"/>
    <x v="1"/>
    <n v="0"/>
    <n v="0"/>
    <n v="0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1.961111111111111"/>
    <n v="7"/>
    <n v="5.6399999999999999E-2"/>
    <x v="1"/>
    <x v="1"/>
    <n v="0"/>
    <n v="0"/>
    <n v="0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3.9611111111111112"/>
    <n v="9"/>
    <n v="6.2100000000000002E-2"/>
    <x v="1"/>
    <x v="1"/>
    <n v="0"/>
    <n v="0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0.96111111111111114"/>
    <n v="6"/>
    <n v="5.3600000000000002E-2"/>
    <x v="1"/>
    <x v="1"/>
    <n v="0"/>
    <n v="0"/>
    <n v="0"/>
    <n v="0"/>
    <n v="0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1.961111111111111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4.963888888888888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0.96388888888888891"/>
    <n v="6"/>
    <n v="5.3600000000000002E-2"/>
    <x v="1"/>
    <x v="1"/>
    <n v="0"/>
    <n v="0"/>
    <n v="0"/>
    <n v="0"/>
    <n v="0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1.9638888888888888"/>
    <n v="7"/>
    <n v="5.6399999999999999E-2"/>
    <x v="1"/>
    <x v="1"/>
    <n v="0"/>
    <n v="0"/>
    <n v="0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2.963888888888889"/>
    <n v="8"/>
    <n v="5.9299999999999999E-2"/>
    <x v="1"/>
    <x v="1"/>
    <n v="0"/>
    <n v="0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3.963888888888889"/>
    <n v="9"/>
    <n v="6.2100000000000002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0.96666666666666667"/>
    <n v="6"/>
    <n v="5.3600000000000002E-2"/>
    <x v="1"/>
    <x v="1"/>
    <n v="0"/>
    <n v="0"/>
    <n v="0"/>
    <n v="0"/>
    <n v="0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4.9666666666666668"/>
    <n v="10"/>
    <n v="6.5000000000000002E-2"/>
    <x v="1"/>
    <x v="1"/>
    <n v="0"/>
    <n v="0"/>
    <n v="0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0.96666666666666667"/>
    <n v="6"/>
    <n v="5.3600000000000002E-2"/>
    <x v="1"/>
    <x v="1"/>
    <n v="0"/>
    <n v="0"/>
    <n v="0"/>
    <n v="0"/>
    <n v="0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4.9666666666666668"/>
    <n v="10"/>
    <n v="6.5000000000000002E-2"/>
    <x v="1"/>
    <x v="1"/>
    <n v="0"/>
    <n v="0"/>
    <n v="0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0.97222222222222221"/>
    <n v="6"/>
    <n v="5.3600000000000002E-2"/>
    <x v="1"/>
    <x v="1"/>
    <n v="0"/>
    <n v="0"/>
    <n v="0"/>
    <n v="0"/>
    <n v="0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3.9722222222222223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9833333333333334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3.9833333333333334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0.98333333333333328"/>
    <n v="6"/>
    <n v="5.3600000000000002E-2"/>
    <x v="1"/>
    <x v="1"/>
    <n v="0"/>
    <n v="0"/>
    <n v="0"/>
    <n v="0"/>
    <n v="0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1.9833333333333334"/>
    <n v="7"/>
    <n v="5.6399999999999999E-2"/>
    <x v="1"/>
    <x v="1"/>
    <n v="0"/>
    <n v="0"/>
    <n v="0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9833333333333334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0.98333333333333328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1.9833333333333334"/>
    <n v="7"/>
    <n v="5.639999999999999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2.9833333333333334"/>
    <n v="8"/>
    <n v="5.9299999999999999E-2"/>
    <x v="1"/>
    <x v="1"/>
    <n v="0"/>
    <n v="0"/>
    <n v="0"/>
    <n v="0"/>
    <n v="0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0.98888888888888893"/>
    <n v="6"/>
    <n v="5.3600000000000002E-2"/>
    <x v="1"/>
    <x v="1"/>
    <n v="0"/>
    <n v="0"/>
    <n v="0"/>
    <n v="0"/>
    <n v="0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3.9888888888888889"/>
    <n v="9"/>
    <n v="6.2100000000000002E-2"/>
    <x v="1"/>
    <x v="1"/>
    <n v="0"/>
    <n v="0"/>
    <n v="0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3.9888888888888889"/>
    <n v="9"/>
    <n v="6.2100000000000002E-2"/>
    <x v="1"/>
    <x v="1"/>
    <n v="0"/>
    <n v="0"/>
    <n v="0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0.9916666666666667"/>
    <n v="6"/>
    <n v="5.3600000000000002E-2"/>
    <x v="1"/>
    <x v="1"/>
    <n v="0"/>
    <n v="0"/>
    <n v="0"/>
    <n v="0"/>
    <n v="0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1.9916666666666667"/>
    <n v="7"/>
    <n v="5.6399999999999999E-2"/>
    <x v="1"/>
    <x v="1"/>
    <n v="0"/>
    <n v="0"/>
    <n v="0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2.9916666666666667"/>
    <n v="8"/>
    <n v="5.9299999999999999E-2"/>
    <x v="1"/>
    <x v="1"/>
    <n v="0"/>
    <n v="0"/>
    <n v="0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3.991666666666666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d v="2020-01-22T00:00:00"/>
    <d v="2025-01-22T00:00:00"/>
    <n v="2568565"/>
    <n v="6.1111111111111109E-2"/>
    <n v="5"/>
    <n v="5.0700000000000002E-2"/>
    <x v="1"/>
    <x v="1"/>
    <n v="12842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4282.5"/>
    <n v="0"/>
    <n v="128428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0611111111111111"/>
    <n v="6"/>
    <n v="5.3600000000000002E-2"/>
    <x v="1"/>
    <x v="1"/>
    <n v="0"/>
    <n v="0"/>
    <n v="0"/>
    <n v="0"/>
    <n v="0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06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06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06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d v="2020-01-28T00:00:00"/>
    <d v="2025-01-28T00:00:00"/>
    <n v="2191997.5"/>
    <n v="7.7777777777777779E-2"/>
    <n v="5"/>
    <n v="5.0700000000000002E-2"/>
    <x v="1"/>
    <x v="1"/>
    <n v="10959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998.75"/>
    <n v="0"/>
    <n v="1095998.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0777777777777777"/>
    <n v="6"/>
    <n v="5.3600000000000002E-2"/>
    <x v="1"/>
    <x v="1"/>
    <n v="0"/>
    <n v="0"/>
    <n v="0"/>
    <n v="0"/>
    <n v="0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d v="2020-02-05T00:00:00"/>
    <d v="2025-02-05T00:00:00"/>
    <n v="1685335"/>
    <n v="9.7222222222222224E-2"/>
    <n v="5"/>
    <n v="5.0700000000000002E-2"/>
    <x v="1"/>
    <x v="1"/>
    <n v="0"/>
    <n v="8426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667.5"/>
    <n v="0"/>
    <n v="84266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0972222222222223"/>
    <n v="6"/>
    <n v="5.3600000000000002E-2"/>
    <x v="1"/>
    <x v="1"/>
    <n v="0"/>
    <n v="0"/>
    <n v="0"/>
    <n v="0"/>
    <n v="0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0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0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d v="2020-02-11T00:00:00"/>
    <d v="2025-02-11T00:00:00"/>
    <n v="2259700"/>
    <n v="0.11388888888888889"/>
    <n v="5"/>
    <n v="5.0700000000000002E-2"/>
    <x v="1"/>
    <x v="1"/>
    <n v="0"/>
    <n v="1129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0"/>
    <n v="0"/>
    <n v="112985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1138888888888889"/>
    <n v="6"/>
    <n v="5.3600000000000002E-2"/>
    <x v="1"/>
    <x v="1"/>
    <n v="0"/>
    <n v="0"/>
    <n v="0"/>
    <n v="0"/>
    <n v="0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d v="2020-02-18T00:00:00"/>
    <d v="2025-02-18T00:00:00"/>
    <n v="2288020"/>
    <n v="0.13333333333333333"/>
    <n v="5"/>
    <n v="5.0700000000000002E-2"/>
    <x v="1"/>
    <x v="1"/>
    <n v="0"/>
    <n v="1144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010"/>
    <n v="0"/>
    <n v="114401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1333333333333333"/>
    <n v="6"/>
    <n v="5.3600000000000002E-2"/>
    <x v="1"/>
    <x v="1"/>
    <n v="0"/>
    <n v="0"/>
    <n v="0"/>
    <n v="0"/>
    <n v="0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d v="2020-02-27T00:00:00"/>
    <d v="2025-02-27T00:00:00"/>
    <n v="1270122.5"/>
    <n v="0.15833333333333333"/>
    <n v="5"/>
    <n v="5.0700000000000002E-2"/>
    <x v="1"/>
    <x v="1"/>
    <n v="0"/>
    <n v="6350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061.25"/>
    <n v="0"/>
    <n v="635061.2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1583333333333334"/>
    <n v="6"/>
    <n v="5.3600000000000002E-2"/>
    <x v="1"/>
    <x v="1"/>
    <n v="0"/>
    <n v="0"/>
    <n v="0"/>
    <n v="0"/>
    <n v="0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d v="2020-03-10T00:00:00"/>
    <d v="2025-03-10T00:00:00"/>
    <n v="3908160"/>
    <n v="0.19444444444444445"/>
    <n v="5"/>
    <n v="5.0700000000000002E-2"/>
    <x v="1"/>
    <x v="1"/>
    <n v="0"/>
    <n v="0"/>
    <n v="19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080"/>
    <n v="0"/>
    <n v="195408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1944444444444444"/>
    <n v="6"/>
    <n v="5.3600000000000002E-2"/>
    <x v="1"/>
    <x v="1"/>
    <n v="0"/>
    <n v="0"/>
    <n v="0"/>
    <n v="0"/>
    <n v="0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d v="2020-03-18T00:00:00"/>
    <d v="2025-03-18T00:00:00"/>
    <n v="2216630"/>
    <n v="0.21666666666666667"/>
    <n v="5"/>
    <n v="5.0700000000000002E-2"/>
    <x v="1"/>
    <x v="1"/>
    <n v="0"/>
    <n v="0"/>
    <n v="1108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315"/>
    <n v="0"/>
    <n v="110831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2166666666666666"/>
    <n v="6"/>
    <n v="5.3600000000000002E-2"/>
    <x v="1"/>
    <x v="1"/>
    <n v="0"/>
    <n v="0"/>
    <n v="0"/>
    <n v="0"/>
    <n v="0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d v="2020-03-27T00:00:00"/>
    <d v="2025-03-27T00:00:00"/>
    <n v="283642.5"/>
    <n v="0.24166666666666667"/>
    <n v="5"/>
    <n v="5.0700000000000002E-2"/>
    <x v="1"/>
    <x v="1"/>
    <n v="0"/>
    <n v="0"/>
    <n v="1418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21.25"/>
    <n v="0"/>
    <n v="141821.2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2416666666666667"/>
    <n v="6"/>
    <n v="5.3600000000000002E-2"/>
    <x v="1"/>
    <x v="1"/>
    <n v="0"/>
    <n v="0"/>
    <n v="0"/>
    <n v="0"/>
    <n v="0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24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d v="2020-04-03T00:00:00"/>
    <d v="2025-04-03T00:00:00"/>
    <n v="508727.5"/>
    <n v="0.25833333333333336"/>
    <n v="5"/>
    <n v="5.0700000000000002E-2"/>
    <x v="1"/>
    <x v="1"/>
    <n v="0"/>
    <n v="0"/>
    <n v="0"/>
    <n v="254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2583333333333333"/>
    <n v="6"/>
    <n v="5.3600000000000002E-2"/>
    <x v="1"/>
    <x v="1"/>
    <n v="0"/>
    <n v="0"/>
    <n v="0"/>
    <n v="0"/>
    <n v="0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25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258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258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25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d v="2020-04-20T00:00:00"/>
    <d v="2025-04-20T00:00:00"/>
    <n v="1011702.5"/>
    <n v="0.30555555555555558"/>
    <n v="5"/>
    <n v="5.0700000000000002E-2"/>
    <x v="1"/>
    <x v="1"/>
    <n v="0"/>
    <n v="0"/>
    <n v="0"/>
    <n v="5058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3055555555555556"/>
    <n v="6"/>
    <n v="5.3600000000000002E-2"/>
    <x v="1"/>
    <x v="1"/>
    <n v="0"/>
    <n v="0"/>
    <n v="0"/>
    <n v="0"/>
    <n v="0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3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3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672600"/>
    <d v="2020-05-11T00:00:00"/>
    <d v="2025-05-11T00:00:00"/>
    <n v="1345200"/>
    <n v="0.36388888888888887"/>
    <n v="5"/>
    <n v="5.0700000000000002E-2"/>
    <x v="1"/>
    <x v="1"/>
    <n v="0"/>
    <n v="0"/>
    <n v="0"/>
    <n v="0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3638888888888889"/>
    <n v="6"/>
    <n v="5.3600000000000002E-2"/>
    <x v="1"/>
    <x v="1"/>
    <n v="0"/>
    <n v="0"/>
    <n v="0"/>
    <n v="0"/>
    <n v="0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50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50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50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0.52500000000000002"/>
    <n v="5"/>
    <n v="5.0700000000000002E-2"/>
    <x v="1"/>
    <x v="1"/>
    <n v="166601.25"/>
    <n v="0"/>
    <n v="0"/>
    <n v="0"/>
    <n v="0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333202.5"/>
    <n v="0"/>
    <n v="33320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52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52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52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5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5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5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0.60277777777777775"/>
    <n v="5"/>
    <n v="5.0700000000000002E-2"/>
    <x v="1"/>
    <x v="1"/>
    <n v="0"/>
    <n v="316830"/>
    <n v="0"/>
    <n v="0"/>
    <n v="0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633660"/>
    <n v="0"/>
    <n v="63366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6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6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6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6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0.63888888888888884"/>
    <n v="5"/>
    <n v="5.0700000000000002E-2"/>
    <x v="1"/>
    <x v="1"/>
    <n v="0"/>
    <n v="180392.5"/>
    <n v="0"/>
    <n v="0"/>
    <n v="0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360785"/>
    <n v="0"/>
    <n v="36078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6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6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6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0.66111111111111109"/>
    <n v="5"/>
    <n v="5.0700000000000002E-2"/>
    <x v="1"/>
    <x v="1"/>
    <n v="0"/>
    <n v="113648.75"/>
    <n v="0"/>
    <n v="0"/>
    <n v="0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227297.5"/>
    <n v="0"/>
    <n v="22729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6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69722222222222219"/>
    <n v="5"/>
    <n v="5.0700000000000002E-2"/>
    <x v="1"/>
    <x v="1"/>
    <n v="0"/>
    <n v="0"/>
    <n v="167191.25"/>
    <n v="0"/>
    <n v="0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334382.5"/>
    <n v="0"/>
    <n v="33438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0.9"/>
    <n v="5"/>
    <n v="5.0700000000000002E-2"/>
    <x v="1"/>
    <x v="1"/>
    <n v="0"/>
    <n v="0"/>
    <n v="0"/>
    <n v="0"/>
    <n v="150523.75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301047.5"/>
    <n v="0"/>
    <n v="30104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1.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2.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3.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0.90833333333333333"/>
    <n v="5"/>
    <n v="5.0700000000000002E-2"/>
    <x v="1"/>
    <x v="1"/>
    <n v="0"/>
    <n v="0"/>
    <n v="0"/>
    <n v="0"/>
    <n v="338291.25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676582.5"/>
    <n v="0"/>
    <n v="676582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1.9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2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3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0.92777777777777781"/>
    <n v="5"/>
    <n v="5.0700000000000002E-2"/>
    <x v="1"/>
    <x v="1"/>
    <n v="0"/>
    <n v="0"/>
    <n v="0"/>
    <n v="0"/>
    <n v="0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1.9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2.9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3.9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4.9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5.92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0.98055555555555551"/>
    <n v="5"/>
    <n v="5.0700000000000002E-2"/>
    <x v="1"/>
    <x v="1"/>
    <n v="0"/>
    <n v="0"/>
    <n v="0"/>
    <n v="0"/>
    <n v="0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1.9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2.9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3.98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4.98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d v="2021-04-15T00:00:00"/>
    <d v="2025-04-15T00:00:00"/>
    <n v="1775900"/>
    <n v="0.29166666666666669"/>
    <n v="4"/>
    <n v="4.7100000000000003E-2"/>
    <x v="1"/>
    <x v="1"/>
    <n v="0"/>
    <n v="0"/>
    <n v="0"/>
    <n v="887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2916666666666667"/>
    <n v="5"/>
    <n v="5.0700000000000002E-2"/>
    <x v="1"/>
    <x v="1"/>
    <n v="0"/>
    <n v="0"/>
    <n v="0"/>
    <n v="0"/>
    <n v="0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29166666666666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29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2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7080"/>
    <d v="2021-05-05T00:00:00"/>
    <d v="2025-05-05T00:00:00"/>
    <n v="14160"/>
    <n v="0.34722222222222221"/>
    <n v="4"/>
    <n v="4.7100000000000003E-2"/>
    <x v="1"/>
    <x v="1"/>
    <n v="0"/>
    <n v="0"/>
    <n v="0"/>
    <n v="0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3472222222222223"/>
    <n v="5"/>
    <n v="5.0700000000000002E-2"/>
    <x v="1"/>
    <x v="1"/>
    <n v="0"/>
    <n v="0"/>
    <n v="0"/>
    <n v="0"/>
    <n v="0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3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3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3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312183.75"/>
    <d v="2021-05-12T00:00:00"/>
    <d v="2025-05-12T00:00:00"/>
    <n v="624367.5"/>
    <n v="0.36666666666666664"/>
    <n v="4"/>
    <n v="4.7100000000000003E-2"/>
    <x v="1"/>
    <x v="1"/>
    <n v="0"/>
    <n v="0"/>
    <n v="0"/>
    <n v="0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3666666666666667"/>
    <n v="5"/>
    <n v="5.0700000000000002E-2"/>
    <x v="1"/>
    <x v="1"/>
    <n v="0"/>
    <n v="0"/>
    <n v="0"/>
    <n v="0"/>
    <n v="0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3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705271.25"/>
    <d v="2021-05-12T00:00:00"/>
    <d v="2025-05-12T00:00:00"/>
    <n v="1410542.5"/>
    <n v="0.36666666666666664"/>
    <n v="4"/>
    <n v="4.7100000000000003E-2"/>
    <x v="1"/>
    <x v="1"/>
    <n v="0"/>
    <n v="0"/>
    <n v="0"/>
    <n v="0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3666666666666667"/>
    <n v="5"/>
    <n v="5.0700000000000002E-2"/>
    <x v="1"/>
    <x v="1"/>
    <n v="0"/>
    <n v="0"/>
    <n v="0"/>
    <n v="0"/>
    <n v="0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3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366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36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36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279512.5"/>
    <d v="2021-05-17T00:00:00"/>
    <d v="2025-05-17T00:00:00"/>
    <n v="559025"/>
    <n v="0.38055555555555554"/>
    <n v="4"/>
    <n v="4.7100000000000003E-2"/>
    <x v="1"/>
    <x v="1"/>
    <n v="0"/>
    <n v="0"/>
    <n v="0"/>
    <n v="0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3805555555555555"/>
    <n v="5"/>
    <n v="5.0700000000000002E-2"/>
    <x v="1"/>
    <x v="1"/>
    <n v="0"/>
    <n v="0"/>
    <n v="0"/>
    <n v="0"/>
    <n v="0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69988.75"/>
    <d v="2021-05-19T00:00:00"/>
    <d v="2025-05-19T00:00:00"/>
    <n v="139977.5"/>
    <n v="0.38611111111111113"/>
    <n v="4"/>
    <n v="4.7100000000000003E-2"/>
    <x v="1"/>
    <x v="1"/>
    <n v="0"/>
    <n v="0"/>
    <n v="0"/>
    <n v="0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3861111111111111"/>
    <n v="5"/>
    <n v="5.0700000000000002E-2"/>
    <x v="1"/>
    <x v="1"/>
    <n v="0"/>
    <n v="0"/>
    <n v="0"/>
    <n v="0"/>
    <n v="0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3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38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38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38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38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122498.75"/>
    <n v="961.62"/>
    <n v="0"/>
    <n v="0"/>
    <n v="0"/>
    <n v="122498.75"/>
    <d v="2021-06-16T00:00:00"/>
    <d v="2025-06-16T00:00:00"/>
    <n v="244997.5"/>
    <n v="0.46111111111111114"/>
    <n v="4"/>
    <n v="4.7100000000000003E-2"/>
    <x v="1"/>
    <x v="1"/>
    <n v="0"/>
    <n v="0"/>
    <n v="0"/>
    <n v="0"/>
    <n v="0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461111111111111"/>
    <n v="5"/>
    <n v="5.0700000000000002E-2"/>
    <x v="1"/>
    <x v="1"/>
    <n v="0"/>
    <n v="0"/>
    <n v="0"/>
    <n v="0"/>
    <n v="0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4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4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5-27T00:00:00"/>
    <d v="2025-05-27T00:00:00"/>
    <n v="40000000"/>
    <n v="0.40833333333333333"/>
    <n v="12"/>
    <n v="7.4999999999999997E-2"/>
    <x v="1"/>
    <x v="1"/>
    <n v="0"/>
    <n v="0"/>
    <n v="0"/>
    <n v="0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n v="1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"/>
    <n v="0"/>
    <n v="6363636.3600000003"/>
    <n v="477272.73"/>
    <n v="0"/>
    <n v="0"/>
    <n v="0"/>
    <n v="6363636.4000000004"/>
    <d v="2013-05-30T00:00:00"/>
    <d v="2025-05-30T00:00:00"/>
    <n v="70000000"/>
    <n v="0.41666666666666669"/>
    <n v="12"/>
    <n v="7.4999999999999997E-2"/>
    <x v="1"/>
    <x v="1"/>
    <n v="0"/>
    <n v="0"/>
    <n v="0"/>
    <n v="0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n v="2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400000002"/>
    <n v="0"/>
    <n v="0"/>
    <n v="0"/>
    <n v="0"/>
    <n v="0"/>
    <n v="0"/>
    <n v="7272727.2400000002"/>
    <d v="2013-07-12T00:00:00"/>
    <d v="2025-07-12T00:00:00"/>
    <n v="40000000"/>
    <n v="0.53333333333333333"/>
    <n v="12"/>
    <n v="7.4999999999999997E-2"/>
    <x v="1"/>
    <x v="1"/>
    <n v="3636363.64"/>
    <n v="0"/>
    <n v="0"/>
    <n v="0"/>
    <n v="0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7272727.2800000003"/>
    <n v="0"/>
    <n v="7272727.2800000003"/>
  </r>
  <r>
    <n v="30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818181.809999999"/>
    <n v="0"/>
    <n v="0"/>
    <n v="0"/>
    <n v="0"/>
    <n v="0"/>
    <n v="0"/>
    <n v="21818181.809999999"/>
    <d v="2013-08-02T00:00:00"/>
    <d v="2025-08-02T00:00:00"/>
    <n v="120000000"/>
    <n v="0.58888888888888891"/>
    <n v="12"/>
    <n v="7.4999999999999997E-2"/>
    <x v="1"/>
    <x v="1"/>
    <n v="0"/>
    <n v="10909090.91"/>
    <n v="0"/>
    <n v="0"/>
    <n v="0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21818181.82"/>
    <n v="0"/>
    <n v="21818181.82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10T00:00:00"/>
    <d v="2025-10-10T00:00:00"/>
    <n v="100000000"/>
    <n v="0.77777777777777779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n v="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0"/>
    <n v="50909090.950000003"/>
    <d v="2013-10-18T00:00:00"/>
    <d v="2025-10-18T00:00:00"/>
    <n v="280000000"/>
    <n v="0.8"/>
    <n v="12"/>
    <n v="7.4999999999999997E-2"/>
    <x v="1"/>
    <x v="1"/>
    <n v="0"/>
    <n v="0"/>
    <n v="0"/>
    <n v="25454545.449999999"/>
    <n v="0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0"/>
    <n v="3636363.62"/>
    <d v="2013-10-25T00:00:00"/>
    <d v="2025-10-25T00:00:00"/>
    <n v="20000000"/>
    <n v="0.81944444444444442"/>
    <n v="12"/>
    <n v="7.4999999999999997E-2"/>
    <x v="1"/>
    <x v="1"/>
    <n v="0"/>
    <n v="0"/>
    <n v="0"/>
    <n v="1818181.82"/>
    <n v="0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n v="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01"/>
    <n v="0"/>
    <n v="8045454.5499999998"/>
    <n v="905113.64"/>
    <n v="0"/>
    <n v="0"/>
    <n v="0"/>
    <n v="16090909.050000001"/>
    <d v="2013-12-27T00:00:00"/>
    <d v="2025-12-27T00:00:00"/>
    <n v="88500000"/>
    <n v="0.9916666666666667"/>
    <n v="12"/>
    <n v="7.4999999999999997E-2"/>
    <x v="1"/>
    <x v="1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2-04T00:00:00"/>
    <d v="2026-02-04T00:00:00"/>
    <n v="100000000"/>
    <n v="1.0944444444444446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18181818.18"/>
    <n v="9090909.0899999999"/>
    <n v="27272727.27"/>
  </r>
  <r>
    <n v="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2-05T00:00:00"/>
    <d v="2026-02-05T00:00:00"/>
    <n v="100000000"/>
    <n v="1.0972222222222223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18181818.18"/>
    <n v="9090909.0899999999"/>
    <n v="27272727.27"/>
  </r>
  <r>
    <n v="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2-06T00:00:00"/>
    <d v="2026-02-06T00:00:00"/>
    <n v="150000000"/>
    <n v="1.1000000000000001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27272727.280000001"/>
    <n v="13636363.640000001"/>
    <n v="40909090.920000002"/>
  </r>
  <r>
    <n v="1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3-14T00:00:00"/>
    <d v="2026-03-14T00:00:00"/>
    <n v="150000000"/>
    <n v="1.2055555555555555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27272727.280000001"/>
    <n v="13636363.640000001"/>
    <n v="40909090.920000002"/>
  </r>
  <r>
    <n v="4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97"/>
    <n v="0"/>
    <n v="9090909.0899999999"/>
    <n v="1363636.36"/>
    <n v="0"/>
    <n v="0"/>
    <n v="0"/>
    <n v="27272727.280000001"/>
    <d v="2014-05-30T00:00:00"/>
    <d v="2026-05-30T00:00:00"/>
    <n v="100000000"/>
    <n v="1.4166666666666667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18181818.18"/>
    <n v="9090909.0899999999"/>
    <n v="27272727.27"/>
  </r>
  <r>
    <n v="2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09999998"/>
    <n v="0"/>
    <n v="0"/>
    <n v="0"/>
    <n v="0"/>
    <n v="0"/>
    <n v="0"/>
    <n v="40000000.009999998"/>
    <d v="2014-08-22T00:00:00"/>
    <d v="2026-08-22T00:00:00"/>
    <n v="80000000"/>
    <n v="1.6444444444444444"/>
    <n v="12"/>
    <n v="7.4999999999999997E-2"/>
    <x v="1"/>
    <x v="1"/>
    <n v="0"/>
    <n v="13333333.33"/>
    <n v="0"/>
    <n v="0"/>
    <n v="0"/>
    <n v="0"/>
    <n v="0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13333333.33"/>
    <n v="26666666.66"/>
    <n v="39999999.990000002"/>
  </r>
  <r>
    <n v="3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n v="0"/>
    <n v="0"/>
    <n v="0"/>
    <n v="49000000.009999998"/>
    <d v="2014-09-18T00:00:00"/>
    <d v="2026-09-18T00:00:00"/>
    <n v="98000000"/>
    <n v="1.7166666666666666"/>
    <n v="12"/>
    <n v="7.4999999999999997E-2"/>
    <x v="1"/>
    <x v="1"/>
    <n v="0"/>
    <n v="0"/>
    <n v="16333333.33"/>
    <n v="0"/>
    <n v="0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16333333.33"/>
    <n v="32666666.66"/>
    <n v="48999999.990000002"/>
  </r>
  <r>
    <n v="4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969097.5"/>
    <n v="0"/>
    <n v="0"/>
    <n v="0"/>
    <n v="23625000"/>
    <d v="2014-12-11T00:00:00"/>
    <d v="2029-12-11T00:00:00"/>
    <n v="31500000"/>
    <n v="4.947222222222222"/>
    <n v="15"/>
    <n v="8.2040000000000002E-2"/>
    <x v="1"/>
    <x v="1"/>
    <n v="0"/>
    <n v="0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n v="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787500"/>
    <n v="0"/>
    <n v="0"/>
    <n v="0"/>
    <n v="21000000"/>
    <d v="2014-12-11T00:00:00"/>
    <d v="2026-12-11T00:00:00"/>
    <n v="42000000"/>
    <n v="1.9472222222222222"/>
    <n v="12"/>
    <n v="7.4999999999999997E-2"/>
    <x v="1"/>
    <x v="1"/>
    <n v="0"/>
    <n v="0"/>
    <n v="0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n v="1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5750000"/>
    <n v="2593250"/>
    <n v="0"/>
    <n v="0"/>
    <n v="0"/>
    <n v="57500000"/>
    <d v="2014-12-22T00:00:00"/>
    <d v="2029-12-22T00:00:00"/>
    <n v="115000000"/>
    <n v="4.9777777777777779"/>
    <n v="15"/>
    <n v="8.2000000000000003E-2"/>
    <x v="1"/>
    <x v="1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n v="1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5500000"/>
    <n v="2480500"/>
    <n v="0"/>
    <n v="0"/>
    <n v="0"/>
    <n v="55000000"/>
    <d v="2014-12-23T00:00:00"/>
    <d v="2029-12-23T00:00:00"/>
    <n v="110000000"/>
    <n v="4.9805555555555552"/>
    <n v="15"/>
    <n v="8.2000000000000003E-2"/>
    <x v="1"/>
    <x v="1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d v="2019-10-31T00:00:00"/>
    <d v="2029-10-31T00:00:00"/>
    <n v="220000000"/>
    <n v="4.833333333333333"/>
    <n v="10"/>
    <n v="7.1499999999999994E-2"/>
    <x v="1"/>
    <x v="1"/>
    <n v="0"/>
    <n v="0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350000000"/>
    <d v="2019-12-27T00:00:00"/>
    <d v="2026-12-27T00:00:00"/>
    <n v="35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200000000"/>
    <d v="2019-12-27T00:00:00"/>
    <d v="2026-12-27T00:00:00"/>
    <n v="20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89756147.980000004"/>
    <d v="2019-12-27T00:00:00"/>
    <d v="2026-12-27T00:00:00"/>
    <n v="89756147.980000004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88930180.959999993"/>
    <d v="2019-12-27T00:00:00"/>
    <d v="2026-12-27T00:00:00"/>
    <n v="88930180.95999999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8370557.599999994"/>
    <n v="0"/>
    <n v="0"/>
    <n v="0"/>
    <n v="0"/>
    <n v="0"/>
    <n v="0"/>
    <n v="81600000"/>
    <d v="2021-04-29T00:00:00"/>
    <d v="2033-04-29T00:00:00"/>
    <n v="81600000"/>
    <n v="8.33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581818.18999999994"/>
    <d v="2013-11-20T00:00:00"/>
    <d v="2028-11-20T00:00:00"/>
    <n v="800000"/>
    <n v="3.8888888888888888"/>
    <n v="15"/>
    <n v="7.7499999999999999E-2"/>
    <x v="1"/>
    <x v="1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n v="57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35000"/>
    <n v="29575"/>
    <n v="0"/>
    <n v="0"/>
    <n v="0"/>
    <n v="665000"/>
    <d v="2014-06-25T00:00:00"/>
    <d v="2034-06-25T00:00:00"/>
    <n v="700000"/>
    <n v="9.4861111111111107"/>
    <n v="20"/>
    <n v="8.4500000000000006E-2"/>
    <x v="1"/>
    <x v="1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n v="9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241666666666667"/>
    <n v="20"/>
    <n v="8.4500000000000006E-2"/>
    <x v="1"/>
    <x v="1"/>
    <n v="0"/>
    <n v="0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n v="16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333333333333334"/>
    <n v="20"/>
    <n v="8.4500000000000006E-2"/>
    <x v="1"/>
    <x v="1"/>
    <n v="0"/>
    <n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n v="13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d v="2016-06-01T00:00:00"/>
    <d v="2036-06-01T00:00:00"/>
    <n v="350000"/>
    <n v="11.41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n v="22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1.62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05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2.36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216542.15"/>
    <n v="0"/>
    <n v="0"/>
    <n v="0"/>
    <n v="6074539.5899999999"/>
    <d v="2020-12-03T00:00:00"/>
    <d v="2025-12-03T00:00:00"/>
    <n v="6074539.5899999999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n v="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1523963.52"/>
    <d v="2020-12-21T00:00:00"/>
    <d v="2027-12-21T00:00:00"/>
    <n v="1523963.52"/>
    <n v="2.975000000000000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8.3333333333333329E-2"/>
    <n v="5"/>
    <n v="7.85E-2"/>
    <x v="1"/>
    <x v="1"/>
    <n v="63243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39.62"/>
    <n v="0"/>
    <n v="632439.6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626913.92000000004"/>
    <d v="2019-12-27T00:00:00"/>
    <d v="2026-12-27T00:00:00"/>
    <n v="626913.92000000004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0.60277777777777775"/>
    <n v="5"/>
    <n v="7.1294999999999997E-2"/>
    <x v="1"/>
    <x v="1"/>
    <n v="0"/>
    <n v="0"/>
    <n v="0"/>
    <n v="0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0.60277777777777775"/>
    <n v="5"/>
    <n v="7.1294999999999997E-2"/>
    <x v="1"/>
    <x v="1"/>
    <n v="0"/>
    <n v="0"/>
    <n v="0"/>
    <n v="0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2-04-26T00:00:00"/>
    <d v="2024-04-26T00:00:00"/>
    <n v="1318024814.1500001"/>
    <n v="-0.67777777777777781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-1.7000000000000001E-2"/>
    <d v="2012-06-15T00:00:00"/>
    <d v="2024-06-15T00:00:00"/>
    <n v="55581592.420000002"/>
    <n v="-0.5416666666666666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"/>
    <n v="0"/>
    <n v="0"/>
    <n v="0"/>
    <n v="0"/>
    <n v="0"/>
    <n v="0"/>
    <n v="16747200.68"/>
    <d v="2013-01-15T00:00:00"/>
    <d v="2025-01-15T00:00:00"/>
    <n v="83736003.439999998"/>
    <n v="4.1666666666666664E-2"/>
    <n v="12"/>
    <n v="7.4999999999999997E-2"/>
    <x v="1"/>
    <x v="1"/>
    <n v="16747200.6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7200.689999999"/>
    <n v="0"/>
    <n v="16747200.689999999"/>
  </r>
  <r>
    <n v="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2"/>
    <n v="0"/>
    <n v="0"/>
    <n v="0"/>
    <n v="0"/>
    <n v="0"/>
    <n v="0"/>
    <n v="11096227.02"/>
    <d v="2013-02-15T00:00:00"/>
    <d v="2025-02-15T00:00:00"/>
    <n v="66577362.219999999"/>
    <n v="0.1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3-15T00:00:00"/>
    <d v="2025-03-15T00:00:00"/>
    <n v="66577362.259999998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n v="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d v="2013-04-11T00:00:00"/>
    <d v="2025-04-11T00:00:00"/>
    <n v="81321499.579999998"/>
    <n v="0.28055555555555556"/>
    <n v="12"/>
    <n v="7.4999999999999997E-2"/>
    <x v="1"/>
    <x v="1"/>
    <n v="0"/>
    <n v="0"/>
    <n v="0"/>
    <n v="1355358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n v="1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5-15T00:00:00"/>
    <d v="2025-05-15T00:00:00"/>
    <n v="66577362.259999998"/>
    <n v="0.37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n v="20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1"/>
    <d v="2013-06-14T00:00:00"/>
    <d v="2025-06-14T00:00:00"/>
    <n v="66577362.259999998"/>
    <n v="0.45555555555555555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n v="2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0.5333333333333333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n v="3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n v="4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n v="0"/>
    <n v="0"/>
    <n v="0"/>
    <n v="31342219.98"/>
    <d v="2013-09-13T00:00:00"/>
    <d v="2025-09-13T00:00:00"/>
    <n v="94026659.939999998"/>
    <n v="0.70277777777777772"/>
    <n v="12"/>
    <n v="7.4999999999999997E-2"/>
    <x v="1"/>
    <x v="1"/>
    <n v="0"/>
    <n v="0"/>
    <n v="15671109.99"/>
    <n v="0"/>
    <n v="0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31342219.98"/>
    <n v="0"/>
    <n v="31342219.98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n v="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d v="2013-12-13T00:00:00"/>
    <d v="2025-12-13T00:00:00"/>
    <n v="66577362.259999998"/>
    <n v="0.95277777777777772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1.0416666666666667"/>
    <n v="12"/>
    <n v="7.4999999999999997E-2"/>
    <x v="1"/>
    <x v="1"/>
    <n v="0"/>
    <n v="0"/>
    <n v="0"/>
    <n v="0"/>
    <n v="0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n v="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24467881.23"/>
    <d v="2014-02-14T00:00:00"/>
    <d v="2026-02-14T00:00:00"/>
    <n v="73403643.75"/>
    <n v="1.1222222222222222"/>
    <n v="12"/>
    <n v="7.4999999999999997E-2"/>
    <x v="1"/>
    <x v="1"/>
    <n v="0"/>
    <n v="0"/>
    <n v="0"/>
    <n v="0"/>
    <n v="0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n v="1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24743656.129999999"/>
    <d v="2014-03-14T00:00:00"/>
    <d v="2026-03-14T00:00:00"/>
    <n v="74230968.409999996"/>
    <n v="1.2055555555555555"/>
    <n v="12"/>
    <n v="7.4999999999999997E-2"/>
    <x v="1"/>
    <x v="1"/>
    <n v="0"/>
    <n v="0"/>
    <n v="0"/>
    <n v="0"/>
    <n v="0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n v="2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30410218.100000001"/>
    <d v="2014-04-15T00:00:00"/>
    <d v="2026-04-15T00:00:00"/>
    <n v="91230654.299999997"/>
    <n v="1.2916666666666667"/>
    <n v="12"/>
    <n v="7.4999999999999997E-2"/>
    <x v="1"/>
    <x v="1"/>
    <n v="0"/>
    <n v="0"/>
    <n v="0"/>
    <n v="0"/>
    <n v="0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n v="3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25082484.57"/>
    <d v="2014-05-15T00:00:00"/>
    <d v="2026-05-15T00:00:00"/>
    <n v="75247453.769999996"/>
    <n v="1.375"/>
    <n v="12"/>
    <n v="7.4999999999999997E-2"/>
    <x v="1"/>
    <x v="1"/>
    <n v="0"/>
    <n v="0"/>
    <n v="0"/>
    <n v="0"/>
    <n v="0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n v="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9"/>
    <n v="0"/>
    <n v="9735543.0999999996"/>
    <n v="1095248.6000000001"/>
    <n v="0"/>
    <n v="0"/>
    <n v="0"/>
    <n v="19471086.210000001"/>
    <d v="2014-06-13T00:00:00"/>
    <d v="2026-06-13T00:00:00"/>
    <n v="58413258.609999999"/>
    <n v="1.4527777777777777"/>
    <n v="12"/>
    <n v="7.4999999999999997E-2"/>
    <x v="1"/>
    <x v="1"/>
    <n v="0"/>
    <n v="0"/>
    <n v="0"/>
    <n v="0"/>
    <n v="0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n v="1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1.5416666666666667"/>
    <n v="12"/>
    <n v="7.4999999999999997E-2"/>
    <x v="1"/>
    <x v="1"/>
    <n v="12564333.369999999"/>
    <n v="0"/>
    <n v="0"/>
    <n v="0"/>
    <n v="0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12564333.369999999"/>
    <n v="25128666.739999998"/>
    <n v="37693000.109999999"/>
  </r>
  <r>
    <n v="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1.8722222222222222"/>
    <n v="12"/>
    <n v="7.4999999999999997E-2"/>
    <x v="1"/>
    <x v="1"/>
    <n v="0"/>
    <n v="0"/>
    <n v="0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13096916.4"/>
    <n v="26193832.800000001"/>
    <n v="39290749.200000003"/>
  </r>
  <r>
    <n v="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1471955.4"/>
    <n v="0"/>
    <n v="0"/>
    <n v="0"/>
    <n v="39252144.119999997"/>
    <d v="2014-12-15T00:00:00"/>
    <d v="2026-12-15T00:00:00"/>
    <n v="78504288.269999996"/>
    <n v="1.9583333333333333"/>
    <n v="12"/>
    <n v="7.4999999999999997E-2"/>
    <x v="1"/>
    <x v="1"/>
    <n v="0"/>
    <n v="0"/>
    <n v="0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n v="1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75846138.459999993"/>
    <d v="2015-01-15T00:00:00"/>
    <d v="2027-01-15T00:00:00"/>
    <n v="151692276.91"/>
    <n v="2.0416666666666665"/>
    <n v="12"/>
    <n v="7.4999999999999997E-2"/>
    <x v="1"/>
    <x v="1"/>
    <n v="0"/>
    <n v="0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n v="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d v="2015-03-25T00:00:00"/>
    <d v="2027-03-25T00:00:00"/>
    <n v="85554534.609999999"/>
    <n v="2.2361111111111112"/>
    <n v="12"/>
    <n v="7.4999999999999997E-2"/>
    <x v="1"/>
    <x v="1"/>
    <n v="0"/>
    <n v="0"/>
    <n v="0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n v="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42702354.990000002"/>
    <d v="2015-03-25T00:00:00"/>
    <d v="2027-03-25T00:00:00"/>
    <n v="85404710.010000005"/>
    <n v="2.2361111111111112"/>
    <n v="12"/>
    <n v="7.4999999999999997E-2"/>
    <x v="1"/>
    <x v="1"/>
    <n v="0"/>
    <n v="0"/>
    <n v="0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n v="1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52731951.049999997"/>
    <d v="2015-04-15T00:00:00"/>
    <d v="2027-04-15T00:00:00"/>
    <n v="105463902.08"/>
    <n v="2.2916666666666665"/>
    <n v="12"/>
    <n v="7.4999999999999997E-2"/>
    <x v="1"/>
    <x v="1"/>
    <n v="0"/>
    <n v="0"/>
    <n v="0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n v="26"/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583333333333333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"/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31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0"/>
    <n v="9545454.5600000005"/>
    <d v="2013-04-25T00:00:00"/>
    <d v="2028-04-25T00:00:00"/>
    <n v="15000000"/>
    <n v="3.3194444444444446"/>
    <n v="15"/>
    <n v="7.7499999999999999E-2"/>
    <x v="1"/>
    <x v="1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n v="2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8"/>
    <n v="0"/>
    <n v="1636363.64"/>
    <n v="507272.73"/>
    <n v="0"/>
    <n v="0"/>
    <n v="0"/>
    <n v="11454545.439999999"/>
    <d v="2013-06-25T00:00:00"/>
    <d v="2028-06-25T00:00:00"/>
    <n v="18000000"/>
    <n v="3.4861111111111112"/>
    <n v="15"/>
    <n v="7.7499999999999999E-2"/>
    <x v="1"/>
    <x v="1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n v="2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5"/>
    <n v="0"/>
    <n v="0"/>
    <n v="0"/>
    <n v="0"/>
    <n v="0"/>
    <n v="0"/>
    <n v="3636363.65"/>
    <d v="2013-07-24T00:00:00"/>
    <d v="2028-07-24T00:00:00"/>
    <n v="5000000"/>
    <n v="3.5666666666666669"/>
    <n v="15"/>
    <n v="7.7499999999999999E-2"/>
    <x v="1"/>
    <x v="1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909090.9"/>
    <n v="909090.9"/>
    <n v="1818181.8"/>
  </r>
  <r>
    <n v="3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454545.46"/>
    <n v="0"/>
    <n v="0"/>
    <n v="0"/>
    <n v="0"/>
    <n v="0"/>
    <n v="0"/>
    <n v="5454545.46"/>
    <d v="2013-08-01T00:00:00"/>
    <d v="2028-08-01T00:00:00"/>
    <n v="7500000"/>
    <n v="3.5861111111111112"/>
    <n v="15"/>
    <n v="7.7499999999999999E-2"/>
    <x v="1"/>
    <x v="1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1363636.36"/>
    <n v="1363636.36"/>
    <n v="2727272.72"/>
  </r>
  <r>
    <n v="4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09-11T00:00:00"/>
    <d v="2028-09-11T00:00:00"/>
    <n v="13000000"/>
    <n v="3.6972222222222224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n v="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23T00:00:00"/>
    <d v="2028-10-23T00:00:00"/>
    <n v="25000000"/>
    <n v="3.8138888888888891"/>
    <n v="15"/>
    <n v="7.7499999999999999E-2"/>
    <x v="1"/>
    <x v="1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n v="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7T00:00:00"/>
    <d v="2028-11-07T00:00:00"/>
    <n v="12500000"/>
    <n v="3.8527777777777779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n v="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8T00:00:00"/>
    <d v="2028-11-08T00:00:00"/>
    <n v="12500000"/>
    <n v="3.8555555555555556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n v="1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1181818.18"/>
    <n v="412159.09"/>
    <n v="0"/>
    <n v="0"/>
    <n v="0"/>
    <n v="9454545.4600000009"/>
    <d v="2013-12-19T00:00:00"/>
    <d v="2028-12-19T00:00:00"/>
    <n v="13000000"/>
    <n v="3.9694444444444446"/>
    <n v="15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n v="6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2-06T00:00:00"/>
    <d v="2034-02-06T00:00:00"/>
    <n v="10000000"/>
    <n v="9.1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  <n v="2000000"/>
  </r>
  <r>
    <n v="17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3-19T00:00:00"/>
    <d v="2034-03-19T00:00:00"/>
    <n v="20000000"/>
    <n v="9.219444444444445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  <n v="4000000"/>
  </r>
  <r>
    <n v="2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4-02T00:00:00"/>
    <d v="2034-04-02T00:00:00"/>
    <n v="20000000"/>
    <n v="9.2555555555555564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n v="4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400000"/>
    <n v="338000"/>
    <n v="0"/>
    <n v="0"/>
    <n v="0"/>
    <n v="7600000"/>
    <d v="2014-05-30T00:00:00"/>
    <d v="2034-05-30T00:00:00"/>
    <n v="8000000"/>
    <n v="9.4166666666666661"/>
    <n v="20"/>
    <n v="8.4500000000000006E-2"/>
    <x v="1"/>
    <x v="1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n v="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833333.33"/>
    <n v="320833.33"/>
    <n v="0"/>
    <n v="0"/>
    <n v="0"/>
    <n v="7500000.0099999998"/>
    <d v="2014-06-11T00:00:00"/>
    <d v="2029-06-11T00:00:00"/>
    <n v="10000000"/>
    <n v="4.447222222222222"/>
    <n v="15"/>
    <n v="7.6999999999999999E-2"/>
    <x v="1"/>
    <x v="1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n v="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n v="0"/>
    <n v="0"/>
    <n v="0"/>
    <n v="9500000"/>
    <d v="2014-06-11T00:00:00"/>
    <d v="2034-06-11T00:00:00"/>
    <n v="10000000"/>
    <n v="9.4472222222222229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n v="7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416666.67"/>
    <n v="160416.67000000001"/>
    <n v="0"/>
    <n v="0"/>
    <n v="0"/>
    <n v="3749999.99"/>
    <d v="2014-06-12T00:00:00"/>
    <d v="2029-06-12T00:00:00"/>
    <n v="5000000"/>
    <n v="4.45"/>
    <n v="15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n v="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225000"/>
    <n v="190125"/>
    <n v="0"/>
    <n v="0"/>
    <n v="0"/>
    <n v="4275000"/>
    <d v="2014-06-12T00:00:00"/>
    <d v="2034-06-12T00:00:00"/>
    <n v="4500000"/>
    <n v="9.4499999999999993"/>
    <n v="20"/>
    <n v="8.4500000000000006E-2"/>
    <x v="1"/>
    <x v="1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n v="1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7-01T00:00:00"/>
    <d v="2029-07-01T00:00:00"/>
    <n v="5000000"/>
    <n v="4.5027777777777782"/>
    <n v="15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833333.34"/>
    <n v="833333.34"/>
    <n v="1666666.68"/>
  </r>
  <r>
    <n v="1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9.5027777777777782"/>
    <n v="20"/>
    <n v="8.4500000000000006E-2"/>
    <x v="1"/>
    <x v="1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1500000"/>
    <n v="1500000"/>
    <n v="3000000"/>
  </r>
  <r>
    <n v="1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9.547222222222222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  <n v="2000000"/>
  </r>
  <r>
    <n v="3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d v="2014-09-10T00:00:00"/>
    <d v="2029-09-10T00:00:00"/>
    <n v="7000000"/>
    <n v="4.6944444444444446"/>
    <n v="15"/>
    <n v="7.6999999999999999E-2"/>
    <x v="1"/>
    <x v="1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n v="3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9.6944444444444446"/>
    <n v="20"/>
    <n v="8.4500000000000006E-2"/>
    <x v="1"/>
    <x v="1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700000"/>
    <n v="700000"/>
    <n v="1400000"/>
  </r>
  <r>
    <n v="3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d v="2014-09-30T00:00:00"/>
    <d v="2029-09-30T00:00:00"/>
    <n v="4000000"/>
    <n v="4.75"/>
    <n v="15"/>
    <n v="7.6999999999999999E-2"/>
    <x v="1"/>
    <x v="1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n v="3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9.75"/>
    <n v="20"/>
    <n v="8.4500000000000006E-2"/>
    <x v="1"/>
    <x v="1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400000"/>
    <n v="400000"/>
    <n v="800000"/>
  </r>
  <r>
    <n v="12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n v="0"/>
    <n v="0"/>
    <n v="0"/>
    <n v="6697586.2999999998"/>
    <d v="2017-03-08T00:00:00"/>
    <d v="2025-03-08T00:00:00"/>
    <n v="40185517.75"/>
    <n v="0.18888888888888888"/>
    <n v="8"/>
    <n v="5.8000000000000003E-2"/>
    <x v="1"/>
    <x v="1"/>
    <n v="0"/>
    <n v="0"/>
    <n v="6697586.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7586.2999999998"/>
    <n v="0"/>
    <n v="6697586.2999999998"/>
  </r>
  <r>
    <n v="13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n v="0"/>
    <n v="0"/>
    <n v="0"/>
    <n v="44723613.310000002"/>
    <d v="2017-03-08T00:00:00"/>
    <d v="2027-03-08T00:00:00"/>
    <n v="89447226.609999999"/>
    <n v="2.1888888888888891"/>
    <n v="10"/>
    <n v="6.4000000000000001E-2"/>
    <x v="1"/>
    <x v="1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17889445.32"/>
    <n v="17889445.32"/>
    <n v="35778890.64000000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0.60277777777777775"/>
    <n v="5"/>
    <n v="7.1294999999999997E-2"/>
    <x v="1"/>
    <x v="1"/>
    <n v="0"/>
    <n v="0"/>
    <n v="0"/>
    <n v="0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0.60277777777777775"/>
    <n v="5"/>
    <n v="7.1294999999999997E-2"/>
    <x v="1"/>
    <x v="1"/>
    <n v="0"/>
    <n v="0"/>
    <n v="0"/>
    <n v="0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0.60277777777777775"/>
    <n v="5"/>
    <n v="7.1294999999999997E-2"/>
    <x v="1"/>
    <x v="1"/>
    <n v="0"/>
    <n v="0"/>
    <n v="0"/>
    <n v="0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0.60277777777777775"/>
    <n v="5"/>
    <n v="7.1294999999999997E-2"/>
    <x v="1"/>
    <x v="1"/>
    <n v="0"/>
    <n v="0"/>
    <n v="0"/>
    <n v="0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0.60277777777777775"/>
    <n v="5"/>
    <n v="7.1294999999999997E-2"/>
    <x v="1"/>
    <x v="1"/>
    <n v="0"/>
    <n v="0"/>
    <n v="0"/>
    <n v="0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0.60277777777777775"/>
    <n v="5"/>
    <n v="7.1294999999999997E-2"/>
    <x v="1"/>
    <x v="1"/>
    <n v="0"/>
    <n v="0"/>
    <n v="0"/>
    <n v="0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8.3333333333333329E-2"/>
    <n v="5"/>
    <n v="7.85E-2"/>
    <x v="1"/>
    <x v="1"/>
    <n v="4113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187.5"/>
    <n v="0"/>
    <n v="4113187.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0.60277777777777775"/>
    <n v="5"/>
    <n v="7.1294999999999997E-2"/>
    <x v="1"/>
    <x v="1"/>
    <n v="0"/>
    <n v="0"/>
    <n v="0"/>
    <n v="0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0.60277777777777775"/>
    <n v="5"/>
    <n v="7.1294999999999997E-2"/>
    <x v="1"/>
    <x v="1"/>
    <n v="0"/>
    <n v="0"/>
    <n v="0"/>
    <n v="0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782040.3"/>
    <n v="0"/>
    <n v="0"/>
    <n v="0"/>
    <n v="21938152.809999999"/>
    <d v="2020-12-03T00:00:00"/>
    <d v="2025-12-03T00:00:00"/>
    <n v="21938152.809999999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0.6"/>
    <n v="4"/>
    <n v="4.7100000000000003E-2"/>
    <x v="1"/>
    <x v="1"/>
    <n v="0"/>
    <n v="22272.5"/>
    <n v="0"/>
    <n v="0"/>
    <n v="0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44545"/>
    <n v="0"/>
    <n v="4454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59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68611111111111112"/>
    <n v="4"/>
    <n v="4.7100000000000003E-2"/>
    <x v="1"/>
    <x v="1"/>
    <n v="0"/>
    <n v="0"/>
    <n v="48306.25"/>
    <n v="0"/>
    <n v="0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96612.5"/>
    <n v="0"/>
    <n v="9661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68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6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6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6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6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74444444444444446"/>
    <n v="4"/>
    <n v="4.7100000000000003E-2"/>
    <x v="1"/>
    <x v="1"/>
    <n v="0"/>
    <n v="0"/>
    <n v="72422.5"/>
    <n v="0"/>
    <n v="0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144845"/>
    <n v="0"/>
    <n v="14484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1-04-05T00:00:00"/>
    <d v="2024-04-05T00:00:00"/>
    <n v="176783.37"/>
    <n v="-0.7361111111111111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-7.0000000000000001E-3"/>
    <d v="2021-04-05T00:00:00"/>
    <d v="2024-04-05T00:00:00"/>
    <n v="665616.01"/>
    <n v="-0.73611111111111116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0.93611111111111112"/>
    <n v="4"/>
    <n v="4.7100000000000003E-2"/>
    <x v="1"/>
    <x v="1"/>
    <n v="0"/>
    <n v="0"/>
    <n v="0"/>
    <n v="0"/>
    <n v="0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1.9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2.9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3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4.9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5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9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0.98055555555555551"/>
    <n v="4"/>
    <n v="4.7100000000000003E-2"/>
    <x v="1"/>
    <x v="1"/>
    <n v="0"/>
    <n v="0"/>
    <n v="0"/>
    <n v="0"/>
    <n v="0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1.9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2.9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3.9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4.98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0.99444444444444446"/>
    <n v="4"/>
    <n v="4.7100000000000003E-2"/>
    <x v="1"/>
    <x v="1"/>
    <n v="0"/>
    <n v="0"/>
    <n v="0"/>
    <n v="0"/>
    <n v="0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1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2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3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4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5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26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6-04-05T00:00:00"/>
    <n v="4934730.5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d v="2022-04-27T00:00:00"/>
    <d v="2025-04-27T00:00:00"/>
    <n v="540440"/>
    <n v="0.32500000000000001"/>
    <n v="3"/>
    <n v="4.2999999999999997E-2"/>
    <x v="1"/>
    <x v="1"/>
    <n v="0"/>
    <n v="0"/>
    <n v="0"/>
    <n v="270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325"/>
    <n v="4"/>
    <n v="4.7100000000000003E-2"/>
    <x v="1"/>
    <x v="1"/>
    <n v="0"/>
    <n v="0"/>
    <n v="0"/>
    <n v="0"/>
    <n v="0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3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34444444444444444"/>
    <n v="3"/>
    <n v="6.1652999999999999E-2"/>
    <x v="1"/>
    <x v="1"/>
    <n v="0"/>
    <n v="0"/>
    <n v="0"/>
    <n v="0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34444444444444444"/>
    <n v="3"/>
    <n v="6.1652999999999999E-2"/>
    <x v="1"/>
    <x v="1"/>
    <n v="0"/>
    <n v="0"/>
    <n v="0"/>
    <n v="0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34444444444444444"/>
    <n v="3"/>
    <n v="6.1652999999999999E-2"/>
    <x v="1"/>
    <x v="1"/>
    <n v="0"/>
    <n v="0"/>
    <n v="0"/>
    <n v="0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34444444444444444"/>
    <n v="3"/>
    <n v="6.1652999999999999E-2"/>
    <x v="1"/>
    <x v="1"/>
    <n v="0"/>
    <n v="0"/>
    <n v="0"/>
    <n v="0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34444444444444444"/>
    <n v="3"/>
    <n v="6.1652999999999999E-2"/>
    <x v="1"/>
    <x v="1"/>
    <n v="0"/>
    <n v="0"/>
    <n v="0"/>
    <n v="0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34444444444444444"/>
    <n v="3"/>
    <n v="6.1652999999999999E-2"/>
    <x v="1"/>
    <x v="1"/>
    <n v="0"/>
    <n v="0"/>
    <n v="0"/>
    <n v="0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34444444444444444"/>
    <n v="3"/>
    <n v="6.1652999999999999E-2"/>
    <x v="1"/>
    <x v="1"/>
    <n v="0"/>
    <n v="0"/>
    <n v="0"/>
    <n v="0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34444444444444444"/>
    <n v="3"/>
    <n v="6.1652999999999999E-2"/>
    <x v="1"/>
    <x v="1"/>
    <n v="0"/>
    <n v="0"/>
    <n v="0"/>
    <n v="0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34444444444444444"/>
    <n v="3"/>
    <n v="6.1652999999999999E-2"/>
    <x v="1"/>
    <x v="1"/>
    <n v="0"/>
    <n v="0"/>
    <n v="0"/>
    <n v="0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34444444444444444"/>
    <n v="3"/>
    <n v="6.1652999999999999E-2"/>
    <x v="1"/>
    <x v="1"/>
    <n v="0"/>
    <n v="0"/>
    <n v="0"/>
    <n v="0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34444444444444444"/>
    <n v="3"/>
    <n v="6.1652999999999999E-2"/>
    <x v="1"/>
    <x v="1"/>
    <n v="0"/>
    <n v="0"/>
    <n v="0"/>
    <n v="0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260411.25"/>
    <d v="2022-05-16T00:00:00"/>
    <d v="2025-05-16T00:00:00"/>
    <n v="520822.5"/>
    <n v="0.37777777777777777"/>
    <n v="3"/>
    <n v="4.2999999999999997E-2"/>
    <x v="1"/>
    <x v="1"/>
    <n v="0"/>
    <n v="0"/>
    <n v="0"/>
    <n v="0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3777777777777778"/>
    <n v="4"/>
    <n v="4.7100000000000003E-2"/>
    <x v="1"/>
    <x v="1"/>
    <n v="0"/>
    <n v="0"/>
    <n v="0"/>
    <n v="0"/>
    <n v="0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37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3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37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3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3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34444444444444444"/>
    <n v="3"/>
    <n v="6.1652999999999999E-2"/>
    <x v="1"/>
    <x v="1"/>
    <n v="0"/>
    <n v="0"/>
    <n v="0"/>
    <n v="0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34444444444444444"/>
    <n v="3"/>
    <n v="6.1652999999999999E-2"/>
    <x v="1"/>
    <x v="1"/>
    <n v="0"/>
    <n v="0"/>
    <n v="0"/>
    <n v="0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34444444444444444"/>
    <n v="3"/>
    <n v="6.1652999999999999E-2"/>
    <x v="1"/>
    <x v="1"/>
    <n v="0"/>
    <n v="0"/>
    <n v="0"/>
    <n v="0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34444444444444444"/>
    <n v="3"/>
    <n v="6.1652999999999999E-2"/>
    <x v="1"/>
    <x v="1"/>
    <n v="0"/>
    <n v="0"/>
    <n v="0"/>
    <n v="0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231575"/>
    <n v="1659.62"/>
    <n v="0"/>
    <n v="0"/>
    <n v="0"/>
    <n v="231575"/>
    <d v="2022-06-23T00:00:00"/>
    <d v="2025-06-23T00:00:00"/>
    <n v="463150"/>
    <n v="0.48055555555555557"/>
    <n v="3"/>
    <n v="4.2999999999999997E-2"/>
    <x v="1"/>
    <x v="1"/>
    <n v="0"/>
    <n v="0"/>
    <n v="0"/>
    <n v="0"/>
    <n v="0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4805555555555556"/>
    <n v="4"/>
    <n v="4.7100000000000003E-2"/>
    <x v="1"/>
    <x v="1"/>
    <n v="0"/>
    <n v="0"/>
    <n v="0"/>
    <n v="0"/>
    <n v="0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4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4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48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431142.5"/>
    <n v="3089.85"/>
    <n v="0"/>
    <n v="0"/>
    <n v="0"/>
    <n v="431142.5"/>
    <d v="2022-06-27T00:00:00"/>
    <d v="2025-06-27T00:00:00"/>
    <n v="862285"/>
    <n v="0.49166666666666664"/>
    <n v="3"/>
    <n v="4.2999999999999997E-2"/>
    <x v="1"/>
    <x v="1"/>
    <n v="0"/>
    <n v="0"/>
    <n v="0"/>
    <n v="0"/>
    <n v="0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4916666666666667"/>
    <n v="4"/>
    <n v="4.7100000000000003E-2"/>
    <x v="1"/>
    <x v="1"/>
    <n v="0"/>
    <n v="0"/>
    <n v="0"/>
    <n v="0"/>
    <n v="0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4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4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34444444444444444"/>
    <n v="3"/>
    <n v="6.1652999999999999E-2"/>
    <x v="1"/>
    <x v="1"/>
    <n v="0"/>
    <n v="0"/>
    <n v="0"/>
    <n v="0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34444444444444444"/>
    <n v="3"/>
    <n v="6.2603000000000006E-2"/>
    <x v="1"/>
    <x v="1"/>
    <n v="0"/>
    <n v="0"/>
    <n v="0"/>
    <n v="0"/>
    <n v="1608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34444444444444444"/>
    <n v="3"/>
    <n v="6.2603000000000006E-2"/>
    <x v="1"/>
    <x v="1"/>
    <n v="0"/>
    <n v="0"/>
    <n v="0"/>
    <n v="0"/>
    <n v="553567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34444444444444444"/>
    <n v="3"/>
    <n v="6.2603000000000006E-2"/>
    <x v="1"/>
    <x v="1"/>
    <n v="0"/>
    <n v="0"/>
    <n v="0"/>
    <n v="0"/>
    <n v="46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34444444444444444"/>
    <n v="3"/>
    <n v="6.2603000000000006E-2"/>
    <x v="1"/>
    <x v="1"/>
    <n v="0"/>
    <n v="0"/>
    <n v="0"/>
    <n v="0"/>
    <n v="6826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34444444444444444"/>
    <n v="3"/>
    <n v="6.2603000000000006E-2"/>
    <x v="1"/>
    <x v="1"/>
    <n v="0"/>
    <n v="0"/>
    <n v="0"/>
    <n v="0"/>
    <n v="9594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34444444444444444"/>
    <n v="3"/>
    <n v="6.2603000000000006E-2"/>
    <x v="1"/>
    <x v="1"/>
    <n v="0"/>
    <n v="0"/>
    <n v="0"/>
    <n v="0"/>
    <n v="69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0.57499999999999996"/>
    <n v="3"/>
    <n v="4.2999999999999997E-2"/>
    <x v="1"/>
    <x v="1"/>
    <n v="355327.5"/>
    <n v="0"/>
    <n v="0"/>
    <n v="0"/>
    <n v="0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710655"/>
    <n v="0"/>
    <n v="71065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57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34444444444444444"/>
    <n v="3"/>
    <n v="6.2603000000000006E-2"/>
    <x v="1"/>
    <x v="1"/>
    <n v="0"/>
    <n v="0"/>
    <n v="0"/>
    <n v="0"/>
    <n v="3369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34444444444444444"/>
    <n v="3"/>
    <n v="6.2603000000000006E-2"/>
    <x v="1"/>
    <x v="1"/>
    <n v="0"/>
    <n v="0"/>
    <n v="0"/>
    <n v="0"/>
    <n v="542501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34444444444444444"/>
    <n v="3"/>
    <n v="6.2603000000000006E-2"/>
    <x v="1"/>
    <x v="1"/>
    <n v="0"/>
    <n v="0"/>
    <n v="0"/>
    <n v="0"/>
    <n v="443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34444444444444444"/>
    <n v="3"/>
    <n v="6.2603000000000006E-2"/>
    <x v="1"/>
    <x v="1"/>
    <n v="0"/>
    <n v="0"/>
    <n v="0"/>
    <n v="0"/>
    <n v="1692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344444444444444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34444444444444444"/>
    <n v="3"/>
    <n v="6.1652999999999999E-2"/>
    <x v="1"/>
    <x v="1"/>
    <n v="0"/>
    <n v="0"/>
    <n v="0"/>
    <n v="0"/>
    <n v="5723137.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34444444444444444"/>
    <n v="3"/>
    <n v="6.1652999999999999E-2"/>
    <x v="1"/>
    <x v="1"/>
    <n v="0"/>
    <n v="0"/>
    <n v="0"/>
    <n v="0"/>
    <n v="34852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34444444444444444"/>
    <n v="3"/>
    <n v="6.1652999999999999E-2"/>
    <x v="1"/>
    <x v="1"/>
    <n v="0"/>
    <n v="0"/>
    <n v="0"/>
    <n v="0"/>
    <n v="3034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34444444444444444"/>
    <n v="3"/>
    <n v="6.1652999999999999E-2"/>
    <x v="1"/>
    <x v="1"/>
    <n v="0"/>
    <n v="0"/>
    <n v="0"/>
    <n v="0"/>
    <n v="1063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34444444444444444"/>
    <n v="3"/>
    <n v="6.1652999999999999E-2"/>
    <x v="1"/>
    <x v="1"/>
    <n v="0"/>
    <n v="0"/>
    <n v="0"/>
    <n v="0"/>
    <n v="4591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605555555555555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0.60555555555555551"/>
    <n v="3"/>
    <n v="4.2999999999999997E-2"/>
    <x v="1"/>
    <x v="1"/>
    <n v="0"/>
    <n v="331358.75"/>
    <n v="0"/>
    <n v="0"/>
    <n v="0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662717.5"/>
    <n v="0"/>
    <n v="662717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60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60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60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60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60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60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60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0.60833333333333328"/>
    <n v="3"/>
    <n v="4.2999999999999997E-2"/>
    <x v="1"/>
    <x v="1"/>
    <n v="0"/>
    <n v="173091.25"/>
    <n v="0"/>
    <n v="0"/>
    <n v="0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346182.5"/>
    <n v="0"/>
    <n v="34618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6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6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6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6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6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608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0.61111111111111116"/>
    <n v="3"/>
    <n v="4.2999999999999997E-2"/>
    <x v="1"/>
    <x v="1"/>
    <n v="0"/>
    <n v="250455"/>
    <n v="0"/>
    <n v="0"/>
    <n v="0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500910"/>
    <n v="0"/>
    <n v="50091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6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6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6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61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61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59444444444444444"/>
    <n v="3"/>
    <n v="6.1652999999999999E-2"/>
    <x v="1"/>
    <x v="1"/>
    <n v="0"/>
    <n v="0"/>
    <n v="0"/>
    <n v="0"/>
    <n v="22468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59444444444444444"/>
    <n v="3"/>
    <n v="6.1652999999999999E-2"/>
    <x v="1"/>
    <x v="1"/>
    <n v="0"/>
    <n v="0"/>
    <n v="0"/>
    <n v="0"/>
    <n v="7541868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34444444444444444"/>
    <n v="3"/>
    <n v="6.1652999999999999E-2"/>
    <x v="1"/>
    <x v="1"/>
    <n v="0"/>
    <n v="0"/>
    <n v="0"/>
    <n v="0"/>
    <n v="8818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74444444444444446"/>
    <n v="3"/>
    <n v="4.2999999999999997E-2"/>
    <x v="1"/>
    <x v="1"/>
    <n v="0"/>
    <n v="0"/>
    <n v="237548.75"/>
    <n v="0"/>
    <n v="0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475097.5"/>
    <n v="0"/>
    <n v="475097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7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0.81944444444444442"/>
    <n v="3"/>
    <n v="4.2999999999999997E-2"/>
    <x v="1"/>
    <x v="1"/>
    <n v="0"/>
    <n v="0"/>
    <n v="0"/>
    <n v="174566.25"/>
    <n v="0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1.81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2.8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3.8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4.81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0.83611111111111114"/>
    <n v="3"/>
    <n v="4.2999999999999997E-2"/>
    <x v="1"/>
    <x v="1"/>
    <n v="0"/>
    <n v="0"/>
    <n v="0"/>
    <n v="0"/>
    <n v="73897.5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147795"/>
    <n v="0"/>
    <n v="14779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1.836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2.83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3.8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4.83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5.8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0.8833333333333333"/>
    <n v="3"/>
    <n v="4.2999999999999997E-2"/>
    <x v="1"/>
    <x v="1"/>
    <n v="0"/>
    <n v="0"/>
    <n v="0"/>
    <n v="0"/>
    <n v="216825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433650"/>
    <n v="0"/>
    <n v="43365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1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2.8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3.88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4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5.8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6.8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0.95833333333333337"/>
    <n v="3"/>
    <n v="4.2999999999999997E-2"/>
    <x v="1"/>
    <x v="1"/>
    <n v="0"/>
    <n v="0"/>
    <n v="0"/>
    <n v="0"/>
    <n v="0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1.95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2.95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3.958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4.95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5.9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6.9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80000000002"/>
    <n v="0"/>
    <n v="17872.09"/>
    <n v="56.89"/>
    <n v="0"/>
    <n v="0"/>
    <n v="0"/>
    <n v="-0.01"/>
    <d v="2022-12-27T00:00:00"/>
    <d v="2024-12-27T00:00:00"/>
    <n v="35744.17"/>
    <n v="-8.3333333333333332E-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0.9916666666666667"/>
    <n v="3"/>
    <n v="4.2999999999999997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4.9916666666666663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9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4.9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9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0.99444444444444446"/>
    <n v="3"/>
    <n v="4.2999999999999997E-2"/>
    <x v="1"/>
    <x v="1"/>
    <n v="0"/>
    <n v="0"/>
    <n v="0"/>
    <n v="0"/>
    <n v="0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1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2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3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4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5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6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30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30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30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d v="2023-04-26T00:00:00"/>
    <d v="2025-04-26T00:00:00"/>
    <n v="2964602.5"/>
    <n v="0.32222222222222224"/>
    <n v="2"/>
    <n v="3.8199999999999998E-2"/>
    <x v="1"/>
    <x v="1"/>
    <n v="0"/>
    <n v="0"/>
    <n v="0"/>
    <n v="14823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3222222222222222"/>
    <n v="3"/>
    <n v="4.2999999999999997E-2"/>
    <x v="1"/>
    <x v="1"/>
    <n v="0"/>
    <n v="0"/>
    <n v="0"/>
    <n v="0"/>
    <n v="0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3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32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3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32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3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182605"/>
    <d v="2023-05-17T00:00:00"/>
    <d v="2025-05-17T00:00:00"/>
    <n v="365210"/>
    <n v="0.38055555555555554"/>
    <n v="2"/>
    <n v="3.8199999999999998E-2"/>
    <x v="1"/>
    <x v="1"/>
    <n v="0"/>
    <n v="0"/>
    <n v="0"/>
    <n v="0"/>
    <n v="182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3805555555555555"/>
    <n v="3"/>
    <n v="4.2999999999999997E-2"/>
    <x v="1"/>
    <x v="1"/>
    <n v="0"/>
    <n v="0"/>
    <n v="0"/>
    <n v="0"/>
    <n v="0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38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38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38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442942.5"/>
    <d v="2023-05-24T00:00:00"/>
    <d v="2025-05-24T00:00:00"/>
    <n v="885885"/>
    <n v="0.4"/>
    <n v="2"/>
    <n v="3.8199999999999998E-2"/>
    <x v="1"/>
    <x v="1"/>
    <n v="0"/>
    <n v="0"/>
    <n v="0"/>
    <n v="0"/>
    <n v="442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4"/>
    <n v="3"/>
    <n v="4.2999999999999997E-2"/>
    <x v="1"/>
    <x v="1"/>
    <n v="0"/>
    <n v="0"/>
    <n v="0"/>
    <n v="0"/>
    <n v="0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4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0.5083333333333333"/>
    <n v="2"/>
    <n v="3.8199999999999998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50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50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50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5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0.53055555555555556"/>
    <n v="2"/>
    <n v="3.8199999999999998E-2"/>
    <x v="1"/>
    <x v="1"/>
    <n v="90270"/>
    <n v="0"/>
    <n v="0"/>
    <n v="0"/>
    <n v="0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180540"/>
    <n v="0"/>
    <n v="18054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53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53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5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530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530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5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53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0.65"/>
    <n v="2"/>
    <n v="3.8199999999999998E-2"/>
    <x v="1"/>
    <x v="1"/>
    <n v="0"/>
    <n v="45800.23"/>
    <n v="0"/>
    <n v="0"/>
    <n v="0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91600.46"/>
    <n v="0"/>
    <n v="91600.46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65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6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6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0.8"/>
    <n v="2"/>
    <n v="3.8199999999999998E-2"/>
    <x v="1"/>
    <x v="1"/>
    <n v="0"/>
    <n v="0"/>
    <n v="0"/>
    <n v="258420"/>
    <n v="0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1.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2.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3.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4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5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6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7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8.80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n v="2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n v="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d v="2024-01-05T00:00:00"/>
    <d v="2040-07-05T00:00:00"/>
    <n v="2957066124.1100001"/>
    <n v="15.513888888888889"/>
    <n v="16.5"/>
    <n v="1.2999999999999999E-2"/>
    <x v="0"/>
    <x v="2"/>
    <n v="81154812.518999994"/>
    <n v="0"/>
    <n v="0"/>
    <n v="0"/>
    <n v="0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162837131.31999999"/>
    <n v="164960893.89300001"/>
    <n v="327798025.213"/>
  </r>
  <r>
    <n v="1"/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d v="2024-01-05T00:00:00"/>
    <d v="2040-07-05T00:00:00"/>
    <n v="80000000"/>
    <n v="15.513888888888889"/>
    <n v="16.5"/>
    <n v="1.2999999999999999E-2"/>
    <x v="0"/>
    <x v="3"/>
    <n v="2195549.483"/>
    <n v="0"/>
    <n v="0"/>
    <n v="0"/>
    <n v="0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4405370.0380000006"/>
    <n v="4462825.9749999996"/>
    <n v="8868196.0130000003"/>
  </r>
  <r>
    <n v="1"/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d v="2024-01-05T00:00:00"/>
    <d v="2026-01-05T00:00:00"/>
    <n v="30538263.660551053"/>
    <n v="1.0138888888888888"/>
    <n v="2"/>
    <n v="0"/>
    <x v="0"/>
    <x v="2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15269131.83"/>
    <n v="7634565.915"/>
    <n v="22903697.745000001"/>
  </r>
  <r>
    <n v="1"/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d v="2024-01-05T00:00:00"/>
    <d v="2026-01-05T00:00:00"/>
    <n v="1388400"/>
    <n v="1.0138888888888888"/>
    <n v="2"/>
    <n v="0"/>
    <x v="0"/>
    <x v="3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694200"/>
    <n v="347100"/>
    <n v="1041300"/>
  </r>
  <r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312026.18"/>
    <n v="0"/>
    <n v="37221.96"/>
    <n v="30679.58"/>
    <n v="0"/>
    <n v="0"/>
    <n v="0"/>
    <n v="4274804.22"/>
    <d v="2024-01-31T00:00:00"/>
    <d v="2033-08-11T00:00:00"/>
    <n v="4677691.78"/>
    <n v="8.6138888888888889"/>
    <n v="9.530555555555555"/>
    <n v="8.5398000000000002E-2"/>
    <x v="1"/>
    <x v="1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467878.81000000006"/>
    <n v="509446.25"/>
    <n v="977325.0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229808.24"/>
    <n v="0"/>
    <n v="100430.62"/>
    <n v="29879.17"/>
    <n v="0"/>
    <n v="0"/>
    <n v="0"/>
    <n v="4129377.62"/>
    <d v="2024-01-31T00:00:00"/>
    <d v="2027-11-22T00:00:00"/>
    <n v="5219359.879999999"/>
    <n v="2.8944444444444444"/>
    <n v="3.8111111111111109"/>
    <n v="8.4766999999999995E-2"/>
    <x v="1"/>
    <x v="1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1261962.4700000002"/>
    <n v="1492945.9799999997"/>
    <n v="2754908.4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184698.6499999999"/>
    <n v="0"/>
    <n v="16000.94"/>
    <n v="8186.54"/>
    <n v="0"/>
    <n v="0"/>
    <n v="0"/>
    <n v="1168697.71"/>
    <d v="2024-01-31T00:00:00"/>
    <d v="2029-10-26T00:00:00"/>
    <n v="1340324.05"/>
    <n v="4.822222222222222"/>
    <n v="5.7388888888888889"/>
    <n v="8.2922999999999997E-2"/>
    <x v="1"/>
    <x v="1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200858.00000000006"/>
    <n v="218161.52999999997"/>
    <n v="419019.5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594990.16"/>
    <n v="0"/>
    <n v="83588.41"/>
    <n v="9827"/>
    <n v="0"/>
    <n v="0"/>
    <n v="0"/>
    <n v="1511401.75"/>
    <d v="2024-01-31T00:00:00"/>
    <d v="2026-04-28T00:00:00"/>
    <n v="2412354.9600000009"/>
    <n v="1.3277777777777777"/>
    <n v="2.2444444444444445"/>
    <n v="7.3934E-2"/>
    <x v="1"/>
    <x v="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1139922.73"/>
    <n v="371479.02"/>
    <n v="1511401.7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060483.6400000006"/>
    <n v="0"/>
    <n v="54766.54"/>
    <n v="65262.33"/>
    <n v="0"/>
    <n v="0"/>
    <n v="0"/>
    <n v="9005717.0999999996"/>
    <d v="2024-01-31T00:00:00"/>
    <d v="2033-12-08T00:00:00"/>
    <n v="9652458.2400000002"/>
    <n v="8.9388888888888882"/>
    <n v="9.8555555555555561"/>
    <n v="8.5975999999999997E-2"/>
    <x v="1"/>
    <x v="1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698180.4"/>
    <n v="819629.86"/>
    <n v="1517810.2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3755386.98"/>
    <n v="0"/>
    <n v="112944.48"/>
    <n v="25952.58"/>
    <n v="0"/>
    <n v="0"/>
    <n v="0"/>
    <n v="3642442.5"/>
    <d v="2024-01-31T00:00:00"/>
    <d v="2031-08-14T00:00:00"/>
    <n v="5073977.74"/>
    <n v="6.6222222222222218"/>
    <n v="7.5388888888888888"/>
    <n v="8.4176000000000001E-2"/>
    <x v="1"/>
    <x v="1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1354550.47"/>
    <n v="933366.07"/>
    <n v="2287916.5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2574957.4500000002"/>
    <n v="0"/>
    <n v="47839.48"/>
    <n v="2360.31"/>
    <n v="0"/>
    <n v="0"/>
    <n v="0"/>
    <n v="2527117.9700000002"/>
    <d v="2024-01-31T00:00:00"/>
    <d v="2030-01-06T00:00:00"/>
    <n v="5384699.0099999998"/>
    <n v="5.0166666666666666"/>
    <n v="5.9333333333333336"/>
    <n v="8.2498000000000002E-2"/>
    <x v="1"/>
    <x v="1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444796.54999999993"/>
    <n v="447271.75"/>
    <n v="892068.2999999999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062035.7300000004"/>
    <n v="0"/>
    <n v="235877.98"/>
    <n v="40519.870000000003"/>
    <n v="0"/>
    <n v="0"/>
    <n v="0"/>
    <n v="5826157.75"/>
    <d v="2024-01-31T00:00:00"/>
    <d v="2029-10-26T00:00:00"/>
    <n v="9093830.6699999999"/>
    <n v="4.822222222222222"/>
    <n v="5.7388888888888889"/>
    <n v="8.0518000000000006E-2"/>
    <x v="1"/>
    <x v="1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2554033.2000000002"/>
    <n v="1407273.99"/>
    <n v="3961307.190000000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088593.84"/>
    <n v="0"/>
    <n v="92662.39"/>
    <n v="23109.42"/>
    <n v="0"/>
    <n v="0"/>
    <n v="0"/>
    <n v="1995931.45"/>
    <d v="2024-01-31T00:00:00"/>
    <d v="2032-12-31T00:00:00"/>
    <n v="2571949.0900000003"/>
    <n v="8"/>
    <n v="8.9166666666666661"/>
    <n v="8.5975999999999997E-2"/>
    <x v="1"/>
    <x v="1"/>
    <n v="50026.07"/>
    <n v="50392.05"/>
    <n v="50760.69"/>
    <n v="51132.04"/>
    <n v="51506.09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625065.58000000007"/>
    <n v="633608.76"/>
    <n v="1258674.340000000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005231.76"/>
    <n v="0"/>
    <n v="57521.79"/>
    <n v="6693.05"/>
    <n v="0"/>
    <n v="0"/>
    <n v="0"/>
    <n v="947709.97"/>
    <d v="2024-01-31T00:00:00"/>
    <d v="2026-12-24T00:00:00"/>
    <n v="1599497.38"/>
    <n v="1.9833333333333334"/>
    <n v="2.9"/>
    <n v="8.1262000000000001E-2"/>
    <x v="1"/>
    <x v="1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744299.68"/>
    <n v="203410.29"/>
    <n v="947709.9700000000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2620329.039999999"/>
    <n v="0"/>
    <n v="316656.38"/>
    <n v="162530.23999999999"/>
    <n v="0"/>
    <n v="0"/>
    <n v="0"/>
    <n v="22303672.66"/>
    <d v="2024-01-31T00:00:00"/>
    <d v="2029-11-03T00:00:00"/>
    <n v="26043160.600000001"/>
    <n v="4.8416666666666668"/>
    <n v="5.7583333333333337"/>
    <n v="8.6263999999999993E-2"/>
    <x v="1"/>
    <x v="1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3982195.51"/>
    <n v="4339626.83"/>
    <n v="8321822.339999999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1602685.76"/>
    <n v="0"/>
    <n v="178374.04"/>
    <n v="81083.399999999994"/>
    <n v="0"/>
    <n v="0"/>
    <n v="0"/>
    <n v="11424311.720000001"/>
    <d v="2024-01-31T00:00:00"/>
    <d v="2033-03-05T00:00:00"/>
    <n v="13409459.25"/>
    <n v="8.1805555555555554"/>
    <n v="9.0972222222222214"/>
    <n v="8.3875000000000005E-2"/>
    <x v="1"/>
    <x v="1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2240272.17"/>
    <n v="2435569.5700000003"/>
    <n v="4675841.7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265346.7400000002"/>
    <n v="0"/>
    <n v="174533.98"/>
    <n v="56090.17"/>
    <n v="0"/>
    <n v="0"/>
    <n v="0"/>
    <n v="7090812.7599999998"/>
    <d v="2024-01-31T00:00:00"/>
    <d v="2032-08-14T00:00:00"/>
    <n v="8844291.1799999978"/>
    <n v="7.6222222222222218"/>
    <n v="8.5388888888888896"/>
    <n v="8.2136000000000001E-2"/>
    <x v="1"/>
    <x v="1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2058778.82"/>
    <n v="1124508.7500000002"/>
    <n v="3183287.570000000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5993542.4500000002"/>
    <n v="0"/>
    <n v="65534.17"/>
    <n v="42048.43"/>
    <n v="0"/>
    <n v="0"/>
    <n v="0"/>
    <n v="5928008.2800000003"/>
    <d v="2024-01-31T00:00:00"/>
    <d v="2032-08-06T00:00:00"/>
    <n v="7166559.2999999998"/>
    <n v="7.6"/>
    <n v="8.5166666666666675"/>
    <n v="8.4209999999999993E-2"/>
    <x v="1"/>
    <x v="1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823244.4"/>
    <n v="895356.2"/>
    <n v="1718600.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211339.66"/>
    <n v="0"/>
    <n v="33702.01"/>
    <n v="15799.54"/>
    <n v="0"/>
    <n v="0"/>
    <n v="0"/>
    <n v="2177637.65"/>
    <d v="2024-01-31T00:00:00"/>
    <d v="2029-05-05T00:00:00"/>
    <n v="3357828.0299999993"/>
    <n v="4.3472222222222223"/>
    <n v="5.2638888888888893"/>
    <n v="8.5736999999999994E-2"/>
    <x v="1"/>
    <x v="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423706.99"/>
    <n v="461496.58999999991"/>
    <n v="885203.57999999984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476933.6699999999"/>
    <n v="0"/>
    <n v="73303.27"/>
    <n v="52779.92"/>
    <n v="0"/>
    <n v="0"/>
    <n v="0"/>
    <n v="7403630.4000000004"/>
    <d v="2024-02-29T00:00:00"/>
    <d v="2033-05-21T00:00:00"/>
    <n v="8136663.0999999996"/>
    <n v="8.3916666666666675"/>
    <n v="9.2249999999999996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879639.24000000011"/>
    <n v="879639.24000000011"/>
    <n v="1759278.480000000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024019.36"/>
    <n v="0"/>
    <n v="55889.16"/>
    <n v="28341.25"/>
    <n v="0"/>
    <n v="0"/>
    <n v="0"/>
    <n v="3968130.2"/>
    <d v="2024-04-03T00:00:00"/>
    <d v="2030-11-03T00:00:00"/>
    <n v="4415243.4800000004"/>
    <n v="5.841666666666666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670669.92000000027"/>
    <n v="670669.92000000027"/>
    <n v="1341339.8400000005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781250"/>
    <n v="0"/>
    <n v="31250"/>
    <n v="5208.33"/>
    <n v="0"/>
    <n v="0"/>
    <n v="0"/>
    <n v="750000"/>
    <d v="2024-04-03T00:00:00"/>
    <d v="2026-12-03T00:00:00"/>
    <n v="1000000"/>
    <n v="1.925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75000"/>
    <n v="375000"/>
    <n v="75000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397339.4100000001"/>
    <n v="0"/>
    <n v="94837.68"/>
    <n v="50313.86"/>
    <n v="0"/>
    <n v="0"/>
    <n v="0"/>
    <n v="7302501.7300000004"/>
    <d v="2024-04-03T00:00:00"/>
    <d v="2031-05-03T00:00:00"/>
    <n v="8061203.1699999999"/>
    <n v="6.3416666666666668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138052.1599999997"/>
    <n v="1138052.1599999997"/>
    <n v="2276104.3199999994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0.22500000000000001"/>
    <n v="1"/>
    <n v="4.9000000000000002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0.22500000000000001"/>
    <n v="1"/>
    <n v="4.9000000000000002E-2"/>
    <x v="1"/>
    <x v="1"/>
    <n v="0"/>
    <n v="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0.22500000000000001"/>
    <n v="1"/>
    <n v="4.9000000000000002E-2"/>
    <x v="1"/>
    <x v="1"/>
    <n v="0"/>
    <n v="0"/>
    <n v="14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0000"/>
    <n v="0"/>
    <n v="148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0.22500000000000001"/>
    <n v="1"/>
    <n v="4.9000000000000002E-2"/>
    <x v="1"/>
    <x v="1"/>
    <n v="0"/>
    <n v="0"/>
    <n v="39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00"/>
    <n v="0"/>
    <n v="39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0.22500000000000001"/>
    <n v="1"/>
    <n v="4.9000000000000002E-2"/>
    <x v="1"/>
    <x v="1"/>
    <n v="0"/>
    <n v="0"/>
    <n v="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68468.5"/>
    <n v="0"/>
    <n v="4504.5"/>
    <n v="3464.21"/>
    <n v="0"/>
    <n v="0"/>
    <n v="0"/>
    <n v="463964"/>
    <d v="2024-04-15T00:00:00"/>
    <d v="2033-07-01T00:00:00"/>
    <n v="500000"/>
    <n v="8.5027777777777782"/>
    <n v="9.211111111111110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54054"/>
    <n v="54054"/>
    <n v="10810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2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0.22500000000000001"/>
    <n v="1"/>
    <n v="4.9000000000000002E-2"/>
    <x v="1"/>
    <x v="1"/>
    <n v="0"/>
    <n v="0"/>
    <n v="33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00000"/>
    <n v="0"/>
    <n v="334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0.22500000000000001"/>
    <n v="1"/>
    <n v="4.9000000000000002E-2"/>
    <x v="1"/>
    <x v="1"/>
    <n v="0"/>
    <n v="0"/>
    <n v="11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000"/>
    <n v="0"/>
    <n v="117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0.22500000000000001"/>
    <n v="1"/>
    <n v="4.9000000000000002E-2"/>
    <x v="1"/>
    <x v="1"/>
    <n v="0"/>
    <n v="0"/>
    <n v="98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0000"/>
    <n v="0"/>
    <n v="986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0.22500000000000001"/>
    <n v="1"/>
    <n v="4.9000000000000002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0.22500000000000001"/>
    <n v="1"/>
    <n v="4.9000000000000002E-2"/>
    <x v="1"/>
    <x v="1"/>
    <n v="0"/>
    <n v="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2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d v="2024-03-21T00:00:00"/>
    <d v="2025-03-21T00:00:00"/>
    <n v="6500000"/>
    <n v="0.22500000000000001"/>
    <n v="1"/>
    <n v="4.9000000000000002E-2"/>
    <x v="1"/>
    <x v="1"/>
    <n v="0"/>
    <n v="0"/>
    <n v="6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  <n v="0"/>
    <n v="650000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d v="2024-03-21T00:00:00"/>
    <d v="2025-03-21T00:00:00"/>
    <n v="71000000"/>
    <n v="0.22500000000000001"/>
    <n v="1"/>
    <n v="4.9000000000000002E-2"/>
    <x v="1"/>
    <x v="1"/>
    <n v="0"/>
    <n v="0"/>
    <n v="7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01581.73"/>
    <n v="0"/>
    <n v="20533.099999999999"/>
    <n v="11403.74"/>
    <n v="0"/>
    <n v="0"/>
    <n v="0"/>
    <n v="1581048.63"/>
    <d v="2024-05-23T00:00:00"/>
    <d v="2031-05-23T00:00:00"/>
    <n v="1724780.33"/>
    <n v="6.39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46397.20000000004"/>
    <n v="246397.20000000004"/>
    <n v="492794.4000000000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d v="2024-03-25T00:00:00"/>
    <d v="2027-03-25T00:00:00"/>
    <n v="686665.5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d v="2024-03-25T00:00:00"/>
    <d v="2027-03-25T00:00:00"/>
    <n v="720959.7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d v="2024-03-25T00:00:00"/>
    <d v="2027-03-25T00:00:00"/>
    <n v="577901.26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d v="2024-03-25T00:00:00"/>
    <d v="2027-03-25T00:00:00"/>
    <n v="758472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d v="2024-03-25T00:00:00"/>
    <d v="2027-03-25T00:00:00"/>
    <n v="1307638.3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d v="2024-03-25T00:00:00"/>
    <d v="2027-03-25T00:00:00"/>
    <n v="1763796.1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d v="2024-03-25T00:00:00"/>
    <d v="2027-03-25T00:00:00"/>
    <n v="1942691.4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d v="2024-03-25T00:00:00"/>
    <d v="2027-03-25T00:00:00"/>
    <n v="2373776.299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d v="2024-03-25T00:00:00"/>
    <d v="2027-03-25T00:00:00"/>
    <n v="351016.2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d v="2024-03-25T00:00:00"/>
    <d v="2027-03-25T00:00:00"/>
    <n v="1445659.7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45"/>
    <n v="2"/>
    <n v="3.8199999999999998E-2"/>
    <x v="1"/>
    <x v="1"/>
    <n v="0"/>
    <n v="0"/>
    <n v="0"/>
    <n v="0"/>
    <n v="0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450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208389.03"/>
    <n v="0"/>
    <n v="0"/>
    <n v="0"/>
    <n v="4505708.78"/>
    <d v="2024-06-12T00:00:00"/>
    <d v="2029-06-12T00:00:00"/>
    <n v="4505708.78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d v="2024-03-21T00:00:00"/>
    <d v="2025-03-21T00:00:00"/>
    <n v="972682"/>
    <n v="0.22500000000000001"/>
    <n v="1"/>
    <n v="4.9000000000000002E-2"/>
    <x v="1"/>
    <x v="1"/>
    <n v="0"/>
    <n v="0"/>
    <n v="972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2682"/>
    <n v="0"/>
    <n v="97268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d v="2024-03-25T00:00:00"/>
    <d v="2027-03-25T00:00:00"/>
    <n v="114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49166666666666664"/>
    <n v="1"/>
    <n v="3.2500000000000001E-2"/>
    <x v="1"/>
    <x v="1"/>
    <n v="0"/>
    <n v="0"/>
    <n v="0"/>
    <n v="0"/>
    <n v="0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4916666666666667"/>
    <n v="2"/>
    <n v="3.8199999999999998E-2"/>
    <x v="1"/>
    <x v="1"/>
    <n v="0"/>
    <n v="0"/>
    <n v="0"/>
    <n v="0"/>
    <n v="0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d v="2024-06-27T00:00:00"/>
    <d v="2027-06-27T00:00:00"/>
    <n v="268597.5"/>
    <n v="2.49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4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49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4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49166666666666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5T00:00:00"/>
    <d v="2027-03-25T00:00:00"/>
    <n v="1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132367.0699999998"/>
    <n v="0"/>
    <n v="66636.47"/>
    <n v="13931.29"/>
    <n v="0"/>
    <n v="0"/>
    <n v="0"/>
    <n v="2065730.6"/>
    <d v="2024-07-04T00:00:00"/>
    <d v="2027-07-04T00:00:00"/>
    <n v="2398912.9500000002"/>
    <n v="2.5111111111111111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799637.63999999978"/>
    <n v="799637.63999999978"/>
    <n v="1599275.279999999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186517.55"/>
    <n v="0"/>
    <n v="23314.7"/>
    <n v="761.61"/>
    <n v="0"/>
    <n v="0"/>
    <n v="0"/>
    <n v="163202.85"/>
    <d v="2024-07-04T00:00:00"/>
    <d v="2025-07-04T00:00:00"/>
    <n v="279776.34999999998"/>
    <n v="0.51111111111111107"/>
    <n v="1"/>
    <n v="4.9000000000000002E-2"/>
    <x v="1"/>
    <x v="1"/>
    <n v="23314.7"/>
    <n v="23314.7"/>
    <n v="23314.7"/>
    <n v="23314.7"/>
    <n v="23314.7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163202.90000000002"/>
    <n v="0"/>
    <n v="163202.9000000000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090659.72"/>
    <n v="0"/>
    <n v="26643.62"/>
    <n v="21908.400000000001"/>
    <n v="0"/>
    <n v="0"/>
    <n v="0"/>
    <n v="3064016.1"/>
    <d v="2024-07-04T00:00:00"/>
    <d v="2034-07-04T00:00:00"/>
    <n v="3197234.2"/>
    <n v="9.511111111111111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319723.44"/>
    <n v="319723.44"/>
    <n v="639446.88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299127.87"/>
    <n v="0"/>
    <n v="7669.95"/>
    <n v="2113.0100000000002"/>
    <n v="0"/>
    <n v="0"/>
    <n v="0"/>
    <n v="291457.91999999998"/>
    <d v="2024-07-04T00:00:00"/>
    <d v="2028-07-04T00:00:00"/>
    <n v="329807.67000000004"/>
    <n v="3.511111111111111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92039.39999999998"/>
    <n v="92039.39999999998"/>
    <n v="184078.7999999999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207834.2"/>
    <n v="0"/>
    <n v="27653.74"/>
    <n v="22739"/>
    <n v="0"/>
    <n v="0"/>
    <n v="0"/>
    <n v="3180180.46"/>
    <d v="2024-07-04T00:00:00"/>
    <d v="2034-07-04T00:00:00"/>
    <n v="3318449.16"/>
    <n v="9.511111111111111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331844.87999999995"/>
    <n v="331844.87999999995"/>
    <n v="663689.75999999989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217117.31"/>
    <n v="0"/>
    <n v="27139.66"/>
    <n v="886.56"/>
    <n v="0"/>
    <n v="0"/>
    <n v="0"/>
    <n v="189977.65"/>
    <d v="2024-07-04T00:00:00"/>
    <d v="2025-07-04T00:00:00"/>
    <n v="325675.95"/>
    <n v="0.51111111111111107"/>
    <n v="1"/>
    <n v="4.9000000000000002E-2"/>
    <x v="1"/>
    <x v="1"/>
    <n v="27139.66"/>
    <n v="27139.66"/>
    <n v="27139.66"/>
    <n v="27139.66"/>
    <n v="27139.66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189977.62"/>
    <n v="0"/>
    <n v="189977.62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82321"/>
    <n v="0"/>
    <n v="10290.120000000001"/>
    <n v="336.14"/>
    <n v="0"/>
    <n v="0"/>
    <n v="0"/>
    <n v="72030.880000000005"/>
    <d v="2024-07-04T00:00:00"/>
    <d v="2025-07-04T00:00:00"/>
    <n v="123481.48000000001"/>
    <n v="0.51111111111111107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72030.840000000011"/>
    <n v="0"/>
    <n v="72030.840000000011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d v="2024-03-25T00:00:00"/>
    <d v="2027-03-25T00:00:00"/>
    <n v="157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d v="2024-03-21T00:00:00"/>
    <d v="2025-03-21T00:00:00"/>
    <n v="3114570.55"/>
    <n v="0.22500000000000001"/>
    <n v="1"/>
    <n v="4.9000000000000002E-2"/>
    <x v="1"/>
    <x v="1"/>
    <n v="0"/>
    <n v="0"/>
    <n v="311457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4570.55"/>
    <n v="0"/>
    <n v="3114570.55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53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54166666666666663"/>
    <n v="1"/>
    <n v="3.2500000000000001E-2"/>
    <x v="1"/>
    <x v="1"/>
    <n v="0"/>
    <n v="0"/>
    <n v="0"/>
    <n v="0"/>
    <n v="0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541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541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54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541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54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5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d v="2024-03-25T00:00:00"/>
    <d v="2027-03-25T00:00:00"/>
    <n v="40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d v="2024-03-25T00:00:00"/>
    <d v="2027-03-25T00:00:00"/>
    <n v="487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364740.58"/>
    <n v="0"/>
    <n v="0"/>
    <n v="0"/>
    <n v="7886282.8499999996"/>
    <d v="2024-06-12T00:00:00"/>
    <d v="2029-06-12T00:00:00"/>
    <n v="7886282.8499999996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56944444444444442"/>
    <n v="1"/>
    <n v="3.2500000000000001E-2"/>
    <x v="1"/>
    <x v="1"/>
    <n v="0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56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5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56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5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56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56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569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d v="2024-03-21T00:00:00"/>
    <d v="2025-03-21T00:00:00"/>
    <n v="4429682.8600000003"/>
    <n v="0.22500000000000001"/>
    <n v="1"/>
    <n v="4.9000000000000002E-2"/>
    <x v="1"/>
    <x v="1"/>
    <n v="0"/>
    <n v="0"/>
    <n v="4429682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682.8600000003"/>
    <n v="0"/>
    <n v="4429682.8600000003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d v="2024-08-07T00:00:00"/>
    <d v="2029-08-07T00:00:00"/>
    <n v="22310007.920000002"/>
    <n v="4.60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d v="2024-03-21T00:00:00"/>
    <d v="2025-03-21T00:00:00"/>
    <n v="63813502.909999996"/>
    <n v="0.22500000000000001"/>
    <n v="1"/>
    <n v="4.9000000000000002E-2"/>
    <x v="1"/>
    <x v="1"/>
    <n v="0"/>
    <n v="0"/>
    <n v="63813502.9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13502.909999996"/>
    <n v="0"/>
    <n v="63813502.909999996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4-03-21T00:00:00"/>
    <d v="2025-03-21T00:00:00"/>
    <n v="500000"/>
    <n v="0.22500000000000001"/>
    <n v="1"/>
    <n v="4.9000000000000002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d v="2024-08-02T00:00:00"/>
    <d v="2029-08-02T00:00:00"/>
    <n v="17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71812.039999999994"/>
    <n v="0"/>
    <n v="0"/>
    <n v="0"/>
    <n v="1552692.77"/>
    <d v="2024-06-12T00:00:00"/>
    <d v="2029-06-12T00:00:00"/>
    <n v="1552692.77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66111111111111109"/>
    <n v="1"/>
    <n v="3.2500000000000001E-2"/>
    <x v="1"/>
    <x v="1"/>
    <n v="0"/>
    <n v="0"/>
    <n v="0"/>
    <n v="0"/>
    <n v="0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661111111111111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66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6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661111111111111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d v="2024-08-28T00:00:00"/>
    <d v="2030-08-28T00:00:00"/>
    <n v="2004525"/>
    <n v="5.6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6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4-08-28T00:00:00"/>
    <d v="2032-08-28T00:00:00"/>
    <n v="106200"/>
    <n v="7.6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d v="2024-09-09T00:00:00"/>
    <d v="2029-09-09T00:00:00"/>
    <n v="22600000"/>
    <n v="4.69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d v="2024-03-21T00:00:00"/>
    <d v="2025-03-21T00:00:00"/>
    <n v="2371768.9900000002"/>
    <n v="0.22500000000000001"/>
    <n v="1"/>
    <n v="4.9000000000000002E-2"/>
    <x v="1"/>
    <x v="1"/>
    <n v="0"/>
    <n v="0"/>
    <n v="2371768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1768.9900000002"/>
    <n v="0"/>
    <n v="2371768.9900000002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d v="2024-04-05T00:00:00"/>
    <d v="2027-04-05T00:00:00"/>
    <n v="4885517.099999999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d v="2024-09-16T00:00:00"/>
    <d v="2027-09-16T00:00:00"/>
    <n v="152027.98000000001"/>
    <n v="2.711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1020603.4"/>
    <n v="0"/>
    <n v="0"/>
    <n v="0"/>
    <n v="22067100.550000001"/>
    <d v="2024-06-12T00:00:00"/>
    <d v="2029-06-12T00:00:00"/>
    <n v="22067100.550000001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04-05T00:00:00"/>
    <d v="2027-04-05T00:00:00"/>
    <n v="1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0.22500000000000001"/>
    <n v="1"/>
    <n v="4.9000000000000002E-2"/>
    <x v="1"/>
    <x v="1"/>
    <n v="0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4-09-30T00:00:00"/>
    <d v="2031-09-30T00:00:00"/>
    <n v="55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9-30T00:00:00"/>
    <d v="2031-09-30T00:00:00"/>
    <n v="2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NAFIPS"/>
    <s v="Tenedores de Bonos y Pagares Públicos"/>
    <s v="Sector Público Financiero"/>
    <s v="BONOS EMITIDOS EN MERCADO NACIONAL CON TENEDORES PÚBLICOS"/>
    <s v="CONAFIPS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d v="2024-04-05T00:00:00"/>
    <d v="2027-04-05T00:00:00"/>
    <n v="7996194.679999999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d v="2024-04-05T00:00:00"/>
    <d v="2027-04-05T00:00:00"/>
    <n v="1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d v="2024-03-21T00:00:00"/>
    <d v="2025-03-21T00:00:00"/>
    <n v="400000"/>
    <n v="0.22500000000000001"/>
    <n v="1"/>
    <n v="4.9000000000000002E-2"/>
    <x v="1"/>
    <x v="1"/>
    <n v="0"/>
    <n v="0"/>
    <n v="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"/>
    <n v="0"/>
    <n v="4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0.22500000000000001"/>
    <n v="1"/>
    <n v="4.9000000000000002E-2"/>
    <x v="1"/>
    <x v="1"/>
    <n v="0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146615"/>
    <d v="2024-11-05T00:00:00"/>
    <d v="2025-11-05T00:00:00"/>
    <n v="146615"/>
    <n v="0.84722222222222221"/>
    <n v="1"/>
    <n v="3.2500000000000001E-2"/>
    <x v="1"/>
    <x v="1"/>
    <n v="0"/>
    <n v="0"/>
    <n v="0"/>
    <n v="0"/>
    <n v="0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147057.5"/>
    <d v="2024-11-05T00:00:00"/>
    <d v="2026-11-05T00:00:00"/>
    <n v="147057.5"/>
    <n v="1.847222222222222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n v="0"/>
    <n v="0"/>
    <n v="0"/>
    <n v="53100"/>
    <d v="2024-11-05T00:00:00"/>
    <d v="2027-11-05T00:00:00"/>
    <n v="53100"/>
    <n v="2.84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3161957.5"/>
    <d v="2024-11-05T00:00:00"/>
    <d v="2028-11-05T00:00:00"/>
    <n v="3161957.5"/>
    <n v="3.847222222222222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21237640"/>
    <d v="2024-11-05T00:00:00"/>
    <d v="2029-11-05T00:00:00"/>
    <n v="21237640"/>
    <n v="4.84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592470.07999999996"/>
    <d v="2024-11-07T00:00:00"/>
    <d v="2027-11-07T00:00:00"/>
    <n v="592470.07999999996"/>
    <n v="2.852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4-05T00:00:00"/>
    <d v="2027-04-05T00:00:00"/>
    <n v="4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0.22500000000000001"/>
    <n v="1"/>
    <n v="4.9000000000000002E-2"/>
    <x v="1"/>
    <x v="1"/>
    <n v="0"/>
    <n v="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0.22500000000000001"/>
    <n v="1"/>
    <n v="4.9000000000000002E-2"/>
    <x v="1"/>
    <x v="1"/>
    <n v="0"/>
    <n v="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69436204.810000002"/>
    <d v="2024-11-14T00:00:00"/>
    <d v="2025-11-14T00:00:00"/>
    <n v="69436204.810000002"/>
    <n v="0.87222222222222223"/>
    <n v="1"/>
    <n v="4.9000000000000002E-2"/>
    <x v="1"/>
    <x v="1"/>
    <n v="0"/>
    <n v="0"/>
    <n v="0"/>
    <n v="0"/>
    <n v="0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64900"/>
    <d v="2024-11-18T00:00:00"/>
    <d v="2025-11-18T00:00:00"/>
    <n v="64900"/>
    <n v="0.8833333333333333"/>
    <n v="1"/>
    <n v="3.2500000000000001E-2"/>
    <x v="1"/>
    <x v="1"/>
    <n v="0"/>
    <n v="0"/>
    <n v="0"/>
    <n v="0"/>
    <n v="0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47937.5"/>
    <d v="2024-11-18T00:00:00"/>
    <d v="2026-11-18T00:00:00"/>
    <n v="47937.5"/>
    <n v="1.883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378190"/>
    <d v="2024-11-18T00:00:00"/>
    <d v="2027-11-18T00:00:00"/>
    <n v="378190"/>
    <n v="2.88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463150"/>
    <d v="2024-11-18T00:00:00"/>
    <d v="2028-11-18T00:00:00"/>
    <n v="463150"/>
    <n v="3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180835"/>
    <d v="2024-11-18T00:00:00"/>
    <d v="2029-11-18T00:00:00"/>
    <n v="180835"/>
    <n v="4.88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426275"/>
    <d v="2024-11-18T00:00:00"/>
    <d v="2030-11-18T00:00:00"/>
    <n v="426275"/>
    <n v="5.8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619352.5"/>
    <d v="2024-11-18T00:00:00"/>
    <d v="2031-11-18T00:00:00"/>
    <n v="619352.5"/>
    <n v="6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637642.5"/>
    <d v="2024-11-18T00:00:00"/>
    <d v="2032-11-18T00:00:00"/>
    <n v="637642.5"/>
    <n v="7.8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5000000001"/>
    <n v="0"/>
    <n v="0"/>
    <n v="0"/>
    <n v="4043417.5"/>
    <d v="2024-11-18T00:00:00"/>
    <d v="2033-11-18T00:00:00"/>
    <n v="4043417.5"/>
    <n v="8.88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7012962.8399999999"/>
    <d v="2024-04-05T00:00:00"/>
    <d v="2027-04-05T00:00:00"/>
    <n v="7012962.839999999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1193601.22"/>
    <d v="2024-11-27T00:00:00"/>
    <d v="2027-11-27T00:00:00"/>
    <n v="1193601.22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98087.5"/>
    <n v="0"/>
    <n v="0"/>
    <n v="0"/>
    <n v="0"/>
    <n v="0"/>
    <n v="98087.5"/>
    <d v="2024-12-02T00:00:00"/>
    <d v="2025-12-02T00:00:00"/>
    <n v="98087.5"/>
    <n v="0.92222222222222228"/>
    <n v="1"/>
    <n v="3.2500000000000001E-2"/>
    <x v="1"/>
    <x v="1"/>
    <n v="0"/>
    <n v="0"/>
    <n v="0"/>
    <n v="0"/>
    <n v="0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98392.5"/>
    <n v="0"/>
    <n v="0"/>
    <n v="0"/>
    <n v="0"/>
    <n v="0"/>
    <n v="298392.5"/>
    <d v="2024-12-02T00:00:00"/>
    <d v="2026-12-02T00:00:00"/>
    <n v="298392.5"/>
    <n v="1.922222222222222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05467.5"/>
    <n v="0"/>
    <n v="0"/>
    <n v="0"/>
    <n v="0"/>
    <n v="0"/>
    <n v="205467.5"/>
    <d v="2024-12-02T00:00:00"/>
    <d v="2027-12-02T00:00:00"/>
    <n v="205467.5"/>
    <n v="2.922222222222222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56802.5"/>
    <n v="0"/>
    <n v="0"/>
    <n v="0"/>
    <n v="0"/>
    <n v="0"/>
    <n v="356802.5"/>
    <d v="2024-12-02T00:00:00"/>
    <d v="2028-12-02T00:00:00"/>
    <n v="356802.5"/>
    <n v="3.92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47957.5"/>
    <n v="0"/>
    <n v="0"/>
    <n v="0"/>
    <n v="0"/>
    <n v="0"/>
    <n v="447957.5"/>
    <d v="2024-12-02T00:00:00"/>
    <d v="2029-12-02T00:00:00"/>
    <n v="447957.5"/>
    <n v="4.92222222222222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206697.5"/>
    <n v="0"/>
    <n v="0"/>
    <n v="0"/>
    <n v="0"/>
    <n v="0"/>
    <n v="1206697.5"/>
    <d v="2024-12-02T00:00:00"/>
    <d v="2030-12-02T00:00:00"/>
    <n v="1206697.5"/>
    <n v="5.922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375192.5"/>
    <n v="0"/>
    <n v="0"/>
    <n v="0"/>
    <n v="0"/>
    <n v="0"/>
    <n v="2375192.5"/>
    <d v="2024-12-02T00:00:00"/>
    <d v="2031-12-02T00:00:00"/>
    <n v="2375192.5"/>
    <n v="6.922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65500"/>
    <n v="0"/>
    <n v="0"/>
    <n v="0"/>
    <n v="0"/>
    <n v="0"/>
    <n v="265500"/>
    <d v="2024-12-02T00:00:00"/>
    <d v="2032-12-02T00:00:00"/>
    <n v="265500"/>
    <n v="7.922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0"/>
    <n v="20000000"/>
    <d v="2024-12-04T00:00:00"/>
    <d v="2025-12-04T00:00:00"/>
    <n v="312257.5"/>
    <n v="0.92777777777777781"/>
    <n v="1"/>
    <n v="3.2500000000000001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12257.5"/>
    <n v="0"/>
    <n v="0"/>
    <n v="0"/>
    <n v="0"/>
    <n v="0"/>
    <n v="312257.5"/>
    <d v="2024-12-04T00:00:00"/>
    <d v="2026-12-04T00:00:00"/>
    <n v="503122.5"/>
    <n v="1.9277777777777778"/>
    <n v="2"/>
    <n v="3.8199999999999998E-2"/>
    <x v="1"/>
    <x v="1"/>
    <n v="0"/>
    <n v="0"/>
    <n v="0"/>
    <n v="0"/>
    <n v="0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03122.5"/>
    <n v="0"/>
    <n v="0"/>
    <n v="0"/>
    <n v="0"/>
    <n v="0"/>
    <n v="503122.5"/>
    <d v="2024-12-04T00:00:00"/>
    <d v="2027-12-04T00:00:00"/>
    <n v="642215"/>
    <n v="2.927777777777777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42215"/>
    <n v="0"/>
    <n v="0"/>
    <n v="0"/>
    <n v="0"/>
    <n v="0"/>
    <n v="642215"/>
    <d v="2024-12-04T00:00:00"/>
    <d v="2028-12-04T00:00:00"/>
    <n v="699740"/>
    <n v="3.927777777777777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99740"/>
    <n v="0"/>
    <n v="0"/>
    <n v="0"/>
    <n v="0"/>
    <n v="0"/>
    <n v="699740"/>
    <d v="2024-12-04T00:00:00"/>
    <d v="2029-12-04T00:00:00"/>
    <n v="1168937.5"/>
    <n v="4.9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168937.5"/>
    <n v="0"/>
    <n v="0"/>
    <n v="0"/>
    <n v="0"/>
    <n v="0"/>
    <n v="1168937.5"/>
    <d v="2024-12-04T00:00:00"/>
    <d v="2030-12-04T00:00:00"/>
    <n v="3396777.5"/>
    <n v="5.9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396777.5"/>
    <n v="0"/>
    <n v="0"/>
    <n v="0"/>
    <n v="0"/>
    <n v="0"/>
    <n v="3396777.5"/>
    <d v="2024-12-04T00:00:00"/>
    <d v="2031-12-04T00:00:00"/>
    <n v="3339695"/>
    <n v="6.9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339695"/>
    <n v="0"/>
    <n v="0"/>
    <n v="0"/>
    <n v="0"/>
    <n v="0"/>
    <n v="3339695"/>
    <d v="2024-12-04T00:00:00"/>
    <d v="2032-12-04T00:00:00"/>
    <n v="318600"/>
    <n v="7.9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18600"/>
    <n v="0"/>
    <n v="0"/>
    <n v="0"/>
    <n v="0"/>
    <n v="0"/>
    <n v="318600"/>
    <d v="2024-12-04T00:00:00"/>
    <d v="2033-12-04T00:00:00"/>
    <n v="105905"/>
    <n v="8.927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5905"/>
    <n v="0"/>
    <n v="0"/>
    <n v="0"/>
    <n v="0"/>
    <n v="0"/>
    <n v="105905"/>
    <d v="2024-11-14T00:00:00"/>
    <d v="2025-11-14T00:00:00"/>
    <n v="2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23548489.539999999"/>
    <n v="0"/>
    <n v="0"/>
    <n v="0"/>
    <n v="0"/>
    <n v="0"/>
    <n v="23548489.539999999"/>
    <d v="2024-03-21T00:00:00"/>
    <d v="2025-03-21T00:00:00"/>
    <n v="15000000"/>
    <n v="0.2250000000000000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d v="2024-03-21T00:00:00"/>
    <d v="2025-03-21T00:00:00"/>
    <n v="15000000"/>
    <n v="0.22500000000000001"/>
    <n v="1"/>
    <n v="4.9000000000000002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d v="2024-04-05T00:00:00"/>
    <d v="2027-04-05T00:00:00"/>
    <n v="23548489.536140513"/>
    <n v="2.2638888888888888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4-05T00:00:00"/>
    <d v="2027-04-05T00:00:00"/>
    <n v="5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d v="2024-12-10T00:00:00"/>
    <d v="2031-12-10T00:00:00"/>
    <n v="150000000"/>
    <n v="6.94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414714.95"/>
    <n v="0"/>
    <n v="0"/>
    <n v="0"/>
    <n v="0"/>
    <n v="0"/>
    <n v="1414714.95"/>
    <d v="2024-12-12T00:00:00"/>
    <d v="2027-12-12T00:00:00"/>
    <n v="1414714.95"/>
    <n v="2.9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d v="2024-07-30T00:00:00"/>
    <d v="2027-07-30T00:00:00"/>
    <n v="10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6-12T00:00:00"/>
    <d v="2029-06-12T00:00:00"/>
    <n v="200000000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24210"/>
    <n v="0"/>
    <n v="0"/>
    <n v="0"/>
    <n v="0"/>
    <n v="0"/>
    <n v="424210"/>
    <d v="2024-12-19T00:00:00"/>
    <d v="2025-12-19T00:00:00"/>
    <n v="424210"/>
    <n v="0.96944444444444444"/>
    <n v="1"/>
    <n v="3.2500000000000001E-2"/>
    <x v="1"/>
    <x v="1"/>
    <n v="0"/>
    <n v="0"/>
    <n v="0"/>
    <n v="0"/>
    <n v="0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502730"/>
    <n v="0"/>
    <n v="0"/>
    <n v="0"/>
    <n v="0"/>
    <n v="0"/>
    <n v="1502730"/>
    <d v="2024-12-19T00:00:00"/>
    <d v="2026-12-19T00:00:00"/>
    <n v="1502730"/>
    <n v="1.969444444444444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388615"/>
    <n v="0"/>
    <n v="0"/>
    <n v="0"/>
    <n v="0"/>
    <n v="0"/>
    <n v="2388615"/>
    <d v="2024-12-19T00:00:00"/>
    <d v="2027-12-19T00:00:00"/>
    <n v="2388615"/>
    <n v="2.96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184720"/>
    <n v="0"/>
    <n v="0"/>
    <n v="0"/>
    <n v="0"/>
    <n v="0"/>
    <n v="1184720"/>
    <d v="2024-12-19T00:00:00"/>
    <d v="2028-12-19T00:00:00"/>
    <n v="1184720"/>
    <n v="3.9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6937720"/>
    <n v="0"/>
    <n v="0"/>
    <n v="0"/>
    <n v="0"/>
    <n v="0"/>
    <n v="16937720"/>
    <d v="2024-12-19T00:00:00"/>
    <d v="2029-12-19T00:00:00"/>
    <n v="16937720"/>
    <n v="4.96944444444444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693447.5"/>
    <n v="0"/>
    <n v="0"/>
    <n v="0"/>
    <n v="0"/>
    <n v="0"/>
    <n v="1693447.5"/>
    <d v="2024-12-19T00:00:00"/>
    <d v="2030-12-19T00:00:00"/>
    <n v="1693447.5"/>
    <n v="5.96944444444444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90737.5"/>
    <n v="0"/>
    <n v="0"/>
    <n v="0"/>
    <n v="0"/>
    <n v="0"/>
    <n v="590737.5"/>
    <d v="2024-12-19T00:00:00"/>
    <d v="2031-12-19T00:00:00"/>
    <n v="590737.5"/>
    <n v="6.96944444444444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d v="2024-12-19T00:00:00"/>
    <d v="2033-12-19T00:00:00"/>
    <n v="53100"/>
    <n v="8.969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60000000"/>
    <n v="0"/>
    <n v="0"/>
    <n v="0"/>
    <n v="0"/>
    <n v="0"/>
    <n v="60000000"/>
    <d v="2024-03-21T00:00:00"/>
    <d v="2025-03-21T00:00:00"/>
    <n v="60000000"/>
    <n v="0.22500000000000001"/>
    <n v="1"/>
    <n v="4.9000000000000002E-2"/>
    <x v="1"/>
    <x v="1"/>
    <n v="0"/>
    <n v="0"/>
    <n v="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n v="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38730931.799999997"/>
    <n v="0"/>
    <n v="0"/>
    <n v="0"/>
    <n v="0"/>
    <n v="0"/>
    <n v="38730931.799999997"/>
    <d v="2024-09-09T00:00:00"/>
    <d v="2029-09-09T00:00:00"/>
    <n v="38730931.799999997"/>
    <n v="4.69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38915111.509999998"/>
    <n v="0"/>
    <n v="0"/>
    <n v="0"/>
    <n v="0"/>
    <n v="0"/>
    <n v="38915111.509999998"/>
    <d v="2024-09-30T00:00:00"/>
    <d v="2031-09-30T00:00:00"/>
    <n v="38915111.509999998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19659596.109999999"/>
    <d v="2024-03-21T00:00:00"/>
    <d v="2025-03-21T00:00:00"/>
    <n v="25000000"/>
    <n v="0.22500000000000001"/>
    <n v="1"/>
    <n v="4.9000000000000002E-2"/>
    <x v="1"/>
    <x v="1"/>
    <n v="0"/>
    <n v="0"/>
    <n v="19659596.1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9596.109999999"/>
    <n v="0"/>
    <n v="19659596.10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d v="2024-03-21T00:00:00"/>
    <d v="2025-03-21T00:00:00"/>
    <n v="19659596.109999999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d v="2024-11-14T00:00:00"/>
    <d v="2025-11-14T00:00:00"/>
    <n v="15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3000000"/>
    <d v="2024-11-14T00:00:00"/>
    <d v="2025-11-14T00:00:00"/>
    <n v="3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2616.67"/>
    <n v="0"/>
    <n v="0"/>
    <n v="0"/>
    <n v="0"/>
    <n v="0"/>
    <n v="22616.67"/>
    <d v="2024-11-14T00:00:00"/>
    <d v="2025-11-14T00:00:00"/>
    <n v="1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d v="2024-07-30T00:00:00"/>
    <d v="2027-07-30T00:00:00"/>
    <n v="5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9293.98"/>
    <n v="0"/>
    <n v="0"/>
    <n v="0"/>
    <n v="0"/>
    <n v="0"/>
    <n v="19293.98"/>
    <d v="2024-11-14T00:00:00"/>
    <d v="2025-11-14T00:00:00"/>
    <n v="51624984.539999999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17022.73"/>
    <n v="0"/>
    <n v="0"/>
    <n v="0"/>
    <n v="0"/>
    <n v="0"/>
    <n v="317022.73"/>
    <d v="2024-11-14T00:00:00"/>
    <d v="2025-11-14T00:00:00"/>
    <n v="49718407.899999999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76852.5"/>
    <n v="0"/>
    <n v="0"/>
    <n v="0"/>
    <n v="0"/>
    <n v="0"/>
    <n v="176852.5"/>
    <d v="2024-12-26T00:00:00"/>
    <d v="2028-12-26T00:00:00"/>
    <n v="1881362.5"/>
    <n v="3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d v="2024-12-26T00:00:00"/>
    <d v="2029-12-26T00:00:00"/>
    <n v="8099520"/>
    <n v="4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33192.5"/>
    <n v="0"/>
    <n v="0"/>
    <n v="0"/>
    <n v="0"/>
    <n v="0"/>
    <n v="133192.5"/>
    <d v="2024-12-26T00:00:00"/>
    <d v="2025-12-26T00:00:00"/>
    <n v="22616.67"/>
    <n v="0.98888888888888893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62840"/>
    <n v="0"/>
    <n v="0"/>
    <n v="0"/>
    <n v="0"/>
    <n v="0"/>
    <n v="162840"/>
    <d v="2024-12-26T00:00:00"/>
    <d v="2026-12-26T00:00:00"/>
    <n v="19293.98"/>
    <n v="1.988888888888888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28482.5"/>
    <n v="0"/>
    <n v="0"/>
    <n v="0"/>
    <n v="0"/>
    <n v="0"/>
    <n v="328482.5"/>
    <d v="2024-12-26T00:00:00"/>
    <d v="2027-12-26T00:00:00"/>
    <n v="317022.73000000004"/>
    <n v="2.98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02234.38"/>
    <n v="0"/>
    <n v="0"/>
    <n v="0"/>
    <n v="0"/>
    <n v="0"/>
    <n v="302234.38"/>
    <d v="2024-12-26T00:00:00"/>
    <d v="2028-12-26T00:00:00"/>
    <n v="176852.5"/>
    <n v="3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881362.5"/>
    <n v="0"/>
    <n v="0"/>
    <n v="0"/>
    <n v="0"/>
    <n v="0"/>
    <n v="1881362.5"/>
    <d v="2024-12-26T00:00:00"/>
    <d v="2029-12-26T00:00:00"/>
    <n v="106200"/>
    <n v="4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8099520"/>
    <n v="0"/>
    <n v="0"/>
    <n v="0"/>
    <n v="0"/>
    <n v="0"/>
    <n v="8099520"/>
    <d v="2024-12-26T00:00:00"/>
    <d v="2030-12-26T00:00:00"/>
    <n v="133192.5"/>
    <n v="5.988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12-26T00:00:00"/>
    <d v="2031-12-26T00:00:00"/>
    <n v="162840"/>
    <n v="6.9888888888888889"/>
    <n v="7"/>
    <n v="5.6399999999999999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0"/>
    <n v="50000000"/>
    <d v="2024-12-26T00:00:00"/>
    <d v="2032-12-26T00:00:00"/>
    <n v="328482.5"/>
    <n v="7.9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49718407.899999999"/>
    <n v="0"/>
    <n v="0"/>
    <n v="0"/>
    <n v="0"/>
    <n v="0"/>
    <n v="49718407.899999999"/>
    <d v="2024-12-26T00:00:00"/>
    <d v="2033-12-26T00:00:00"/>
    <n v="302234.38"/>
    <n v="8.9888888888888889"/>
    <n v="9"/>
    <n v="6.2100000000000002E-2"/>
    <x v="1"/>
    <x v="1"/>
    <n v="0"/>
    <n v="0"/>
    <n v="0"/>
    <n v="0"/>
    <n v="0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51624984.539999999"/>
    <n v="0"/>
    <n v="0"/>
    <n v="0"/>
    <n v="0"/>
    <n v="0"/>
    <n v="51624984.539999999"/>
    <d v="2024-12-26T00:00:00"/>
    <d v="2034-12-26T00:00:00"/>
    <n v="53100"/>
    <n v="9.9888888888888889"/>
    <n v="10"/>
    <n v="6.5000000000000002E-2"/>
    <x v="1"/>
    <x v="1"/>
    <n v="0"/>
    <n v="0"/>
    <n v="0"/>
    <n v="0"/>
    <n v="0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d v="2024-11-14T00:00:00"/>
    <d v="2025-11-14T00:00:00"/>
    <n v="125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6000000"/>
    <n v="0"/>
    <n v="0"/>
    <n v="0"/>
    <n v="0"/>
    <n v="0"/>
    <n v="16000000"/>
    <d v="2024-11-14T00:00:00"/>
    <d v="2025-11-14T00:00:00"/>
    <n v="16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11-14T00:00:00"/>
    <d v="2025-11-14T00:00:00"/>
    <n v="5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4-11-14T00:00:00"/>
    <d v="2025-11-14T00:00:00"/>
    <n v="1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d v="2024-11-14T00:00:00"/>
    <d v="2025-11-14T00:00:00"/>
    <n v="2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"/>
    <n v="0"/>
    <n v="0"/>
    <n v="0"/>
    <n v="0"/>
    <n v="0"/>
    <n v="100000"/>
    <d v="2024-11-14T00:00:00"/>
    <d v="2025-11-14T00:00:00"/>
    <n v="1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0"/>
    <n v="14739980.880000001"/>
    <n v="0"/>
    <n v="0"/>
    <n v="0"/>
    <n v="0"/>
    <n v="0"/>
    <n v="14739980.880000001"/>
    <d v="2024-03-21T00:00:00"/>
    <d v="2025-03-21T00:00:00"/>
    <n v="14739980.880000001"/>
    <n v="0.22500000000000001"/>
    <n v="1"/>
    <n v="4.9000000000000002E-2"/>
    <x v="1"/>
    <x v="1"/>
    <n v="0"/>
    <n v="0"/>
    <n v="14739980.8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9980.880000001"/>
    <n v="0"/>
    <n v="14739980.880000001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"/>
    <n v="0"/>
    <n v="0"/>
    <n v="0"/>
    <n v="0"/>
    <n v="0"/>
    <n v="250000"/>
    <d v="2024-11-14T00:00:00"/>
    <d v="2025-11-14T00:00:00"/>
    <n v="25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11-14T00:00:00"/>
    <d v="2025-11-14T00:00:00"/>
    <n v="1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CHALA"/>
    <s v="República del Ecuador"/>
    <s v="TENEDORES DE BONOS Y PAGARÉS"/>
    <x v="0"/>
    <x v="0"/>
    <x v="0"/>
    <x v="0"/>
    <x v="1"/>
    <x v="0"/>
    <n v="1"/>
    <n v="1"/>
    <n v="0"/>
    <n v="0"/>
    <n v="6363049.2300000004"/>
    <n v="0"/>
    <n v="0"/>
    <n v="0"/>
    <n v="0"/>
    <n v="0"/>
    <n v="6363049.2300000004"/>
    <d v="2024-12-30T00:00:00"/>
    <d v="2031-12-30T00:00:00"/>
    <n v="477863.58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NTECRISTI"/>
    <s v="República del Ecuador"/>
    <s v="TENEDORES DE BONOS Y PAGARÉS"/>
    <x v="0"/>
    <x v="0"/>
    <x v="0"/>
    <x v="0"/>
    <x v="1"/>
    <x v="0"/>
    <n v="1"/>
    <n v="1"/>
    <n v="0"/>
    <n v="0"/>
    <n v="1244366.82"/>
    <n v="0"/>
    <n v="0"/>
    <n v="0"/>
    <n v="0"/>
    <n v="0"/>
    <n v="1244366.82"/>
    <d v="2024-12-30T00:00:00"/>
    <d v="2031-12-30T00:00:00"/>
    <n v="4374835.57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0"/>
    <n v="863688.09"/>
    <n v="0"/>
    <n v="0"/>
    <n v="0"/>
    <n v="0"/>
    <n v="0"/>
    <n v="863688.09"/>
    <d v="2024-12-30T00:00:00"/>
    <d v="2031-12-30T00:00:00"/>
    <n v="1207065.28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TAVALO."/>
    <s v="República del Ecuador"/>
    <s v="TENEDORES DE BONOS Y PAGARÉS"/>
    <x v="0"/>
    <x v="0"/>
    <x v="0"/>
    <x v="0"/>
    <x v="1"/>
    <x v="0"/>
    <n v="1"/>
    <n v="1"/>
    <n v="0"/>
    <n v="0"/>
    <n v="1598041.94"/>
    <n v="0"/>
    <n v="0"/>
    <n v="0"/>
    <n v="0"/>
    <n v="0"/>
    <n v="1598041.94"/>
    <d v="2024-12-30T00:00:00"/>
    <d v="2031-12-30T00:00:00"/>
    <n v="863688.0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0"/>
    <n v="2888776.29"/>
    <n v="0"/>
    <n v="0"/>
    <n v="0"/>
    <n v="0"/>
    <n v="0"/>
    <n v="2888776.29"/>
    <d v="2024-12-30T00:00:00"/>
    <d v="2031-12-30T00:00:00"/>
    <n v="453568.36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ICHINCHA"/>
    <s v="República del Ecuador"/>
    <s v="TENEDORES DE BONOS Y PAGARÉS"/>
    <x v="0"/>
    <x v="0"/>
    <x v="0"/>
    <x v="0"/>
    <x v="1"/>
    <x v="0"/>
    <n v="1"/>
    <n v="1"/>
    <n v="0"/>
    <n v="0"/>
    <n v="946288.8"/>
    <n v="0"/>
    <n v="0"/>
    <n v="0"/>
    <n v="0"/>
    <n v="0"/>
    <n v="946288.8"/>
    <d v="2024-12-30T00:00:00"/>
    <d v="2031-12-30T00:00:00"/>
    <n v="2398248.7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UYANGO"/>
    <s v="República del Ecuador"/>
    <s v="TENEDORES DE BONOS Y PAGARÉS"/>
    <x v="0"/>
    <x v="0"/>
    <x v="0"/>
    <x v="0"/>
    <x v="1"/>
    <x v="0"/>
    <n v="1"/>
    <n v="1"/>
    <n v="0"/>
    <n v="0"/>
    <n v="453568.36"/>
    <n v="0"/>
    <n v="0"/>
    <n v="0"/>
    <n v="0"/>
    <n v="0"/>
    <n v="453568.36"/>
    <d v="2024-12-30T00:00:00"/>
    <d v="2031-12-30T00:00:00"/>
    <n v="1399235.53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QUEVEDO"/>
    <s v="República del Ecuador"/>
    <s v="TENEDORES DE BONOS Y PAGARÉS"/>
    <x v="0"/>
    <x v="0"/>
    <x v="0"/>
    <x v="0"/>
    <x v="1"/>
    <x v="0"/>
    <n v="1"/>
    <n v="1"/>
    <n v="0"/>
    <n v="0"/>
    <n v="2398248.75"/>
    <n v="0"/>
    <n v="0"/>
    <n v="0"/>
    <n v="0"/>
    <n v="0"/>
    <n v="2398248.75"/>
    <d v="2024-12-30T00:00:00"/>
    <d v="2031-12-30T00:00:00"/>
    <n v="2201188.200000000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QUININDE"/>
    <s v="República del Ecuador"/>
    <s v="TENEDORES DE BONOS Y PAGARÉS"/>
    <x v="0"/>
    <x v="0"/>
    <x v="0"/>
    <x v="0"/>
    <x v="1"/>
    <x v="0"/>
    <n v="1"/>
    <n v="1"/>
    <n v="0"/>
    <n v="0"/>
    <n v="1896427.15"/>
    <n v="0"/>
    <n v="0"/>
    <n v="0"/>
    <n v="0"/>
    <n v="0"/>
    <n v="1896427.15"/>
    <d v="2024-12-30T00:00:00"/>
    <d v="2031-12-30T00:00:00"/>
    <n v="1598041.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RIO VERDE"/>
    <s v="República del Ecuador"/>
    <s v="TENEDORES DE BONOS Y PAGARÉS"/>
    <x v="0"/>
    <x v="0"/>
    <x v="0"/>
    <x v="0"/>
    <x v="1"/>
    <x v="0"/>
    <n v="1"/>
    <n v="1"/>
    <n v="0"/>
    <n v="0"/>
    <n v="425412.64"/>
    <n v="0"/>
    <n v="0"/>
    <n v="0"/>
    <n v="0"/>
    <n v="0"/>
    <n v="425412.64"/>
    <d v="2024-12-30T00:00:00"/>
    <d v="2031-12-30T00:00:00"/>
    <n v="2128570.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SALCEDO"/>
    <s v="República del Ecuador"/>
    <s v="TENEDORES DE BONOS Y PAGARÉS"/>
    <x v="0"/>
    <x v="0"/>
    <x v="0"/>
    <x v="0"/>
    <x v="1"/>
    <x v="0"/>
    <n v="1"/>
    <n v="1"/>
    <n v="0"/>
    <n v="0"/>
    <n v="1302030.05"/>
    <n v="0"/>
    <n v="0"/>
    <n v="0"/>
    <n v="0"/>
    <n v="0"/>
    <n v="1302030.05"/>
    <d v="2024-12-30T00:00:00"/>
    <d v="2031-12-30T00:00:00"/>
    <n v="1244366.8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OTACACHI"/>
    <s v="República del Ecuador"/>
    <s v="TENEDORES DE BONOS Y PAGARÉS"/>
    <x v="0"/>
    <x v="0"/>
    <x v="0"/>
    <x v="0"/>
    <x v="1"/>
    <x v="0"/>
    <n v="1"/>
    <n v="1"/>
    <n v="0"/>
    <n v="0"/>
    <n v="1399235.53"/>
    <n v="0"/>
    <n v="0"/>
    <n v="0"/>
    <n v="0"/>
    <n v="0"/>
    <n v="1399235.53"/>
    <d v="2024-12-30T00:00:00"/>
    <d v="2031-12-30T00:00:00"/>
    <n v="2065011.2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LCAN"/>
    <s v="República del Ecuador"/>
    <s v="TENEDORES DE BONOS Y PAGARÉS"/>
    <x v="0"/>
    <x v="0"/>
    <x v="0"/>
    <x v="0"/>
    <x v="1"/>
    <x v="0"/>
    <n v="1"/>
    <n v="1"/>
    <n v="0"/>
    <n v="0"/>
    <n v="2128570.4"/>
    <n v="0"/>
    <n v="0"/>
    <n v="0"/>
    <n v="0"/>
    <n v="0"/>
    <n v="2128570.4"/>
    <d v="2024-12-30T00:00:00"/>
    <d v="2031-12-30T00:00:00"/>
    <n v="2888776.2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VALENCIA"/>
    <s v="República del Ecuador"/>
    <s v="TENEDORES DE BONOS Y PAGARÉS"/>
    <x v="0"/>
    <x v="0"/>
    <x v="0"/>
    <x v="0"/>
    <x v="1"/>
    <x v="0"/>
    <n v="1"/>
    <n v="1"/>
    <n v="0"/>
    <n v="0"/>
    <n v="579521.18999999994"/>
    <n v="0"/>
    <n v="0"/>
    <n v="0"/>
    <n v="0"/>
    <n v="0"/>
    <n v="579521.18999999994"/>
    <d v="2024-12-30T00:00:00"/>
    <d v="2031-12-30T00:00:00"/>
    <n v="6363049.230000000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VINCES"/>
    <s v="República del Ecuador"/>
    <s v="TENEDORES DE BONOS Y PAGARÉS"/>
    <x v="0"/>
    <x v="0"/>
    <x v="0"/>
    <x v="0"/>
    <x v="1"/>
    <x v="0"/>
    <n v="1"/>
    <n v="1"/>
    <n v="0"/>
    <n v="0"/>
    <n v="1207065.28"/>
    <n v="0"/>
    <n v="0"/>
    <n v="0"/>
    <n v="0"/>
    <n v="0"/>
    <n v="1207065.28"/>
    <d v="2024-12-30T00:00:00"/>
    <d v="2031-12-30T00:00:00"/>
    <n v="619496.6800000000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."/>
    <s v="República del Ecuador"/>
    <s v="TENEDORES DE BONOS Y PAGARÉS"/>
    <x v="0"/>
    <x v="0"/>
    <x v="0"/>
    <x v="0"/>
    <x v="1"/>
    <x v="0"/>
    <n v="1"/>
    <n v="1"/>
    <n v="0"/>
    <n v="0"/>
    <n v="477863.58"/>
    <n v="0"/>
    <n v="0"/>
    <n v="0"/>
    <n v="0"/>
    <n v="0"/>
    <n v="477863.58"/>
    <d v="2024-12-30T00:00:00"/>
    <d v="2031-12-30T00:00:00"/>
    <n v="1896427.1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SUCUMBIOS."/>
    <s v="República del Ecuador"/>
    <s v="TENEDORES DE BONOS Y PAGARÉS"/>
    <x v="0"/>
    <x v="0"/>
    <x v="0"/>
    <x v="0"/>
    <x v="1"/>
    <x v="0"/>
    <n v="1"/>
    <n v="1"/>
    <n v="0"/>
    <n v="0"/>
    <n v="4374835.57"/>
    <n v="0"/>
    <n v="0"/>
    <n v="0"/>
    <n v="0"/>
    <n v="0"/>
    <n v="4374835.57"/>
    <d v="2024-12-30T00:00:00"/>
    <d v="2031-12-30T00:00:00"/>
    <n v="454230.63000000006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ABAHOYO."/>
    <s v="República del Ecuador"/>
    <s v="TENEDORES DE BONOS Y PAGARÉS"/>
    <x v="0"/>
    <x v="0"/>
    <x v="0"/>
    <x v="0"/>
    <x v="1"/>
    <x v="0"/>
    <n v="1"/>
    <n v="1"/>
    <n v="0"/>
    <n v="0"/>
    <n v="2201188.2000000002"/>
    <n v="0"/>
    <n v="0"/>
    <n v="0"/>
    <n v="0"/>
    <n v="0"/>
    <n v="2201188.2000000002"/>
    <d v="2024-12-30T00:00:00"/>
    <d v="2031-12-30T00:00:00"/>
    <n v="1302030.0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ALZAR"/>
    <s v="República del Ecuador"/>
    <s v="TENEDORES DE BONOS Y PAGARÉS"/>
    <x v="0"/>
    <x v="0"/>
    <x v="0"/>
    <x v="0"/>
    <x v="1"/>
    <x v="0"/>
    <n v="1"/>
    <n v="1"/>
    <n v="0"/>
    <n v="0"/>
    <n v="563185.93999999994"/>
    <n v="0"/>
    <n v="0"/>
    <n v="0"/>
    <n v="0"/>
    <n v="0"/>
    <n v="563185.93999999994"/>
    <d v="2024-12-30T00:00:00"/>
    <d v="2031-12-30T00:00:00"/>
    <n v="579521.189999999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."/>
    <s v="República del Ecuador"/>
    <s v="TENEDORES DE BONOS Y PAGARÉS"/>
    <x v="0"/>
    <x v="0"/>
    <x v="0"/>
    <x v="0"/>
    <x v="1"/>
    <x v="0"/>
    <n v="1"/>
    <n v="1"/>
    <n v="0"/>
    <n v="0"/>
    <n v="619496.68000000005"/>
    <n v="0"/>
    <n v="0"/>
    <n v="0"/>
    <n v="0"/>
    <n v="0"/>
    <n v="619496.68000000005"/>
    <d v="2024-12-30T00:00:00"/>
    <d v="2031-12-30T00:00:00"/>
    <n v="563185.939999999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ELICA"/>
    <s v="República del Ecuador"/>
    <s v="TENEDORES DE BONOS Y PAGARÉS"/>
    <x v="0"/>
    <x v="0"/>
    <x v="0"/>
    <x v="0"/>
    <x v="1"/>
    <x v="0"/>
    <n v="1"/>
    <n v="1"/>
    <n v="0"/>
    <n v="0"/>
    <n v="454230.63"/>
    <n v="0"/>
    <n v="0"/>
    <n v="0"/>
    <n v="0"/>
    <n v="0"/>
    <n v="454230.63"/>
    <d v="2024-12-30T00:00:00"/>
    <d v="2034-12-30T00:00:00"/>
    <n v="946288.8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SMERALDAS."/>
    <s v="República del Ecuador"/>
    <s v="TENEDORES DE BONOS Y PAGARÉS"/>
    <x v="0"/>
    <x v="0"/>
    <x v="0"/>
    <x v="0"/>
    <x v="1"/>
    <x v="0"/>
    <n v="1"/>
    <n v="1"/>
    <n v="0"/>
    <n v="0"/>
    <n v="2065011.29"/>
    <n v="0"/>
    <n v="0"/>
    <n v="0"/>
    <n v="0"/>
    <n v="0"/>
    <n v="2065011.29"/>
    <d v="2024-12-30T00:00:00"/>
    <d v="2034-12-30T00:00:00"/>
    <n v="425412.64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FLAVIO ALFARO"/>
    <s v="República del Ecuador"/>
    <s v="TENEDORES DE BONOS Y PAGARÉS"/>
    <x v="0"/>
    <x v="0"/>
    <x v="0"/>
    <x v="0"/>
    <x v="1"/>
    <x v="0"/>
    <n v="1"/>
    <n v="1"/>
    <n v="0"/>
    <n v="0"/>
    <n v="417763.9"/>
    <n v="0"/>
    <n v="0"/>
    <n v="0"/>
    <n v="0"/>
    <n v="0"/>
    <n v="417763.9"/>
    <d v="2024-12-30T00:00:00"/>
    <d v="2034-12-30T00:00:00"/>
    <n v="417763.9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23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d v="2018-11-20T00:00:00"/>
    <d v="2026-10-09T00:00:00"/>
    <n v="163634476.66999999"/>
    <n v="1.7749999999999999"/>
    <n v="7.8861111111111111"/>
    <n v="0.01"/>
    <x v="0"/>
    <x v="0"/>
    <n v="0"/>
    <n v="0"/>
    <n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0.60277777777777775"/>
    <n v="5"/>
    <n v="7.1294999999999997E-2"/>
    <x v="1"/>
    <x v="1"/>
    <n v="0"/>
    <n v="0"/>
    <n v="0"/>
    <n v="0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649090.92000000004"/>
    <d v="2013-05-10T00:00:00"/>
    <d v="2028-05-10T00:00:00"/>
    <n v="1020000"/>
    <n v="3.3611111111111112"/>
    <n v="15"/>
    <n v="7.7499999999999999E-2"/>
    <x v="1"/>
    <x v="1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3-05-14T00:00:00"/>
    <d v="2028-05-14T00:00:00"/>
    <n v="110000"/>
    <n v="3.3722222222222222"/>
    <n v="15"/>
    <n v="7.7499999999999999E-2"/>
    <x v="1"/>
    <x v="1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4"/>
    <n v="0"/>
    <n v="68181.820000000007"/>
    <n v="21136.36"/>
    <n v="0"/>
    <n v="0"/>
    <n v="0"/>
    <n v="477272.72"/>
    <d v="2013-05-30T00:00:00"/>
    <d v="2028-05-30T00:00:00"/>
    <n v="750000"/>
    <n v="3.4166666666666665"/>
    <n v="15"/>
    <n v="7.7499999999999999E-2"/>
    <x v="1"/>
    <x v="1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50909.08"/>
    <d v="2013-11-26T00:00:00"/>
    <d v="2028-11-26T00:00:00"/>
    <n v="70000"/>
    <n v="3.9055555555555554"/>
    <n v="15"/>
    <n v="7.7499999999999999E-2"/>
    <x v="1"/>
    <x v="1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1-22T00:00:00"/>
    <d v="2028-11-22T00:00:00"/>
    <n v="100000"/>
    <n v="3.8944444444444444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36363.64"/>
    <n v="12681.82"/>
    <n v="0"/>
    <n v="0"/>
    <n v="0"/>
    <n v="290909.08"/>
    <d v="2013-12-05T00:00:00"/>
    <d v="2028-12-05T00:00:00"/>
    <n v="400000"/>
    <n v="3.9305555555555554"/>
    <n v="15"/>
    <n v="7.7499999999999999E-2"/>
    <x v="1"/>
    <x v="1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9090.91"/>
    <n v="3170.45"/>
    <n v="0"/>
    <n v="0"/>
    <n v="0"/>
    <n v="72727.27"/>
    <d v="2013-12-12T00:00:00"/>
    <d v="2028-12-12T00:00:00"/>
    <n v="100000"/>
    <n v="3.95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36750.01"/>
    <d v="2014-05-21T00:00:00"/>
    <d v="2029-05-21T00:00:00"/>
    <n v="49000"/>
    <n v="4.3916666666666666"/>
    <n v="15"/>
    <n v="7.6999999999999999E-2"/>
    <x v="1"/>
    <x v="1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93000.01"/>
    <d v="2014-05-22T00:00:00"/>
    <d v="2029-05-22T00:00:00"/>
    <n v="124000"/>
    <n v="4.3944444444444448"/>
    <n v="15"/>
    <n v="7.6999999999999999E-2"/>
    <x v="1"/>
    <x v="1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416.67"/>
    <n v="160.41999999999999"/>
    <n v="0"/>
    <n v="0"/>
    <n v="0"/>
    <n v="3749.99"/>
    <d v="2014-05-30T00:00:00"/>
    <d v="2029-05-30T00:00:00"/>
    <n v="5000"/>
    <n v="4.416666666666667"/>
    <n v="15"/>
    <n v="7.6999999999999999E-2"/>
    <x v="1"/>
    <x v="1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2250"/>
    <n v="866.25"/>
    <n v="0"/>
    <n v="0"/>
    <n v="0"/>
    <n v="20250"/>
    <d v="2014-06-05T00:00:00"/>
    <d v="2029-06-05T00:00:00"/>
    <n v="27000"/>
    <n v="4.4305555555555554"/>
    <n v="15"/>
    <n v="7.6999999999999999E-2"/>
    <x v="1"/>
    <x v="1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"/>
    <n v="0"/>
    <n v="1666.67"/>
    <n v="641.66999999999996"/>
    <n v="0"/>
    <n v="0"/>
    <n v="0"/>
    <n v="14999.99"/>
    <d v="2014-06-24T00:00:00"/>
    <d v="2029-06-24T00:00:00"/>
    <n v="20000"/>
    <n v="4.4833333333333334"/>
    <n v="15"/>
    <n v="7.6999999999999999E-2"/>
    <x v="1"/>
    <x v="1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9.8888888888888893"/>
    <n v="20"/>
    <n v="8.4500000000000006E-2"/>
    <x v="1"/>
    <x v="1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9.9"/>
    <n v="20"/>
    <n v="8.4500000000000006E-2"/>
    <x v="1"/>
    <x v="1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9.9083333333333332"/>
    <n v="20"/>
    <n v="8.4500000000000006E-2"/>
    <x v="1"/>
    <x v="1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2112.5"/>
    <n v="0"/>
    <n v="0"/>
    <n v="0"/>
    <n v="50000"/>
    <d v="2014-12-24T00:00:00"/>
    <d v="2034-12-24T00:00:00"/>
    <n v="50000"/>
    <n v="9.9833333333333325"/>
    <n v="20"/>
    <n v="8.4500000000000006E-2"/>
    <x v="1"/>
    <x v="1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60206.25"/>
    <n v="0"/>
    <n v="0"/>
    <n v="0"/>
    <n v="1425000"/>
    <d v="2014-12-19T00:00:00"/>
    <d v="2034-12-19T00:00:00"/>
    <n v="1425000"/>
    <n v="9.969444444444445"/>
    <n v="20"/>
    <n v="8.4500000000000006E-2"/>
    <x v="1"/>
    <x v="1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0.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0.9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1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1.65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d v="2017-08-08T00:00:00"/>
    <d v="2027-08-08T00:00:00"/>
    <n v="85000"/>
    <n v="2.6055555555555556"/>
    <n v="10"/>
    <n v="6.4000000000000001E-2"/>
    <x v="1"/>
    <x v="1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170000"/>
    <n v="170000"/>
    <n v="340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18000"/>
    <n v="4032"/>
    <n v="0"/>
    <n v="0"/>
    <n v="0"/>
    <n v="108000"/>
    <d v="2017-12-28T00:00:00"/>
    <d v="2027-12-28T00:00:00"/>
    <n v="125000"/>
    <n v="2.9944444444444445"/>
    <n v="10"/>
    <n v="6.4000000000000001E-2"/>
    <x v="1"/>
    <x v="1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d v="2018-10-31T00:00:00"/>
    <d v="2038-10-31T00:00:00"/>
    <n v="550000"/>
    <n v="13.833333333333334"/>
    <n v="20"/>
    <n v="7.4999999999999997E-2"/>
    <x v="1"/>
    <x v="1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d v="2018-10-31T00:00:00"/>
    <d v="2038-10-31T00:00:00"/>
    <n v="70000"/>
    <n v="13.833333333333334"/>
    <n v="20"/>
    <n v="7.4999999999999997E-2"/>
    <x v="1"/>
    <x v="1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5500"/>
    <n v="1499.85"/>
    <n v="0"/>
    <n v="0"/>
    <n v="0"/>
    <n v="44000"/>
    <d v="2018-12-26T00:00:00"/>
    <d v="2028-12-26T00:00:00"/>
    <n v="55000"/>
    <n v="3.9888888888888889"/>
    <n v="10"/>
    <n v="6.0600000000000001E-2"/>
    <x v="1"/>
    <x v="1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22500"/>
    <n v="6135.75"/>
    <n v="0"/>
    <n v="0"/>
    <n v="0"/>
    <n v="180000"/>
    <d v="2018-12-26T00:00:00"/>
    <d v="2028-12-26T00:00:00"/>
    <n v="225000"/>
    <n v="3.9888888888888889"/>
    <n v="10"/>
    <n v="6.0600000000000001E-2"/>
    <x v="1"/>
    <x v="1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d v="2019-02-22T00:00:00"/>
    <d v="2029-02-22T00:00:00"/>
    <n v="12100"/>
    <n v="4.1444444444444448"/>
    <n v="10"/>
    <n v="6.0600000000000001E-2"/>
    <x v="1"/>
    <x v="1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2420"/>
    <n v="2420"/>
    <n v="484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d v="2019-02-22T00:00:00"/>
    <d v="2029-02-22T00:00:00"/>
    <n v="57900"/>
    <n v="4.1444444444444448"/>
    <n v="10"/>
    <n v="6.0600000000000001E-2"/>
    <x v="1"/>
    <x v="1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11580"/>
    <n v="11580"/>
    <n v="2316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135000"/>
    <d v="2019-05-21T00:00:00"/>
    <d v="2029-05-21T00:00:00"/>
    <n v="150000"/>
    <n v="4.3916666666666666"/>
    <n v="10"/>
    <n v="6.0600000000000001E-2"/>
    <x v="1"/>
    <x v="1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706500"/>
    <d v="2019-05-21T00:00:00"/>
    <d v="2029-05-21T00:00:00"/>
    <n v="785000"/>
    <n v="4.3916666666666666"/>
    <n v="10"/>
    <n v="6.0600000000000001E-2"/>
    <x v="1"/>
    <x v="1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9500"/>
    <n v="2878.5"/>
    <n v="0"/>
    <n v="0"/>
    <n v="0"/>
    <n v="85500"/>
    <d v="2019-06-21T00:00:00"/>
    <d v="2029-06-21T00:00:00"/>
    <n v="95000"/>
    <n v="4.4749999999999996"/>
    <n v="10"/>
    <n v="6.0600000000000001E-2"/>
    <x v="1"/>
    <x v="1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1500000"/>
    <d v="2019-12-27T00:00:00"/>
    <d v="2026-12-27T00:00:00"/>
    <n v="15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155000"/>
    <d v="2019-12-27T00:00:00"/>
    <d v="2026-12-27T00:00:00"/>
    <n v="155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390000"/>
    <d v="2019-12-27T00:00:00"/>
    <d v="2026-12-27T00:00:00"/>
    <n v="39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600500"/>
    <d v="2019-12-27T00:00:00"/>
    <d v="2026-12-27T00:00:00"/>
    <n v="6005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150000"/>
    <d v="2019-12-27T00:00:00"/>
    <d v="2026-12-27T00:00:00"/>
    <n v="15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2200000"/>
    <d v="2019-12-27T00:00:00"/>
    <d v="2026-12-27T00:00:00"/>
    <n v="22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600000"/>
    <d v="2019-12-27T00:00:00"/>
    <d v="2026-12-27T00:00:00"/>
    <n v="6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8.3333333333333329E-2"/>
    <n v="5"/>
    <n v="7.85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8.3333333333333329E-2"/>
    <n v="5"/>
    <n v="7.85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1400000"/>
    <d v="2019-12-27T00:00:00"/>
    <d v="2026-12-27T00:00:00"/>
    <n v="14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5600000"/>
    <d v="2019-12-27T00:00:00"/>
    <d v="2026-12-27T00:00:00"/>
    <n v="56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8.3333333333333329E-2"/>
    <n v="5"/>
    <n v="7.85E-2"/>
    <x v="1"/>
    <x v="1"/>
    <n v="320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5000"/>
    <n v="0"/>
    <n v="320500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585831"/>
    <d v="2019-12-27T00:00:00"/>
    <d v="2026-12-27T00:00:00"/>
    <n v="58583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8.3333333333333329E-2"/>
    <n v="5"/>
    <n v="7.85E-2"/>
    <x v="1"/>
    <x v="1"/>
    <n v="1400471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714.4"/>
    <n v="0"/>
    <n v="14004714.4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8.3333333333333329E-2"/>
    <n v="5"/>
    <n v="7.85E-2"/>
    <x v="1"/>
    <x v="1"/>
    <n v="80675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757.78"/>
    <n v="0"/>
    <n v="806757.78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8.3333333333333329E-2"/>
    <n v="5"/>
    <n v="7.85E-2"/>
    <x v="1"/>
    <x v="1"/>
    <n v="73484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844.73"/>
    <n v="0"/>
    <n v="734844.73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8.3333333333333329E-2"/>
    <n v="5"/>
    <n v="7.85E-2"/>
    <x v="1"/>
    <x v="1"/>
    <n v="1012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2037"/>
    <n v="0"/>
    <n v="1012037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8.3333333333333329E-2"/>
    <n v="5"/>
    <n v="7.85E-2"/>
    <x v="1"/>
    <x v="1"/>
    <n v="156443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1564434.67"/>
    <d v="2019-12-27T00:00:00"/>
    <d v="2026-12-27T00:00:00"/>
    <n v="1564434.6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8.3333333333333329E-2"/>
    <n v="5"/>
    <n v="7.85E-2"/>
    <x v="1"/>
    <x v="1"/>
    <n v="1185812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812.6000000001"/>
    <n v="0"/>
    <n v="1185812.6000000001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8.3333333333333329E-2"/>
    <n v="5"/>
    <n v="7.85E-2"/>
    <x v="1"/>
    <x v="1"/>
    <n v="77822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223.33"/>
    <n v="0"/>
    <n v="778223.33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8.3333333333333329E-2"/>
    <n v="5"/>
    <n v="7.85E-2"/>
    <x v="1"/>
    <x v="1"/>
    <n v="1175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51.89"/>
    <n v="0"/>
    <n v="117551.89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8.3333333333333329E-2"/>
    <n v="5"/>
    <n v="7.85E-2"/>
    <x v="1"/>
    <x v="1"/>
    <n v="141731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316.42"/>
    <n v="0"/>
    <n v="1417316.42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1405686.01"/>
    <d v="2019-12-27T00:00:00"/>
    <d v="2026-12-27T00:00:00"/>
    <n v="1405686.0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8.3333333333333329E-2"/>
    <n v="5"/>
    <n v="7.85E-2"/>
    <x v="1"/>
    <x v="1"/>
    <n v="1204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1204773"/>
    <d v="2019-12-27T00:00:00"/>
    <d v="2026-12-27T00:00:00"/>
    <n v="120477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8.3333333333333329E-2"/>
    <n v="5"/>
    <n v="7.85E-2"/>
    <x v="1"/>
    <x v="1"/>
    <n v="74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695"/>
    <n v="0"/>
    <n v="744695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8.3333333333333329E-2"/>
    <n v="5"/>
    <n v="7.85E-2"/>
    <x v="1"/>
    <x v="1"/>
    <n v="20507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079.71"/>
    <n v="0"/>
    <n v="205079.71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8.3333333333333329E-2"/>
    <n v="5"/>
    <n v="7.85E-2"/>
    <x v="1"/>
    <x v="1"/>
    <n v="12810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04.31"/>
    <n v="0"/>
    <n v="128104.31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127038.97"/>
    <d v="2019-12-27T00:00:00"/>
    <d v="2026-12-27T00:00:00"/>
    <n v="127038.9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8.3333333333333329E-2"/>
    <n v="5"/>
    <n v="7.85E-2"/>
    <x v="1"/>
    <x v="1"/>
    <n v="4375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437542.38"/>
    <d v="2019-12-27T00:00:00"/>
    <d v="2026-12-27T00:00:00"/>
    <n v="437542.38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8.3333333333333329E-2"/>
    <n v="5"/>
    <n v="7.85E-2"/>
    <x v="1"/>
    <x v="1"/>
    <n v="41773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39.66"/>
    <n v="0"/>
    <n v="417739.66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8.3333333333333329E-2"/>
    <n v="5"/>
    <n v="7.85E-2"/>
    <x v="1"/>
    <x v="1"/>
    <n v="64503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039.01"/>
    <n v="0"/>
    <n v="645039.01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8.3333333333333329E-2"/>
    <n v="5"/>
    <n v="7.85E-2"/>
    <x v="1"/>
    <x v="1"/>
    <n v="277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2772000"/>
    <d v="2019-12-27T00:00:00"/>
    <d v="2026-12-27T00:00:00"/>
    <n v="2772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8.3333333333333329E-2"/>
    <n v="5"/>
    <n v="7.85E-2"/>
    <x v="1"/>
    <x v="1"/>
    <n v="1984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1984519"/>
    <d v="2019-12-27T00:00:00"/>
    <d v="2026-12-27T00:00:00"/>
    <n v="1984519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8.3333333333333329E-2"/>
    <n v="5"/>
    <n v="7.85E-2"/>
    <x v="1"/>
    <x v="1"/>
    <n v="2346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2346357"/>
    <d v="2019-12-27T00:00:00"/>
    <d v="2026-12-27T00:00:00"/>
    <n v="234635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8.3333333333333329E-2"/>
    <n v="5"/>
    <n v="7.85E-2"/>
    <x v="1"/>
    <x v="1"/>
    <n v="22897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975.12"/>
    <n v="0"/>
    <n v="228975.12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8.3333333333333329E-2"/>
    <n v="5"/>
    <n v="7.85E-2"/>
    <x v="1"/>
    <x v="1"/>
    <n v="31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312000"/>
    <d v="2019-12-27T00:00:00"/>
    <d v="2026-12-27T00:00:00"/>
    <n v="312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8.3333333333333329E-2"/>
    <n v="5"/>
    <n v="7.85E-2"/>
    <x v="1"/>
    <x v="1"/>
    <n v="29313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360.41"/>
    <n v="0"/>
    <n v="2931360.41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8.3333333333333329E-2"/>
    <n v="5"/>
    <n v="7.85E-2"/>
    <x v="1"/>
    <x v="1"/>
    <n v="87160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604.48"/>
    <n v="0"/>
    <n v="871604.48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8.3333333333333329E-2"/>
    <n v="5"/>
    <n v="7.85E-2"/>
    <x v="1"/>
    <x v="1"/>
    <n v="23446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464.36"/>
    <n v="0"/>
    <n v="234464.36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8.3333333333333329E-2"/>
    <n v="5"/>
    <n v="7.85E-2"/>
    <x v="1"/>
    <x v="1"/>
    <n v="175070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1750702.26"/>
    <d v="2019-12-27T00:00:00"/>
    <d v="2026-12-27T00:00:00"/>
    <n v="1750702.26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8.3333333333333329E-2"/>
    <n v="5"/>
    <n v="7.85E-2"/>
    <x v="1"/>
    <x v="1"/>
    <n v="11884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43.71"/>
    <n v="0"/>
    <n v="118843.71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8.3333333333333329E-2"/>
    <n v="5"/>
    <n v="7.85E-2"/>
    <x v="1"/>
    <x v="1"/>
    <n v="4510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451019.78"/>
    <d v="2019-12-27T00:00:00"/>
    <d v="2026-12-27T00:00:00"/>
    <n v="451019.78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8.3333333333333329E-2"/>
    <n v="5"/>
    <n v="7.85E-2"/>
    <x v="1"/>
    <x v="1"/>
    <n v="156303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038.35"/>
    <n v="0"/>
    <n v="1563038.35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1549032.27"/>
    <d v="2019-12-27T00:00:00"/>
    <d v="2026-12-27T00:00:00"/>
    <n v="1549032.2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8.3333333333333329E-2"/>
    <n v="5"/>
    <n v="7.85E-2"/>
    <x v="1"/>
    <x v="1"/>
    <n v="40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000"/>
    <n v="0"/>
    <n v="40900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405350"/>
    <d v="2019-12-27T00:00:00"/>
    <d v="2026-12-27T00:00:00"/>
    <n v="40535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8.3333333333333329E-2"/>
    <n v="5"/>
    <n v="7.85E-2"/>
    <x v="1"/>
    <x v="1"/>
    <n v="15532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20.5"/>
    <n v="0"/>
    <n v="155320.5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8.3333333333333329E-2"/>
    <n v="5"/>
    <n v="7.85E-2"/>
    <x v="1"/>
    <x v="1"/>
    <n v="1093027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3027.0900000001"/>
    <n v="0"/>
    <n v="1093027.0900000001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8.3333333333333329E-2"/>
    <n v="5"/>
    <n v="7.85E-2"/>
    <x v="1"/>
    <x v="1"/>
    <n v="40192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401924.85"/>
    <d v="2019-12-27T00:00:00"/>
    <d v="2026-12-27T00:00:00"/>
    <n v="401924.85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8.3333333333333329E-2"/>
    <n v="5"/>
    <n v="7.85E-2"/>
    <x v="1"/>
    <x v="1"/>
    <n v="104891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8915.27"/>
    <n v="0"/>
    <n v="1048915.27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1039101.67"/>
    <d v="2019-12-27T00:00:00"/>
    <d v="2026-12-27T00:00:00"/>
    <n v="1039101.6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8.3333333333333329E-2"/>
    <n v="5"/>
    <n v="7.85E-2"/>
    <x v="1"/>
    <x v="1"/>
    <n v="26869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699.3"/>
    <n v="0"/>
    <n v="268699.3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266120.73"/>
    <d v="2019-12-27T00:00:00"/>
    <d v="2026-12-27T00:00:00"/>
    <n v="266120.7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8.3333333333333329E-2"/>
    <n v="5"/>
    <n v="7.85E-2"/>
    <x v="1"/>
    <x v="1"/>
    <n v="134072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72.67000000001"/>
    <n v="0"/>
    <n v="134072.67000000001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132758.62"/>
    <d v="2019-12-27T00:00:00"/>
    <d v="2026-12-27T00:00:00"/>
    <n v="132758.62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8.3333333333333329E-2"/>
    <n v="5"/>
    <n v="7.85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147000"/>
    <d v="2019-12-27T00:00:00"/>
    <d v="2026-12-27T00:00:00"/>
    <n v="147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8.3333333333333329E-2"/>
    <n v="5"/>
    <n v="7.85E-2"/>
    <x v="1"/>
    <x v="1"/>
    <n v="158335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358.19"/>
    <n v="0"/>
    <n v="1583358.19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1567402.03"/>
    <d v="2019-12-27T00:00:00"/>
    <d v="2026-12-27T00:00:00"/>
    <n v="1567402.0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8.3333333333333329E-2"/>
    <n v="5"/>
    <n v="7.85E-2"/>
    <x v="1"/>
    <x v="1"/>
    <n v="68722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227.35"/>
    <n v="0"/>
    <n v="687227.35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680301.87"/>
    <d v="2019-12-27T00:00:00"/>
    <d v="2026-12-27T00:00:00"/>
    <n v="680301.8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8.3333333333333329E-2"/>
    <n v="5"/>
    <n v="7.85E-2"/>
    <x v="1"/>
    <x v="1"/>
    <n v="49304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493040.22"/>
    <d v="2019-12-27T00:00:00"/>
    <d v="2026-12-27T00:00:00"/>
    <n v="493040.22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8.3333333333333329E-2"/>
    <n v="5"/>
    <n v="7.85E-2"/>
    <x v="1"/>
    <x v="1"/>
    <n v="3313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41.55"/>
    <n v="0"/>
    <n v="331341.55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8.3333333333333329E-2"/>
    <n v="5"/>
    <n v="7.85E-2"/>
    <x v="1"/>
    <x v="1"/>
    <n v="638582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5827.29"/>
    <n v="0"/>
    <n v="6385827.29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6587165.75"/>
    <d v="2019-12-27T00:00:00"/>
    <d v="2026-12-27T00:00:00"/>
    <n v="6587165.748086430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0.60277777777777775"/>
    <n v="5"/>
    <n v="7.1294999999999997E-2"/>
    <x v="1"/>
    <x v="1"/>
    <n v="0"/>
    <n v="0"/>
    <n v="0"/>
    <n v="0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0.60277777777777775"/>
    <n v="5"/>
    <n v="7.1294999999999997E-2"/>
    <x v="1"/>
    <x v="1"/>
    <n v="0"/>
    <n v="0"/>
    <n v="0"/>
    <n v="0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0.60277777777777775"/>
    <n v="5"/>
    <n v="7.1294999999999997E-2"/>
    <x v="1"/>
    <x v="1"/>
    <n v="0"/>
    <n v="0"/>
    <n v="0"/>
    <n v="0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0.60277777777777775"/>
    <n v="5"/>
    <n v="7.1294999999999997E-2"/>
    <x v="1"/>
    <x v="1"/>
    <n v="0"/>
    <n v="0"/>
    <n v="0"/>
    <n v="0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0.60277777777777775"/>
    <n v="5"/>
    <n v="7.1294999999999997E-2"/>
    <x v="1"/>
    <x v="1"/>
    <n v="0"/>
    <n v="0"/>
    <n v="0"/>
    <n v="0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0.60277777777777775"/>
    <n v="5"/>
    <n v="7.1294999999999997E-2"/>
    <x v="1"/>
    <x v="1"/>
    <n v="0"/>
    <n v="0"/>
    <n v="0"/>
    <n v="0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0.60277777777777775"/>
    <n v="5"/>
    <n v="7.1294999999999997E-2"/>
    <x v="1"/>
    <x v="1"/>
    <n v="0"/>
    <n v="0"/>
    <n v="0"/>
    <n v="0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0.60277777777777775"/>
    <n v="5"/>
    <n v="7.1294999999999997E-2"/>
    <x v="1"/>
    <x v="1"/>
    <n v="0"/>
    <n v="0"/>
    <n v="0"/>
    <n v="0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0.60277777777777775"/>
    <n v="5"/>
    <n v="7.1294999999999997E-2"/>
    <x v="1"/>
    <x v="1"/>
    <n v="0"/>
    <n v="0"/>
    <n v="0"/>
    <n v="0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0.60277777777777775"/>
    <n v="5"/>
    <n v="7.1294999999999997E-2"/>
    <x v="1"/>
    <x v="1"/>
    <n v="0"/>
    <n v="0"/>
    <n v="0"/>
    <n v="0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0.60277777777777775"/>
    <n v="5"/>
    <n v="7.1294999999999997E-2"/>
    <x v="1"/>
    <x v="1"/>
    <n v="0"/>
    <n v="0"/>
    <n v="0"/>
    <n v="0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0.60277777777777775"/>
    <n v="5"/>
    <n v="7.1294999999999997E-2"/>
    <x v="1"/>
    <x v="1"/>
    <n v="0"/>
    <n v="0"/>
    <n v="0"/>
    <n v="0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0.60277777777777775"/>
    <n v="5"/>
    <n v="7.1294999999999997E-2"/>
    <x v="1"/>
    <x v="1"/>
    <n v="0"/>
    <n v="0"/>
    <n v="0"/>
    <n v="0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0.60277777777777775"/>
    <n v="5"/>
    <n v="7.1294999999999997E-2"/>
    <x v="1"/>
    <x v="1"/>
    <n v="0"/>
    <n v="0"/>
    <n v="0"/>
    <n v="0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0.60277777777777775"/>
    <n v="5"/>
    <n v="7.1294999999999997E-2"/>
    <x v="1"/>
    <x v="1"/>
    <n v="0"/>
    <n v="0"/>
    <n v="0"/>
    <n v="0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0.60277777777777775"/>
    <n v="5"/>
    <n v="7.1294999999999997E-2"/>
    <x v="1"/>
    <x v="1"/>
    <n v="0"/>
    <n v="0"/>
    <n v="0"/>
    <n v="0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0.60277777777777775"/>
    <n v="5"/>
    <n v="7.1294999999999997E-2"/>
    <x v="1"/>
    <x v="1"/>
    <n v="0"/>
    <n v="0"/>
    <n v="0"/>
    <n v="0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0.60277777777777775"/>
    <n v="5"/>
    <n v="7.1294999999999997E-2"/>
    <x v="1"/>
    <x v="1"/>
    <n v="0"/>
    <n v="0"/>
    <n v="0"/>
    <n v="0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0.60277777777777775"/>
    <n v="5"/>
    <n v="7.1294999999999997E-2"/>
    <x v="1"/>
    <x v="1"/>
    <n v="0"/>
    <n v="0"/>
    <n v="0"/>
    <n v="0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0.60277777777777775"/>
    <n v="5"/>
    <n v="7.1294999999999997E-2"/>
    <x v="1"/>
    <x v="1"/>
    <n v="0"/>
    <n v="0"/>
    <n v="0"/>
    <n v="0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0.60277777777777775"/>
    <n v="5"/>
    <n v="7.1294999999999997E-2"/>
    <x v="1"/>
    <x v="1"/>
    <n v="0"/>
    <n v="0"/>
    <n v="0"/>
    <n v="0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0.60277777777777775"/>
    <n v="5"/>
    <n v="7.1294999999999997E-2"/>
    <x v="1"/>
    <x v="1"/>
    <n v="0"/>
    <n v="0"/>
    <n v="0"/>
    <n v="0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0.60277777777777775"/>
    <n v="5"/>
    <n v="7.1294999999999997E-2"/>
    <x v="1"/>
    <x v="1"/>
    <n v="0"/>
    <n v="0"/>
    <n v="0"/>
    <n v="0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105829.38"/>
    <n v="0"/>
    <n v="0"/>
    <n v="0"/>
    <n v="2968774.18"/>
    <d v="2020-12-03T00:00:00"/>
    <d v="2025-12-03T00:00:00"/>
    <n v="2968774.18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0.60277777777777775"/>
    <n v="5"/>
    <n v="7.1300000000000002E-2"/>
    <x v="1"/>
    <x v="1"/>
    <n v="0"/>
    <n v="0"/>
    <n v="0"/>
    <n v="0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0.60277777777777775"/>
    <n v="5"/>
    <n v="7.1300000000000002E-2"/>
    <x v="1"/>
    <x v="1"/>
    <n v="0"/>
    <n v="0"/>
    <n v="0"/>
    <n v="0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0.60277777777777775"/>
    <n v="5"/>
    <n v="7.1300000000000002E-2"/>
    <x v="1"/>
    <x v="1"/>
    <n v="0"/>
    <n v="0"/>
    <n v="0"/>
    <n v="0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105726.46"/>
    <n v="0"/>
    <n v="0"/>
    <n v="0"/>
    <n v="2965887.06"/>
    <d v="2020-12-03T00:00:00"/>
    <d v="2025-12-03T00:00:00"/>
    <n v="2965887.06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0.60277777777777775"/>
    <n v="5"/>
    <n v="7.1300000000000002E-2"/>
    <x v="1"/>
    <x v="1"/>
    <n v="0"/>
    <n v="0"/>
    <n v="0"/>
    <n v="0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0.60277777777777775"/>
    <n v="5"/>
    <n v="7.1300000000000002E-2"/>
    <x v="1"/>
    <x v="1"/>
    <n v="0"/>
    <n v="0"/>
    <n v="0"/>
    <n v="0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0.60277777777777775"/>
    <n v="5"/>
    <n v="7.1300000000000002E-2"/>
    <x v="1"/>
    <x v="1"/>
    <n v="0"/>
    <n v="0"/>
    <n v="0"/>
    <n v="0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0.60277777777777775"/>
    <n v="5"/>
    <n v="7.1300000000000002E-2"/>
    <x v="1"/>
    <x v="1"/>
    <n v="0"/>
    <n v="0"/>
    <n v="0"/>
    <n v="0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0.60277777777777775"/>
    <n v="5"/>
    <n v="7.1294999999999997E-2"/>
    <x v="1"/>
    <x v="1"/>
    <n v="0"/>
    <n v="0"/>
    <n v="0"/>
    <n v="0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0.60277777777777775"/>
    <n v="5"/>
    <n v="7.1294999999999997E-2"/>
    <x v="1"/>
    <x v="1"/>
    <n v="0"/>
    <n v="0"/>
    <n v="0"/>
    <n v="0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0.60277777777777775"/>
    <n v="5"/>
    <n v="7.1294999999999997E-2"/>
    <x v="1"/>
    <x v="1"/>
    <n v="0"/>
    <n v="0"/>
    <n v="0"/>
    <n v="0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0.60277777777777775"/>
    <n v="5"/>
    <n v="7.1294999999999997E-2"/>
    <x v="1"/>
    <x v="1"/>
    <n v="0"/>
    <n v="0"/>
    <n v="0"/>
    <n v="0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0.60277777777777775"/>
    <n v="5"/>
    <n v="7.1294999999999997E-2"/>
    <x v="1"/>
    <x v="1"/>
    <n v="0"/>
    <n v="0"/>
    <n v="0"/>
    <n v="0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0.60277777777777775"/>
    <n v="5"/>
    <n v="7.1294999999999997E-2"/>
    <x v="1"/>
    <x v="1"/>
    <n v="0"/>
    <n v="0"/>
    <n v="0"/>
    <n v="0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0.60277777777777775"/>
    <n v="5"/>
    <n v="7.1294999999999997E-2"/>
    <x v="1"/>
    <x v="1"/>
    <n v="0"/>
    <n v="0"/>
    <n v="0"/>
    <n v="0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0.60277777777777775"/>
    <n v="5"/>
    <n v="7.1294999999999997E-2"/>
    <x v="1"/>
    <x v="1"/>
    <n v="0"/>
    <n v="0"/>
    <n v="0"/>
    <n v="0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0.60277777777777775"/>
    <n v="5"/>
    <n v="7.1294999999999997E-2"/>
    <x v="1"/>
    <x v="1"/>
    <n v="0"/>
    <n v="0"/>
    <n v="0"/>
    <n v="0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0.60277777777777775"/>
    <n v="5"/>
    <n v="7.1294999999999997E-2"/>
    <x v="1"/>
    <x v="1"/>
    <n v="0"/>
    <n v="0"/>
    <n v="0"/>
    <n v="0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0.60277777777777775"/>
    <n v="5"/>
    <n v="7.1294999999999997E-2"/>
    <x v="1"/>
    <x v="1"/>
    <n v="0"/>
    <n v="0"/>
    <n v="0"/>
    <n v="0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0.60277777777777775"/>
    <n v="5"/>
    <n v="7.1294999999999997E-2"/>
    <x v="1"/>
    <x v="1"/>
    <n v="0"/>
    <n v="0"/>
    <n v="0"/>
    <n v="0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0.60277777777777775"/>
    <n v="5"/>
    <n v="7.1294999999999997E-2"/>
    <x v="1"/>
    <x v="1"/>
    <n v="0"/>
    <n v="0"/>
    <n v="0"/>
    <n v="0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0.60277777777777775"/>
    <n v="5"/>
    <n v="7.1294999999999997E-2"/>
    <x v="1"/>
    <x v="1"/>
    <n v="0"/>
    <n v="0"/>
    <n v="0"/>
    <n v="0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14-11-25T00:00:00"/>
    <d v="2024-11-25T00:00:00"/>
    <n v="26856444.289999999"/>
    <n v="-9.7222222222222224E-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3-12-30T00:00:00"/>
    <n v="2530427.46"/>
    <n v="-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613974.49"/>
    <n v="6651.4"/>
    <n v="0"/>
    <n v="0"/>
    <n v="0"/>
    <n v="-0.02"/>
    <d v="2014-12-30T00:00:00"/>
    <d v="2024-12-30T00:00:00"/>
    <n v="3069872.43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n v="0.58333333333333337"/>
    <n v="6"/>
    <n v="5.3600000000000002E-2"/>
    <x v="1"/>
    <x v="1"/>
    <n v="1761813.75"/>
    <n v="0"/>
    <n v="0"/>
    <n v="0"/>
    <n v="0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3523627.5"/>
    <n v="0"/>
    <n v="3523627.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n v="1.5833333333333333"/>
    <n v="7"/>
    <n v="5.6399999999999999E-2"/>
    <x v="1"/>
    <x v="1"/>
    <n v="0"/>
    <n v="0"/>
    <n v="0"/>
    <n v="0"/>
    <n v="0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n v="2.5833333333333335"/>
    <n v="8"/>
    <n v="5.9299999999999999E-2"/>
    <x v="1"/>
    <x v="1"/>
    <n v="0"/>
    <n v="0"/>
    <n v="0"/>
    <n v="0"/>
    <n v="0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n v="3.5833333333333335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0.58611111111111114"/>
    <n v="6"/>
    <n v="5.3600000000000002E-2"/>
    <x v="1"/>
    <x v="1"/>
    <n v="0"/>
    <n v="751955"/>
    <n v="0"/>
    <n v="0"/>
    <n v="0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1503910"/>
    <n v="0"/>
    <n v="150391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586111111111111"/>
    <n v="7"/>
    <n v="5.6399999999999999E-2"/>
    <x v="1"/>
    <x v="1"/>
    <n v="0"/>
    <n v="0"/>
    <n v="0"/>
    <n v="0"/>
    <n v="0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5861111111111112"/>
    <n v="8"/>
    <n v="5.9299999999999999E-2"/>
    <x v="1"/>
    <x v="1"/>
    <n v="0"/>
    <n v="0"/>
    <n v="0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5861111111111112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0.58888888888888891"/>
    <n v="6"/>
    <n v="5.3600000000000002E-2"/>
    <x v="1"/>
    <x v="1"/>
    <n v="0"/>
    <n v="550838.75"/>
    <n v="0"/>
    <n v="0"/>
    <n v="0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1101677.5"/>
    <n v="0"/>
    <n v="1101677.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5888888888888888"/>
    <n v="7"/>
    <n v="5.6399999999999999E-2"/>
    <x v="1"/>
    <x v="1"/>
    <n v="0"/>
    <n v="0"/>
    <n v="0"/>
    <n v="0"/>
    <n v="0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588888888888889"/>
    <n v="8"/>
    <n v="5.9299999999999999E-2"/>
    <x v="1"/>
    <x v="1"/>
    <n v="0"/>
    <n v="0"/>
    <n v="0"/>
    <n v="0"/>
    <n v="0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0.58888888888888891"/>
    <n v="6"/>
    <n v="5.3600000000000002E-2"/>
    <x v="1"/>
    <x v="1"/>
    <n v="0"/>
    <n v="464846.25"/>
    <n v="0"/>
    <n v="0"/>
    <n v="0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929692.5"/>
    <n v="0"/>
    <n v="929692.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5888888888888888"/>
    <n v="7"/>
    <n v="5.6399999999999999E-2"/>
    <x v="1"/>
    <x v="1"/>
    <n v="0"/>
    <n v="0"/>
    <n v="0"/>
    <n v="0"/>
    <n v="0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588888888888889"/>
    <n v="8"/>
    <n v="5.9299999999999999E-2"/>
    <x v="1"/>
    <x v="1"/>
    <n v="0"/>
    <n v="0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0.59722222222222221"/>
    <n v="6"/>
    <n v="5.3600000000000002E-2"/>
    <x v="1"/>
    <x v="1"/>
    <n v="0"/>
    <n v="237696.25"/>
    <n v="0"/>
    <n v="0"/>
    <n v="0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475392.5"/>
    <n v="0"/>
    <n v="475392.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5972222222222223"/>
    <n v="7"/>
    <n v="5.6399999999999999E-2"/>
    <x v="1"/>
    <x v="1"/>
    <n v="0"/>
    <n v="0"/>
    <n v="0"/>
    <n v="0"/>
    <n v="0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5972222222222223"/>
    <n v="8"/>
    <n v="5.9299999999999999E-2"/>
    <x v="1"/>
    <x v="1"/>
    <n v="0"/>
    <n v="0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0.6"/>
    <n v="6"/>
    <n v="5.3600000000000002E-2"/>
    <x v="1"/>
    <x v="1"/>
    <n v="0"/>
    <n v="255691.25"/>
    <n v="0"/>
    <n v="0"/>
    <n v="0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511382.5"/>
    <n v="0"/>
    <n v="511382.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6"/>
    <n v="7"/>
    <n v="5.6399999999999999E-2"/>
    <x v="1"/>
    <x v="1"/>
    <n v="0"/>
    <n v="0"/>
    <n v="0"/>
    <n v="0"/>
    <n v="0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6"/>
    <n v="8"/>
    <n v="5.9299999999999999E-2"/>
    <x v="1"/>
    <x v="1"/>
    <n v="0"/>
    <n v="0"/>
    <n v="0"/>
    <n v="0"/>
    <n v="0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5999999999999996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0.6"/>
    <n v="6"/>
    <n v="5.3600000000000002E-2"/>
    <x v="1"/>
    <x v="1"/>
    <n v="0"/>
    <n v="440656.25"/>
    <n v="0"/>
    <n v="0"/>
    <n v="0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881312.5"/>
    <n v="0"/>
    <n v="881312.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6"/>
    <n v="7"/>
    <n v="5.6399999999999999E-2"/>
    <x v="1"/>
    <x v="1"/>
    <n v="0"/>
    <n v="0"/>
    <n v="0"/>
    <n v="0"/>
    <n v="0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6"/>
    <n v="8"/>
    <n v="5.9299999999999999E-2"/>
    <x v="1"/>
    <x v="1"/>
    <n v="0"/>
    <n v="0"/>
    <n v="0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0.60277777777777775"/>
    <n v="6"/>
    <n v="5.3600000000000002E-2"/>
    <x v="1"/>
    <x v="1"/>
    <n v="0"/>
    <n v="601283.75"/>
    <n v="0"/>
    <n v="0"/>
    <n v="0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1202567.5"/>
    <n v="0"/>
    <n v="1202567.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6027777777777779"/>
    <n v="7"/>
    <n v="5.6399999999999999E-2"/>
    <x v="1"/>
    <x v="1"/>
    <n v="0"/>
    <n v="0"/>
    <n v="0"/>
    <n v="0"/>
    <n v="0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6027777777777779"/>
    <n v="8"/>
    <n v="5.9299999999999999E-2"/>
    <x v="1"/>
    <x v="1"/>
    <n v="0"/>
    <n v="0"/>
    <n v="0"/>
    <n v="0"/>
    <n v="0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6027777777777779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0.60555555555555551"/>
    <n v="6"/>
    <n v="5.3600000000000002E-2"/>
    <x v="1"/>
    <x v="1"/>
    <n v="0"/>
    <n v="375461.25"/>
    <n v="0"/>
    <n v="0"/>
    <n v="0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750922.5"/>
    <n v="0"/>
    <n v="750922.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6055555555555556"/>
    <n v="7"/>
    <n v="5.6399999999999999E-2"/>
    <x v="1"/>
    <x v="1"/>
    <n v="0"/>
    <n v="0"/>
    <n v="0"/>
    <n v="0"/>
    <n v="0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6055555555555556"/>
    <n v="8"/>
    <n v="5.9299999999999999E-2"/>
    <x v="1"/>
    <x v="1"/>
    <n v="0"/>
    <n v="0"/>
    <n v="0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0.6166666666666667"/>
    <n v="6"/>
    <n v="5.3600000000000002E-2"/>
    <x v="1"/>
    <x v="1"/>
    <n v="0"/>
    <n v="549953.75"/>
    <n v="0"/>
    <n v="0"/>
    <n v="0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1099907.5"/>
    <n v="0"/>
    <n v="1099907.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6166666666666667"/>
    <n v="7"/>
    <n v="5.6399999999999999E-2"/>
    <x v="1"/>
    <x v="1"/>
    <n v="0"/>
    <n v="0"/>
    <n v="0"/>
    <n v="0"/>
    <n v="0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6166666666666667"/>
    <n v="8"/>
    <n v="5.9299999999999999E-2"/>
    <x v="1"/>
    <x v="1"/>
    <n v="0"/>
    <n v="0"/>
    <n v="0"/>
    <n v="0"/>
    <n v="0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0.61944444444444446"/>
    <n v="6"/>
    <n v="5.3600000000000002E-2"/>
    <x v="1"/>
    <x v="1"/>
    <n v="0"/>
    <n v="636610"/>
    <n v="0"/>
    <n v="0"/>
    <n v="0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1273220"/>
    <n v="0"/>
    <n v="127322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6194444444444445"/>
    <n v="7"/>
    <n v="5.6399999999999999E-2"/>
    <x v="1"/>
    <x v="1"/>
    <n v="0"/>
    <n v="0"/>
    <n v="0"/>
    <n v="0"/>
    <n v="0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6194444444444445"/>
    <n v="8"/>
    <n v="5.9299999999999999E-2"/>
    <x v="1"/>
    <x v="1"/>
    <n v="0"/>
    <n v="0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6194444444444445"/>
    <n v="9"/>
    <n v="6.2100000000000002E-2"/>
    <x v="1"/>
    <x v="1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0.62222222222222223"/>
    <n v="6"/>
    <n v="5.3600000000000002E-2"/>
    <x v="1"/>
    <x v="1"/>
    <n v="0"/>
    <n v="571636.25"/>
    <n v="0"/>
    <n v="0"/>
    <n v="0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1143272.5"/>
    <n v="0"/>
    <n v="1143272.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6222222222222222"/>
    <n v="7"/>
    <n v="5.6399999999999999E-2"/>
    <x v="1"/>
    <x v="1"/>
    <n v="0"/>
    <n v="0"/>
    <n v="0"/>
    <n v="0"/>
    <n v="0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6222222222222222"/>
    <n v="8"/>
    <n v="5.9299999999999999E-2"/>
    <x v="1"/>
    <x v="1"/>
    <n v="0"/>
    <n v="0"/>
    <n v="0"/>
    <n v="0"/>
    <n v="0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6222222222222222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0.62222222222222223"/>
    <n v="6"/>
    <n v="5.3600000000000002E-2"/>
    <x v="1"/>
    <x v="1"/>
    <n v="0"/>
    <n v="418900"/>
    <n v="0"/>
    <n v="0"/>
    <n v="0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837800"/>
    <n v="0"/>
    <n v="8378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6222222222222222"/>
    <n v="7"/>
    <n v="5.6399999999999999E-2"/>
    <x v="1"/>
    <x v="1"/>
    <n v="0"/>
    <n v="0"/>
    <n v="0"/>
    <n v="0"/>
    <n v="0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6222222222222222"/>
    <n v="8"/>
    <n v="5.9299999999999999E-2"/>
    <x v="1"/>
    <x v="1"/>
    <n v="0"/>
    <n v="0"/>
    <n v="0"/>
    <n v="0"/>
    <n v="0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6222222222222222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0.62777777777777777"/>
    <n v="6"/>
    <n v="5.3600000000000002E-2"/>
    <x v="1"/>
    <x v="1"/>
    <n v="0"/>
    <n v="801441.25"/>
    <n v="0"/>
    <n v="0"/>
    <n v="0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1602882.5"/>
    <n v="0"/>
    <n v="1602882.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6277777777777778"/>
    <n v="7"/>
    <n v="5.6399999999999999E-2"/>
    <x v="1"/>
    <x v="1"/>
    <n v="0"/>
    <n v="0"/>
    <n v="0"/>
    <n v="0"/>
    <n v="0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6277777777777778"/>
    <n v="8"/>
    <n v="5.9299999999999999E-2"/>
    <x v="1"/>
    <x v="1"/>
    <n v="0"/>
    <n v="0"/>
    <n v="0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0.63611111111111107"/>
    <n v="6"/>
    <n v="5.3600000000000002E-2"/>
    <x v="1"/>
    <x v="1"/>
    <n v="0"/>
    <n v="382615"/>
    <n v="0"/>
    <n v="0"/>
    <n v="0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765230"/>
    <n v="0"/>
    <n v="76523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6361111111111111"/>
    <n v="7"/>
    <n v="5.6399999999999999E-2"/>
    <x v="1"/>
    <x v="1"/>
    <n v="0"/>
    <n v="0"/>
    <n v="0"/>
    <n v="0"/>
    <n v="0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6361111111111111"/>
    <n v="8"/>
    <n v="5.9299999999999999E-2"/>
    <x v="1"/>
    <x v="1"/>
    <n v="0"/>
    <n v="0"/>
    <n v="0"/>
    <n v="0"/>
    <n v="0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0.63888888888888884"/>
    <n v="6"/>
    <n v="5.3600000000000002E-2"/>
    <x v="1"/>
    <x v="1"/>
    <n v="0"/>
    <n v="324131.25"/>
    <n v="0"/>
    <n v="0"/>
    <n v="0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648262.5"/>
    <n v="0"/>
    <n v="648262.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6388888888888888"/>
    <n v="7"/>
    <n v="5.6399999999999999E-2"/>
    <x v="1"/>
    <x v="1"/>
    <n v="0"/>
    <n v="0"/>
    <n v="0"/>
    <n v="0"/>
    <n v="0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6388888888888888"/>
    <n v="8"/>
    <n v="5.9299999999999999E-2"/>
    <x v="1"/>
    <x v="1"/>
    <n v="0"/>
    <n v="0"/>
    <n v="0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6388888888888893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0.64166666666666672"/>
    <n v="6"/>
    <n v="5.3600000000000002E-2"/>
    <x v="1"/>
    <x v="1"/>
    <n v="0"/>
    <n v="763091.25"/>
    <n v="0"/>
    <n v="0"/>
    <n v="0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1526182.5"/>
    <n v="0"/>
    <n v="1526182.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6416666666666666"/>
    <n v="7"/>
    <n v="5.6399999999999999E-2"/>
    <x v="1"/>
    <x v="1"/>
    <n v="0"/>
    <n v="0"/>
    <n v="0"/>
    <n v="0"/>
    <n v="0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6416666666666666"/>
    <n v="8"/>
    <n v="5.9299999999999999E-2"/>
    <x v="1"/>
    <x v="1"/>
    <n v="0"/>
    <n v="0"/>
    <n v="0"/>
    <n v="0"/>
    <n v="0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6416666666666666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6416666666666666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0.64444444444444449"/>
    <n v="6"/>
    <n v="5.3600000000000002E-2"/>
    <x v="1"/>
    <x v="1"/>
    <n v="0"/>
    <n v="619278.75"/>
    <n v="0"/>
    <n v="0"/>
    <n v="0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1238557.5"/>
    <n v="0"/>
    <n v="1238557.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6444444444444444"/>
    <n v="7"/>
    <n v="5.6399999999999999E-2"/>
    <x v="1"/>
    <x v="1"/>
    <n v="0"/>
    <n v="0"/>
    <n v="0"/>
    <n v="0"/>
    <n v="0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6444444444444444"/>
    <n v="8"/>
    <n v="5.9299999999999999E-2"/>
    <x v="1"/>
    <x v="1"/>
    <n v="0"/>
    <n v="0"/>
    <n v="0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6444444444444444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0.64722222222222225"/>
    <n v="6"/>
    <n v="5.3600000000000002E-2"/>
    <x v="1"/>
    <x v="1"/>
    <n v="0"/>
    <n v="616033.75"/>
    <n v="0"/>
    <n v="0"/>
    <n v="0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1232067.5"/>
    <n v="0"/>
    <n v="1232067.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6472222222222221"/>
    <n v="7"/>
    <n v="5.6399999999999999E-2"/>
    <x v="1"/>
    <x v="1"/>
    <n v="0"/>
    <n v="0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6472222222222221"/>
    <n v="8"/>
    <n v="5.9299999999999999E-2"/>
    <x v="1"/>
    <x v="1"/>
    <n v="0"/>
    <n v="0"/>
    <n v="0"/>
    <n v="0"/>
    <n v="0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0.65555555555555556"/>
    <n v="6"/>
    <n v="5.3600000000000002E-2"/>
    <x v="1"/>
    <x v="1"/>
    <n v="0"/>
    <n v="441393.75"/>
    <n v="0"/>
    <n v="0"/>
    <n v="0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882787.5"/>
    <n v="0"/>
    <n v="882787.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6555555555555554"/>
    <n v="7"/>
    <n v="5.6399999999999999E-2"/>
    <x v="1"/>
    <x v="1"/>
    <n v="0"/>
    <n v="0"/>
    <n v="0"/>
    <n v="0"/>
    <n v="0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6555555555555554"/>
    <n v="8"/>
    <n v="5.9299999999999999E-2"/>
    <x v="1"/>
    <x v="1"/>
    <n v="0"/>
    <n v="0"/>
    <n v="0"/>
    <n v="0"/>
    <n v="0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0.65833333333333333"/>
    <n v="6"/>
    <n v="5.3600000000000002E-2"/>
    <x v="1"/>
    <x v="1"/>
    <n v="0"/>
    <n v="834481.25"/>
    <n v="0"/>
    <n v="0"/>
    <n v="0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1668962.5"/>
    <n v="0"/>
    <n v="1668962.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6583333333333334"/>
    <n v="7"/>
    <n v="5.6399999999999999E-2"/>
    <x v="1"/>
    <x v="1"/>
    <n v="0"/>
    <n v="0"/>
    <n v="0"/>
    <n v="0"/>
    <n v="0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6583333333333332"/>
    <n v="8"/>
    <n v="5.9299999999999999E-2"/>
    <x v="1"/>
    <x v="1"/>
    <n v="0"/>
    <n v="0"/>
    <n v="0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0.66111111111111109"/>
    <n v="6"/>
    <n v="5.3600000000000002E-2"/>
    <x v="1"/>
    <x v="1"/>
    <n v="0"/>
    <n v="413073.75"/>
    <n v="0"/>
    <n v="0"/>
    <n v="0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826147.5"/>
    <n v="0"/>
    <n v="826147.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6611111111111112"/>
    <n v="7"/>
    <n v="5.6399999999999999E-2"/>
    <x v="1"/>
    <x v="1"/>
    <n v="0"/>
    <n v="0"/>
    <n v="0"/>
    <n v="0"/>
    <n v="0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661111111111111"/>
    <n v="8"/>
    <n v="5.9299999999999999E-2"/>
    <x v="1"/>
    <x v="1"/>
    <n v="0"/>
    <n v="0"/>
    <n v="0"/>
    <n v="0"/>
    <n v="0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661111111111111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0.66388888888888886"/>
    <n v="6"/>
    <n v="5.3600000000000002E-2"/>
    <x v="1"/>
    <x v="1"/>
    <n v="0"/>
    <n v="608806.25"/>
    <n v="0"/>
    <n v="0"/>
    <n v="0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1217612.5"/>
    <n v="0"/>
    <n v="1217612.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1456.76"/>
    <n v="0"/>
    <n v="0"/>
    <n v="5295.74"/>
    <n v="0"/>
    <n v="0"/>
    <n v="0"/>
    <n v="1126752.5"/>
    <d v="2019-08-29T00:00:00"/>
    <d v="2026-08-29T00:00:00"/>
    <n v="1126752.5"/>
    <n v="1.663888888888889"/>
    <n v="7"/>
    <n v="5.6399999999999999E-2"/>
    <x v="1"/>
    <x v="1"/>
    <n v="0"/>
    <n v="0"/>
    <n v="0"/>
    <n v="0"/>
    <n v="0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448.28000000003"/>
    <n v="0"/>
    <n v="0"/>
    <n v="1546.72"/>
    <n v="0"/>
    <n v="0"/>
    <n v="0"/>
    <n v="312995"/>
    <d v="2019-08-29T00:00:00"/>
    <d v="2027-08-29T00:00:00"/>
    <n v="312995"/>
    <n v="2.6638888888888888"/>
    <n v="8"/>
    <n v="5.9299999999999999E-2"/>
    <x v="1"/>
    <x v="1"/>
    <n v="0"/>
    <n v="0"/>
    <n v="0"/>
    <n v="0"/>
    <n v="0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635.11"/>
    <n v="0"/>
    <n v="0"/>
    <n v="237.39"/>
    <n v="0"/>
    <n v="0"/>
    <n v="0"/>
    <n v="45872.5"/>
    <d v="2019-08-29T00:00:00"/>
    <d v="2028-08-29T00:00:00"/>
    <n v="45872.5"/>
    <n v="3.6638888888888888"/>
    <n v="9"/>
    <n v="6.2100000000000002E-2"/>
    <x v="1"/>
    <x v="1"/>
    <n v="0"/>
    <n v="0"/>
    <n v="0"/>
    <n v="0"/>
    <n v="0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d v="2019-08-30T00:00:00"/>
    <d v="2025-08-30T00:00:00"/>
    <n v="1425882.5"/>
    <n v="0.66666666666666663"/>
    <n v="6"/>
    <n v="5.3600000000000002E-2"/>
    <x v="1"/>
    <x v="1"/>
    <n v="0"/>
    <n v="712941.25"/>
    <n v="0"/>
    <n v="0"/>
    <n v="0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1425882.5"/>
    <n v="0"/>
    <n v="1425882.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d v="2019-08-30T00:00:00"/>
    <d v="2026-08-30T00:00:00"/>
    <n v="1110232.5"/>
    <n v="1.6666666666666667"/>
    <n v="7"/>
    <n v="5.6399999999999999E-2"/>
    <x v="1"/>
    <x v="1"/>
    <n v="0"/>
    <n v="0"/>
    <n v="0"/>
    <n v="0"/>
    <n v="0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d v="2019-08-30T00:00:00"/>
    <d v="2027-08-30T00:00:00"/>
    <n v="364620"/>
    <n v="2.6666666666666665"/>
    <n v="8"/>
    <n v="5.9299999999999999E-2"/>
    <x v="1"/>
    <x v="1"/>
    <n v="0"/>
    <n v="0"/>
    <n v="0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d v="2019-08-30T00:00:00"/>
    <d v="2028-08-30T00:00:00"/>
    <n v="53100"/>
    <n v="3.6666666666666665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68333333333333335"/>
    <n v="6"/>
    <n v="5.3600000000000002E-2"/>
    <x v="1"/>
    <x v="1"/>
    <n v="0"/>
    <n v="0"/>
    <n v="1740868.75"/>
    <n v="0"/>
    <n v="0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3481737.5"/>
    <n v="0"/>
    <n v="3481737.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6833333333333333"/>
    <n v="7"/>
    <n v="5.6399999999999999E-2"/>
    <x v="1"/>
    <x v="1"/>
    <n v="0"/>
    <n v="0"/>
    <n v="0"/>
    <n v="0"/>
    <n v="0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6833333333333331"/>
    <n v="8"/>
    <n v="5.9299999999999999E-2"/>
    <x v="1"/>
    <x v="1"/>
    <n v="0"/>
    <n v="0"/>
    <n v="0"/>
    <n v="0"/>
    <n v="0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6833333333333331"/>
    <n v="9"/>
    <n v="6.2100000000000002E-2"/>
    <x v="1"/>
    <x v="1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68333333333333335"/>
    <n v="6"/>
    <n v="5.3600000000000002E-2"/>
    <x v="1"/>
    <x v="1"/>
    <n v="0"/>
    <n v="0"/>
    <n v="21240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6833333333333331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70277777777777772"/>
    <n v="6"/>
    <n v="5.3600000000000002E-2"/>
    <x v="1"/>
    <x v="1"/>
    <n v="0"/>
    <n v="0"/>
    <n v="4130368.75"/>
    <n v="0"/>
    <n v="0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8260737.5"/>
    <n v="0"/>
    <n v="8260737.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7027777777777777"/>
    <n v="7"/>
    <n v="5.6399999999999999E-2"/>
    <x v="1"/>
    <x v="1"/>
    <n v="0"/>
    <n v="0"/>
    <n v="0"/>
    <n v="0"/>
    <n v="0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7027777777777779"/>
    <n v="8"/>
    <n v="5.9299999999999999E-2"/>
    <x v="1"/>
    <x v="1"/>
    <n v="0"/>
    <n v="0"/>
    <n v="0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7027777777777779"/>
    <n v="9"/>
    <n v="6.2100000000000002E-2"/>
    <x v="1"/>
    <x v="1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7027777777777775"/>
    <n v="10"/>
    <n v="6.5000000000000002E-2"/>
    <x v="1"/>
    <x v="1"/>
    <n v="0"/>
    <n v="0"/>
    <n v="0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71388888888888891"/>
    <n v="6"/>
    <n v="5.3600000000000002E-2"/>
    <x v="1"/>
    <x v="1"/>
    <n v="0"/>
    <n v="0"/>
    <n v="19101.25"/>
    <n v="0"/>
    <n v="0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38202.5"/>
    <n v="0"/>
    <n v="38202.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7138888888888888"/>
    <n v="7"/>
    <n v="5.6399999999999999E-2"/>
    <x v="1"/>
    <x v="1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713888888888889"/>
    <n v="8"/>
    <n v="5.9299999999999999E-2"/>
    <x v="1"/>
    <x v="1"/>
    <n v="0"/>
    <n v="0"/>
    <n v="0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713888888888889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72222222222222221"/>
    <n v="6"/>
    <n v="5.3600000000000002E-2"/>
    <x v="1"/>
    <x v="1"/>
    <n v="0"/>
    <n v="0"/>
    <n v="3063943.75"/>
    <n v="0"/>
    <n v="0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6127887.5"/>
    <n v="0"/>
    <n v="6127887.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7222222222222223"/>
    <n v="7"/>
    <n v="5.6399999999999999E-2"/>
    <x v="1"/>
    <x v="1"/>
    <n v="0"/>
    <n v="0"/>
    <n v="0"/>
    <n v="0"/>
    <n v="0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7222222222222223"/>
    <n v="8"/>
    <n v="5.9299999999999999E-2"/>
    <x v="1"/>
    <x v="1"/>
    <n v="0"/>
    <n v="0"/>
    <n v="0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7222222222222223"/>
    <n v="9"/>
    <n v="6.2100000000000002E-2"/>
    <x v="1"/>
    <x v="1"/>
    <n v="0"/>
    <n v="0"/>
    <n v="0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7222222222222223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72222222222222221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7222222222222223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7222222222222223"/>
    <n v="8"/>
    <n v="5.9299999999999999E-2"/>
    <x v="1"/>
    <x v="1"/>
    <n v="0"/>
    <n v="0"/>
    <n v="0"/>
    <n v="0"/>
    <n v="0"/>
    <n v="0"/>
    <n v="0"/>
    <n v="0"/>
    <n v="52018.33"/>
    <n v="0"/>
    <n v="0"/>
    <n v="0"/>
    <n v="0"/>
    <n v="0"/>
    <n v="0"/>
    <n v="0"/>
    <n v="0"/>
    <n v="0"/>
    <n v="0"/>
    <n v="0"/>
    <n v="52018.33"/>
    <n v="0"/>
    <n v="0"/>
    <n v="0"/>
    <n v="52018.33"/>
    <n v="52018.33"/>
    <n v="104036.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7416666666666667"/>
    <n v="8"/>
    <n v="5.9299999999999999E-2"/>
    <x v="1"/>
    <x v="1"/>
    <n v="0"/>
    <n v="0"/>
    <n v="0"/>
    <n v="0"/>
    <n v="0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7416666666666667"/>
    <n v="6"/>
    <n v="5.3600000000000002E-2"/>
    <x v="1"/>
    <x v="1"/>
    <n v="0"/>
    <n v="0"/>
    <n v="1161857.5"/>
    <n v="0"/>
    <n v="0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2323715"/>
    <n v="0"/>
    <n v="23237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7416666666666667"/>
    <n v="7"/>
    <n v="5.6399999999999999E-2"/>
    <x v="1"/>
    <x v="1"/>
    <n v="0"/>
    <n v="0"/>
    <n v="0"/>
    <n v="0"/>
    <n v="0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7416666666666667"/>
    <n v="8"/>
    <n v="5.9299999999999999E-2"/>
    <x v="1"/>
    <x v="1"/>
    <n v="0"/>
    <n v="0"/>
    <n v="0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7416666666666667"/>
    <n v="9"/>
    <n v="6.2100000000000002E-2"/>
    <x v="1"/>
    <x v="1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0.76111111111111107"/>
    <n v="6"/>
    <n v="5.3600000000000002E-2"/>
    <x v="1"/>
    <x v="1"/>
    <n v="0"/>
    <n v="0"/>
    <n v="0"/>
    <n v="1550446.25"/>
    <n v="0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1.7611111111111111"/>
    <n v="7"/>
    <n v="5.6399999999999999E-2"/>
    <x v="1"/>
    <x v="1"/>
    <n v="0"/>
    <n v="0"/>
    <n v="0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2.7611111111111111"/>
    <n v="8"/>
    <n v="5.9299999999999999E-2"/>
    <x v="1"/>
    <x v="1"/>
    <n v="0"/>
    <n v="0"/>
    <n v="0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4.7611111111111111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0.79166666666666663"/>
    <n v="6"/>
    <n v="5.3600000000000002E-2"/>
    <x v="1"/>
    <x v="1"/>
    <n v="0"/>
    <n v="0"/>
    <n v="0"/>
    <n v="1629211.25"/>
    <n v="0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1.7916666666666667"/>
    <n v="7"/>
    <n v="5.6399999999999999E-2"/>
    <x v="1"/>
    <x v="1"/>
    <n v="0"/>
    <n v="0"/>
    <n v="0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2.7916666666666665"/>
    <n v="8"/>
    <n v="5.9299999999999999E-2"/>
    <x v="1"/>
    <x v="1"/>
    <n v="0"/>
    <n v="0"/>
    <n v="0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3.7916666666666665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0.80833333333333335"/>
    <n v="6"/>
    <n v="5.3600000000000002E-2"/>
    <x v="1"/>
    <x v="1"/>
    <n v="0"/>
    <n v="0"/>
    <n v="0"/>
    <n v="946802.5"/>
    <n v="0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1.8083333333333333"/>
    <n v="7"/>
    <n v="5.6399999999999999E-2"/>
    <x v="1"/>
    <x v="1"/>
    <n v="0"/>
    <n v="0"/>
    <n v="0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2.8083333333333331"/>
    <n v="8"/>
    <n v="5.9299999999999999E-2"/>
    <x v="1"/>
    <x v="1"/>
    <n v="0"/>
    <n v="0"/>
    <n v="0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3.8083333333333331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0.82777777777777772"/>
    <n v="6"/>
    <n v="5.36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3.8277777777777779"/>
    <n v="9"/>
    <n v="6.2100000000000002E-2"/>
    <x v="1"/>
    <x v="1"/>
    <n v="0"/>
    <n v="0"/>
    <n v="0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4.8277777777777775"/>
    <n v="10"/>
    <n v="6.5000000000000002E-2"/>
    <x v="1"/>
    <x v="1"/>
    <n v="0"/>
    <n v="0"/>
    <n v="0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0.82777777777777772"/>
    <n v="6"/>
    <n v="5.3600000000000002E-2"/>
    <x v="1"/>
    <x v="1"/>
    <n v="0"/>
    <n v="0"/>
    <n v="0"/>
    <n v="777251.25"/>
    <n v="0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1.8277777777777777"/>
    <n v="7"/>
    <n v="5.6399999999999999E-2"/>
    <x v="1"/>
    <x v="1"/>
    <n v="0"/>
    <n v="0"/>
    <n v="0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2.8277777777777779"/>
    <n v="8"/>
    <n v="5.9299999999999999E-2"/>
    <x v="1"/>
    <x v="1"/>
    <n v="0"/>
    <n v="0"/>
    <n v="0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3.8277777777777779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0.85277777777777775"/>
    <n v="6"/>
    <n v="5.3600000000000002E-2"/>
    <x v="1"/>
    <x v="1"/>
    <n v="0"/>
    <n v="0"/>
    <n v="0"/>
    <n v="0"/>
    <n v="449063.75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1.8527777777777779"/>
    <n v="7"/>
    <n v="5.6399999999999999E-2"/>
    <x v="1"/>
    <x v="1"/>
    <n v="0"/>
    <n v="0"/>
    <n v="0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2.8527777777777779"/>
    <n v="8"/>
    <n v="5.9299999999999999E-2"/>
    <x v="1"/>
    <x v="1"/>
    <n v="0"/>
    <n v="0"/>
    <n v="0"/>
    <n v="0"/>
    <n v="0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4.8527777777777779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1.8638888888888889"/>
    <n v="7"/>
    <n v="5.6399999999999999E-2"/>
    <x v="1"/>
    <x v="1"/>
    <n v="0"/>
    <n v="0"/>
    <n v="0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2.8638888888888889"/>
    <n v="8"/>
    <n v="5.9299999999999999E-2"/>
    <x v="1"/>
    <x v="1"/>
    <n v="0"/>
    <n v="0"/>
    <n v="0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3.8638888888888889"/>
    <n v="9"/>
    <n v="6.2100000000000002E-2"/>
    <x v="1"/>
    <x v="1"/>
    <n v="0"/>
    <n v="0"/>
    <n v="0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4.8638888888888889"/>
    <n v="10"/>
    <n v="6.5000000000000002E-2"/>
    <x v="1"/>
    <x v="1"/>
    <n v="0"/>
    <n v="0"/>
    <n v="0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0.875"/>
    <n v="6"/>
    <n v="5.3600000000000002E-2"/>
    <x v="1"/>
    <x v="1"/>
    <n v="0"/>
    <n v="0"/>
    <n v="0"/>
    <n v="0"/>
    <n v="44250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1.875"/>
    <n v="7"/>
    <n v="5.6399999999999999E-2"/>
    <x v="1"/>
    <x v="1"/>
    <n v="0"/>
    <n v="0"/>
    <n v="0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2.875"/>
    <n v="8"/>
    <n v="5.9299999999999999E-2"/>
    <x v="1"/>
    <x v="1"/>
    <n v="0"/>
    <n v="0"/>
    <n v="0"/>
    <n v="0"/>
    <n v="0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3.875"/>
    <n v="9"/>
    <n v="6.2100000000000002E-2"/>
    <x v="1"/>
    <x v="1"/>
    <n v="0"/>
    <n v="0"/>
    <n v="0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4.875"/>
    <n v="10"/>
    <n v="6.5000000000000002E-2"/>
    <x v="1"/>
    <x v="1"/>
    <n v="0"/>
    <n v="0"/>
    <n v="0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0.89166666666666672"/>
    <n v="6"/>
    <n v="5.3600000000000002E-2"/>
    <x v="1"/>
    <x v="1"/>
    <n v="0"/>
    <n v="0"/>
    <n v="0"/>
    <n v="0"/>
    <n v="23747.5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1.8916666666666666"/>
    <n v="7"/>
    <n v="5.6399999999999999E-2"/>
    <x v="1"/>
    <x v="1"/>
    <n v="0"/>
    <n v="0"/>
    <n v="0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2.8916666666666666"/>
    <n v="8"/>
    <n v="5.9299999999999999E-2"/>
    <x v="1"/>
    <x v="1"/>
    <n v="0"/>
    <n v="0"/>
    <n v="0"/>
    <n v="0"/>
    <n v="0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3.8916666666666666"/>
    <n v="9"/>
    <n v="6.2100000000000002E-2"/>
    <x v="1"/>
    <x v="1"/>
    <n v="0"/>
    <n v="0"/>
    <n v="0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4.891666666666666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0.92777777777777781"/>
    <n v="6"/>
    <n v="5.3600000000000002E-2"/>
    <x v="1"/>
    <x v="1"/>
    <n v="0"/>
    <n v="0"/>
    <n v="0"/>
    <n v="0"/>
    <n v="0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0.92777777777777781"/>
    <n v="6"/>
    <n v="5.3600000000000002E-2"/>
    <x v="1"/>
    <x v="1"/>
    <n v="0"/>
    <n v="0"/>
    <n v="0"/>
    <n v="0"/>
    <n v="0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0.92777777777777781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4.927777777777778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2.9277777777777776"/>
    <n v="8"/>
    <n v="5.9299999999999999E-2"/>
    <x v="1"/>
    <x v="1"/>
    <n v="0"/>
    <n v="0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0.93055555555555558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2.9305555555555554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3.9305555555555554"/>
    <n v="9"/>
    <n v="6.2100000000000002E-2"/>
    <x v="1"/>
    <x v="1"/>
    <n v="0"/>
    <n v="0"/>
    <n v="0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0.93055555555555558"/>
    <n v="6"/>
    <n v="5.3600000000000002E-2"/>
    <x v="1"/>
    <x v="1"/>
    <n v="0"/>
    <n v="0"/>
    <n v="0"/>
    <n v="0"/>
    <n v="0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1.9305555555555556"/>
    <n v="7"/>
    <n v="5.6399999999999999E-2"/>
    <x v="1"/>
    <x v="1"/>
    <n v="0"/>
    <n v="0"/>
    <n v="0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2.9305555555555554"/>
    <n v="8"/>
    <n v="5.9299999999999999E-2"/>
    <x v="1"/>
    <x v="1"/>
    <n v="0"/>
    <n v="0"/>
    <n v="0"/>
    <n v="0"/>
    <n v="0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3.9305555555555554"/>
    <n v="9"/>
    <n v="6.2100000000000002E-2"/>
    <x v="1"/>
    <x v="1"/>
    <n v="0"/>
    <n v="0"/>
    <n v="0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4.9305555555555554"/>
    <n v="10"/>
    <n v="6.5000000000000002E-2"/>
    <x v="1"/>
    <x v="1"/>
    <n v="0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0.94166666666666665"/>
    <n v="6"/>
    <n v="5.3600000000000002E-2"/>
    <x v="1"/>
    <x v="1"/>
    <n v="0"/>
    <n v="0"/>
    <n v="0"/>
    <n v="0"/>
    <n v="0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1.9416666666666667"/>
    <n v="7"/>
    <n v="5.6399999999999999E-2"/>
    <x v="1"/>
    <x v="1"/>
    <n v="0"/>
    <n v="0"/>
    <n v="0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2.9416666666666669"/>
    <n v="8"/>
    <n v="5.9299999999999999E-2"/>
    <x v="1"/>
    <x v="1"/>
    <n v="0"/>
    <n v="0"/>
    <n v="0"/>
    <n v="0"/>
    <n v="0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3.9416666666666669"/>
    <n v="9"/>
    <n v="6.2100000000000002E-2"/>
    <x v="1"/>
    <x v="1"/>
    <n v="0"/>
    <n v="0"/>
    <n v="0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4.9416666666666664"/>
    <n v="10"/>
    <n v="6.5000000000000002E-2"/>
    <x v="1"/>
    <x v="1"/>
    <n v="0"/>
    <n v="0"/>
    <n v="0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0.94444444444444442"/>
    <n v="6"/>
    <n v="5.3600000000000002E-2"/>
    <x v="1"/>
    <x v="1"/>
    <n v="0"/>
    <n v="0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1.9444444444444444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2.9444444444444446"/>
    <n v="8"/>
    <n v="5.929999999999999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3.9444444444444446"/>
    <n v="9"/>
    <n v="6.2100000000000002E-2"/>
    <x v="1"/>
    <x v="1"/>
    <n v="0"/>
    <n v="0"/>
    <n v="0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0.94444444444444442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3.9444444444444446"/>
    <n v="9"/>
    <n v="6.2100000000000002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1.9444444444444444"/>
    <n v="7"/>
    <n v="5.6399999999999999E-2"/>
    <x v="1"/>
    <x v="1"/>
    <n v="0"/>
    <n v="0"/>
    <n v="0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2.9444444444444446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3.9444444444444446"/>
    <n v="9"/>
    <n v="6.2100000000000002E-2"/>
    <x v="1"/>
    <x v="1"/>
    <n v="0"/>
    <n v="0"/>
    <n v="0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0.94722222222222219"/>
    <n v="6"/>
    <n v="5.3600000000000002E-2"/>
    <x v="1"/>
    <x v="1"/>
    <n v="0"/>
    <n v="0"/>
    <n v="0"/>
    <n v="0"/>
    <n v="0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0.94722222222222219"/>
    <n v="6"/>
    <n v="5.3600000000000002E-2"/>
    <x v="1"/>
    <x v="1"/>
    <n v="0"/>
    <n v="0"/>
    <n v="0"/>
    <n v="0"/>
    <n v="0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0.94722222222222219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0.94722222222222219"/>
    <n v="6"/>
    <n v="5.3600000000000002E-2"/>
    <x v="1"/>
    <x v="1"/>
    <n v="0"/>
    <n v="0"/>
    <n v="0"/>
    <n v="0"/>
    <n v="0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2.95"/>
    <n v="8"/>
    <n v="5.9299999999999999E-2"/>
    <x v="1"/>
    <x v="1"/>
    <n v="0"/>
    <n v="0"/>
    <n v="0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3.95"/>
    <n v="9"/>
    <n v="6.2100000000000002E-2"/>
    <x v="1"/>
    <x v="1"/>
    <n v="0"/>
    <n v="0"/>
    <n v="0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0.95"/>
    <n v="6"/>
    <n v="5.3600000000000002E-2"/>
    <x v="1"/>
    <x v="1"/>
    <n v="0"/>
    <n v="0"/>
    <n v="0"/>
    <n v="0"/>
    <n v="0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1.95"/>
    <n v="7"/>
    <n v="5.6399999999999999E-2"/>
    <x v="1"/>
    <x v="1"/>
    <n v="0"/>
    <n v="0"/>
    <n v="0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2.95"/>
    <n v="8"/>
    <n v="5.9299999999999999E-2"/>
    <x v="1"/>
    <x v="1"/>
    <n v="0"/>
    <n v="0"/>
    <n v="0"/>
    <n v="0"/>
    <n v="0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3.95"/>
    <n v="9"/>
    <n v="6.2100000000000002E-2"/>
    <x v="1"/>
    <x v="1"/>
    <n v="0"/>
    <n v="0"/>
    <n v="0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4.95"/>
    <n v="10"/>
    <n v="6.5000000000000002E-2"/>
    <x v="1"/>
    <x v="1"/>
    <n v="0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0.96111111111111114"/>
    <n v="6"/>
    <n v="5.3600000000000002E-2"/>
    <x v="1"/>
    <x v="1"/>
    <n v="0"/>
    <n v="0"/>
    <n v="0"/>
    <n v="0"/>
    <n v="0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1.961111111111111"/>
    <n v="7"/>
    <n v="5.6399999999999999E-2"/>
    <x v="1"/>
    <x v="1"/>
    <n v="0"/>
    <n v="0"/>
    <n v="0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3.9611111111111112"/>
    <n v="9"/>
    <n v="6.2100000000000002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4.9611111111111112"/>
    <n v="10"/>
    <n v="6.5000000000000002E-2"/>
    <x v="1"/>
    <x v="1"/>
    <n v="0"/>
    <n v="0"/>
    <n v="0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1.961111111111111"/>
    <n v="7"/>
    <n v="5.6399999999999999E-2"/>
    <x v="1"/>
    <x v="1"/>
    <n v="0"/>
    <n v="0"/>
    <n v="0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3.9611111111111112"/>
    <n v="9"/>
    <n v="6.2100000000000002E-2"/>
    <x v="1"/>
    <x v="1"/>
    <n v="0"/>
    <n v="0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0.96111111111111114"/>
    <n v="6"/>
    <n v="5.3600000000000002E-2"/>
    <x v="1"/>
    <x v="1"/>
    <n v="0"/>
    <n v="0"/>
    <n v="0"/>
    <n v="0"/>
    <n v="0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1.961111111111111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4.963888888888888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0.96388888888888891"/>
    <n v="6"/>
    <n v="5.3600000000000002E-2"/>
    <x v="1"/>
    <x v="1"/>
    <n v="0"/>
    <n v="0"/>
    <n v="0"/>
    <n v="0"/>
    <n v="0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1.9638888888888888"/>
    <n v="7"/>
    <n v="5.6399999999999999E-2"/>
    <x v="1"/>
    <x v="1"/>
    <n v="0"/>
    <n v="0"/>
    <n v="0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2.963888888888889"/>
    <n v="8"/>
    <n v="5.9299999999999999E-2"/>
    <x v="1"/>
    <x v="1"/>
    <n v="0"/>
    <n v="0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3.963888888888889"/>
    <n v="9"/>
    <n v="6.2100000000000002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0.96666666666666667"/>
    <n v="6"/>
    <n v="5.3600000000000002E-2"/>
    <x v="1"/>
    <x v="1"/>
    <n v="0"/>
    <n v="0"/>
    <n v="0"/>
    <n v="0"/>
    <n v="0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4.9666666666666668"/>
    <n v="10"/>
    <n v="6.5000000000000002E-2"/>
    <x v="1"/>
    <x v="1"/>
    <n v="0"/>
    <n v="0"/>
    <n v="0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0.96666666666666667"/>
    <n v="6"/>
    <n v="5.3600000000000002E-2"/>
    <x v="1"/>
    <x v="1"/>
    <n v="0"/>
    <n v="0"/>
    <n v="0"/>
    <n v="0"/>
    <n v="0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3.9666666666666668"/>
    <n v="9"/>
    <n v="6.2100000000000002E-2"/>
    <x v="1"/>
    <x v="1"/>
    <n v="0"/>
    <n v="0"/>
    <n v="0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4.9666666666666668"/>
    <n v="10"/>
    <n v="6.5000000000000002E-2"/>
    <x v="1"/>
    <x v="1"/>
    <n v="0"/>
    <n v="0"/>
    <n v="0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0.97222222222222221"/>
    <n v="6"/>
    <n v="5.3600000000000002E-2"/>
    <x v="1"/>
    <x v="1"/>
    <n v="0"/>
    <n v="0"/>
    <n v="0"/>
    <n v="0"/>
    <n v="0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3.9722222222222223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9833333333333334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3.9833333333333334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0.98333333333333328"/>
    <n v="6"/>
    <n v="5.3600000000000002E-2"/>
    <x v="1"/>
    <x v="1"/>
    <n v="0"/>
    <n v="0"/>
    <n v="0"/>
    <n v="0"/>
    <n v="0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1.9833333333333334"/>
    <n v="7"/>
    <n v="5.6399999999999999E-2"/>
    <x v="1"/>
    <x v="1"/>
    <n v="0"/>
    <n v="0"/>
    <n v="0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9833333333333334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0.98333333333333328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1.9833333333333334"/>
    <n v="7"/>
    <n v="5.639999999999999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2.9833333333333334"/>
    <n v="8"/>
    <n v="5.9299999999999999E-2"/>
    <x v="1"/>
    <x v="1"/>
    <n v="0"/>
    <n v="0"/>
    <n v="0"/>
    <n v="0"/>
    <n v="0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0.98888888888888893"/>
    <n v="6"/>
    <n v="5.3600000000000002E-2"/>
    <x v="1"/>
    <x v="1"/>
    <n v="0"/>
    <n v="0"/>
    <n v="0"/>
    <n v="0"/>
    <n v="0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3.9888888888888889"/>
    <n v="9"/>
    <n v="6.2100000000000002E-2"/>
    <x v="1"/>
    <x v="1"/>
    <n v="0"/>
    <n v="0"/>
    <n v="0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3.9888888888888889"/>
    <n v="9"/>
    <n v="6.2100000000000002E-2"/>
    <x v="1"/>
    <x v="1"/>
    <n v="0"/>
    <n v="0"/>
    <n v="0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0.9916666666666667"/>
    <n v="6"/>
    <n v="5.3600000000000002E-2"/>
    <x v="1"/>
    <x v="1"/>
    <n v="0"/>
    <n v="0"/>
    <n v="0"/>
    <n v="0"/>
    <n v="0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1.9916666666666667"/>
    <n v="7"/>
    <n v="5.6399999999999999E-2"/>
    <x v="1"/>
    <x v="1"/>
    <n v="0"/>
    <n v="0"/>
    <n v="0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2.9916666666666667"/>
    <n v="8"/>
    <n v="5.9299999999999999E-2"/>
    <x v="1"/>
    <x v="1"/>
    <n v="0"/>
    <n v="0"/>
    <n v="0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3.991666666666666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d v="2020-01-22T00:00:00"/>
    <d v="2025-01-22T00:00:00"/>
    <n v="2568565"/>
    <n v="6.1111111111111109E-2"/>
    <n v="5"/>
    <n v="5.0700000000000002E-2"/>
    <x v="1"/>
    <x v="1"/>
    <n v="12842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4282.5"/>
    <n v="0"/>
    <n v="1284282.5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0611111111111111"/>
    <n v="6"/>
    <n v="5.3600000000000002E-2"/>
    <x v="1"/>
    <x v="1"/>
    <n v="0"/>
    <n v="0"/>
    <n v="0"/>
    <n v="0"/>
    <n v="0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06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06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06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d v="2020-01-28T00:00:00"/>
    <d v="2025-01-28T00:00:00"/>
    <n v="2191997.5"/>
    <n v="7.7777777777777779E-2"/>
    <n v="5"/>
    <n v="5.0700000000000002E-2"/>
    <x v="1"/>
    <x v="1"/>
    <n v="10959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998.75"/>
    <n v="0"/>
    <n v="1095998.75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0777777777777777"/>
    <n v="6"/>
    <n v="5.3600000000000002E-2"/>
    <x v="1"/>
    <x v="1"/>
    <n v="0"/>
    <n v="0"/>
    <n v="0"/>
    <n v="0"/>
    <n v="0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d v="2020-02-05T00:00:00"/>
    <d v="2025-02-05T00:00:00"/>
    <n v="1685335"/>
    <n v="9.7222222222222224E-2"/>
    <n v="5"/>
    <n v="5.0700000000000002E-2"/>
    <x v="1"/>
    <x v="1"/>
    <n v="0"/>
    <n v="8426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667.5"/>
    <n v="0"/>
    <n v="842667.5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0972222222222223"/>
    <n v="6"/>
    <n v="5.3600000000000002E-2"/>
    <x v="1"/>
    <x v="1"/>
    <n v="0"/>
    <n v="0"/>
    <n v="0"/>
    <n v="0"/>
    <n v="0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0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0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d v="2020-02-11T00:00:00"/>
    <d v="2025-02-11T00:00:00"/>
    <n v="2259700"/>
    <n v="0.11388888888888889"/>
    <n v="5"/>
    <n v="5.0700000000000002E-2"/>
    <x v="1"/>
    <x v="1"/>
    <n v="0"/>
    <n v="1129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0"/>
    <n v="0"/>
    <n v="112985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1138888888888889"/>
    <n v="6"/>
    <n v="5.3600000000000002E-2"/>
    <x v="1"/>
    <x v="1"/>
    <n v="0"/>
    <n v="0"/>
    <n v="0"/>
    <n v="0"/>
    <n v="0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d v="2020-02-18T00:00:00"/>
    <d v="2025-02-18T00:00:00"/>
    <n v="2288020"/>
    <n v="0.13333333333333333"/>
    <n v="5"/>
    <n v="5.0700000000000002E-2"/>
    <x v="1"/>
    <x v="1"/>
    <n v="0"/>
    <n v="1144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010"/>
    <n v="0"/>
    <n v="114401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1333333333333333"/>
    <n v="6"/>
    <n v="5.3600000000000002E-2"/>
    <x v="1"/>
    <x v="1"/>
    <n v="0"/>
    <n v="0"/>
    <n v="0"/>
    <n v="0"/>
    <n v="0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d v="2020-02-27T00:00:00"/>
    <d v="2025-02-27T00:00:00"/>
    <n v="1270122.5"/>
    <n v="0.15833333333333333"/>
    <n v="5"/>
    <n v="5.0700000000000002E-2"/>
    <x v="1"/>
    <x v="1"/>
    <n v="0"/>
    <n v="6350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061.25"/>
    <n v="0"/>
    <n v="635061.25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1583333333333334"/>
    <n v="6"/>
    <n v="5.3600000000000002E-2"/>
    <x v="1"/>
    <x v="1"/>
    <n v="0"/>
    <n v="0"/>
    <n v="0"/>
    <n v="0"/>
    <n v="0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d v="2020-03-10T00:00:00"/>
    <d v="2025-03-10T00:00:00"/>
    <n v="3908160"/>
    <n v="0.19444444444444445"/>
    <n v="5"/>
    <n v="5.0700000000000002E-2"/>
    <x v="1"/>
    <x v="1"/>
    <n v="0"/>
    <n v="0"/>
    <n v="19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080"/>
    <n v="0"/>
    <n v="195408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1944444444444444"/>
    <n v="6"/>
    <n v="5.3600000000000002E-2"/>
    <x v="1"/>
    <x v="1"/>
    <n v="0"/>
    <n v="0"/>
    <n v="0"/>
    <n v="0"/>
    <n v="0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d v="2020-03-18T00:00:00"/>
    <d v="2025-03-18T00:00:00"/>
    <n v="2216630"/>
    <n v="0.21666666666666667"/>
    <n v="5"/>
    <n v="5.0700000000000002E-2"/>
    <x v="1"/>
    <x v="1"/>
    <n v="0"/>
    <n v="0"/>
    <n v="1108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315"/>
    <n v="0"/>
    <n v="1108315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2166666666666666"/>
    <n v="6"/>
    <n v="5.3600000000000002E-2"/>
    <x v="1"/>
    <x v="1"/>
    <n v="0"/>
    <n v="0"/>
    <n v="0"/>
    <n v="0"/>
    <n v="0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d v="2020-03-27T00:00:00"/>
    <d v="2025-03-27T00:00:00"/>
    <n v="283642.5"/>
    <n v="0.24166666666666667"/>
    <n v="5"/>
    <n v="5.0700000000000002E-2"/>
    <x v="1"/>
    <x v="1"/>
    <n v="0"/>
    <n v="0"/>
    <n v="1418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21.25"/>
    <n v="0"/>
    <n v="141821.25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2416666666666667"/>
    <n v="6"/>
    <n v="5.3600000000000002E-2"/>
    <x v="1"/>
    <x v="1"/>
    <n v="0"/>
    <n v="0"/>
    <n v="0"/>
    <n v="0"/>
    <n v="0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24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d v="2020-04-03T00:00:00"/>
    <d v="2025-04-03T00:00:00"/>
    <n v="508727.5"/>
    <n v="0.25833333333333336"/>
    <n v="5"/>
    <n v="5.0700000000000002E-2"/>
    <x v="1"/>
    <x v="1"/>
    <n v="0"/>
    <n v="0"/>
    <n v="0"/>
    <n v="254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2583333333333333"/>
    <n v="6"/>
    <n v="5.3600000000000002E-2"/>
    <x v="1"/>
    <x v="1"/>
    <n v="0"/>
    <n v="0"/>
    <n v="0"/>
    <n v="0"/>
    <n v="0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25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258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258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25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d v="2020-04-20T00:00:00"/>
    <d v="2025-04-20T00:00:00"/>
    <n v="1011702.5"/>
    <n v="0.30555555555555558"/>
    <n v="5"/>
    <n v="5.0700000000000002E-2"/>
    <x v="1"/>
    <x v="1"/>
    <n v="0"/>
    <n v="0"/>
    <n v="0"/>
    <n v="5058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3055555555555556"/>
    <n v="6"/>
    <n v="5.3600000000000002E-2"/>
    <x v="1"/>
    <x v="1"/>
    <n v="0"/>
    <n v="0"/>
    <n v="0"/>
    <n v="0"/>
    <n v="0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3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3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672600"/>
    <d v="2020-05-11T00:00:00"/>
    <d v="2025-05-11T00:00:00"/>
    <n v="1345200"/>
    <n v="0.36388888888888887"/>
    <n v="5"/>
    <n v="5.0700000000000002E-2"/>
    <x v="1"/>
    <x v="1"/>
    <n v="0"/>
    <n v="0"/>
    <n v="0"/>
    <n v="0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3638888888888889"/>
    <n v="6"/>
    <n v="5.3600000000000002E-2"/>
    <x v="1"/>
    <x v="1"/>
    <n v="0"/>
    <n v="0"/>
    <n v="0"/>
    <n v="0"/>
    <n v="0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50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50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50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0.52500000000000002"/>
    <n v="5"/>
    <n v="5.0700000000000002E-2"/>
    <x v="1"/>
    <x v="1"/>
    <n v="166601.25"/>
    <n v="0"/>
    <n v="0"/>
    <n v="0"/>
    <n v="0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333202.5"/>
    <n v="0"/>
    <n v="333202.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52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52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52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5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5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5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0.60277777777777775"/>
    <n v="5"/>
    <n v="5.0700000000000002E-2"/>
    <x v="1"/>
    <x v="1"/>
    <n v="0"/>
    <n v="316830"/>
    <n v="0"/>
    <n v="0"/>
    <n v="0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633660"/>
    <n v="0"/>
    <n v="63366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6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6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6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6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0.63888888888888884"/>
    <n v="5"/>
    <n v="5.0700000000000002E-2"/>
    <x v="1"/>
    <x v="1"/>
    <n v="0"/>
    <n v="180392.5"/>
    <n v="0"/>
    <n v="0"/>
    <n v="0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360785"/>
    <n v="0"/>
    <n v="36078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6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6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6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0.66111111111111109"/>
    <n v="5"/>
    <n v="5.0700000000000002E-2"/>
    <x v="1"/>
    <x v="1"/>
    <n v="0"/>
    <n v="113648.75"/>
    <n v="0"/>
    <n v="0"/>
    <n v="0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227297.5"/>
    <n v="0"/>
    <n v="227297.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6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69722222222222219"/>
    <n v="5"/>
    <n v="5.0700000000000002E-2"/>
    <x v="1"/>
    <x v="1"/>
    <n v="0"/>
    <n v="0"/>
    <n v="167191.25"/>
    <n v="0"/>
    <n v="0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334382.5"/>
    <n v="0"/>
    <n v="334382.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0.9"/>
    <n v="5"/>
    <n v="5.0700000000000002E-2"/>
    <x v="1"/>
    <x v="1"/>
    <n v="0"/>
    <n v="0"/>
    <n v="0"/>
    <n v="0"/>
    <n v="150523.75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1.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2.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3.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0.90833333333333333"/>
    <n v="5"/>
    <n v="5.0700000000000002E-2"/>
    <x v="1"/>
    <x v="1"/>
    <n v="0"/>
    <n v="0"/>
    <n v="0"/>
    <n v="0"/>
    <n v="338291.25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1.9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2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3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0.92777777777777781"/>
    <n v="5"/>
    <n v="5.0700000000000002E-2"/>
    <x v="1"/>
    <x v="1"/>
    <n v="0"/>
    <n v="0"/>
    <n v="0"/>
    <n v="0"/>
    <n v="0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1.9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2.9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3.9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4.9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5.92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0.98055555555555551"/>
    <n v="5"/>
    <n v="5.0700000000000002E-2"/>
    <x v="1"/>
    <x v="1"/>
    <n v="0"/>
    <n v="0"/>
    <n v="0"/>
    <n v="0"/>
    <n v="0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1.9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2.9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3.98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4.98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d v="2021-04-15T00:00:00"/>
    <d v="2025-04-15T00:00:00"/>
    <n v="1775900"/>
    <n v="0.29166666666666669"/>
    <n v="4"/>
    <n v="4.7100000000000003E-2"/>
    <x v="1"/>
    <x v="1"/>
    <n v="0"/>
    <n v="0"/>
    <n v="0"/>
    <n v="887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2916666666666667"/>
    <n v="5"/>
    <n v="5.0700000000000002E-2"/>
    <x v="1"/>
    <x v="1"/>
    <n v="0"/>
    <n v="0"/>
    <n v="0"/>
    <n v="0"/>
    <n v="0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29166666666666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29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2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7080"/>
    <d v="2021-05-05T00:00:00"/>
    <d v="2025-05-05T00:00:00"/>
    <n v="14160"/>
    <n v="0.34722222222222221"/>
    <n v="4"/>
    <n v="4.7100000000000003E-2"/>
    <x v="1"/>
    <x v="1"/>
    <n v="0"/>
    <n v="0"/>
    <n v="0"/>
    <n v="0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3472222222222223"/>
    <n v="5"/>
    <n v="5.0700000000000002E-2"/>
    <x v="1"/>
    <x v="1"/>
    <n v="0"/>
    <n v="0"/>
    <n v="0"/>
    <n v="0"/>
    <n v="0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3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3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3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312183.75"/>
    <d v="2021-05-12T00:00:00"/>
    <d v="2025-05-12T00:00:00"/>
    <n v="624367.5"/>
    <n v="0.36666666666666664"/>
    <n v="4"/>
    <n v="4.7100000000000003E-2"/>
    <x v="1"/>
    <x v="1"/>
    <n v="0"/>
    <n v="0"/>
    <n v="0"/>
    <n v="0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3666666666666667"/>
    <n v="5"/>
    <n v="5.0700000000000002E-2"/>
    <x v="1"/>
    <x v="1"/>
    <n v="0"/>
    <n v="0"/>
    <n v="0"/>
    <n v="0"/>
    <n v="0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3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705271.25"/>
    <d v="2021-05-12T00:00:00"/>
    <d v="2025-05-12T00:00:00"/>
    <n v="1410542.5"/>
    <n v="0.36666666666666664"/>
    <n v="4"/>
    <n v="4.7100000000000003E-2"/>
    <x v="1"/>
    <x v="1"/>
    <n v="0"/>
    <n v="0"/>
    <n v="0"/>
    <n v="0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3666666666666667"/>
    <n v="5"/>
    <n v="5.0700000000000002E-2"/>
    <x v="1"/>
    <x v="1"/>
    <n v="0"/>
    <n v="0"/>
    <n v="0"/>
    <n v="0"/>
    <n v="0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3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366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36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36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279512.5"/>
    <d v="2021-05-17T00:00:00"/>
    <d v="2025-05-17T00:00:00"/>
    <n v="559025"/>
    <n v="0.38055555555555554"/>
    <n v="4"/>
    <n v="4.7100000000000003E-2"/>
    <x v="1"/>
    <x v="1"/>
    <n v="0"/>
    <n v="0"/>
    <n v="0"/>
    <n v="0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3805555555555555"/>
    <n v="5"/>
    <n v="5.0700000000000002E-2"/>
    <x v="1"/>
    <x v="1"/>
    <n v="0"/>
    <n v="0"/>
    <n v="0"/>
    <n v="0"/>
    <n v="0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69988.75"/>
    <d v="2021-05-19T00:00:00"/>
    <d v="2025-05-19T00:00:00"/>
    <n v="139977.5"/>
    <n v="0.38611111111111113"/>
    <n v="4"/>
    <n v="4.7100000000000003E-2"/>
    <x v="1"/>
    <x v="1"/>
    <n v="0"/>
    <n v="0"/>
    <n v="0"/>
    <n v="0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3861111111111111"/>
    <n v="5"/>
    <n v="5.0700000000000002E-2"/>
    <x v="1"/>
    <x v="1"/>
    <n v="0"/>
    <n v="0"/>
    <n v="0"/>
    <n v="0"/>
    <n v="0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3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38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38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38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38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122498.75"/>
    <n v="961.62"/>
    <n v="0"/>
    <n v="0"/>
    <n v="0"/>
    <n v="122498.75"/>
    <d v="2021-06-16T00:00:00"/>
    <d v="2025-06-16T00:00:00"/>
    <n v="244997.5"/>
    <n v="0.46111111111111114"/>
    <n v="4"/>
    <n v="4.7100000000000003E-2"/>
    <x v="1"/>
    <x v="1"/>
    <n v="0"/>
    <n v="0"/>
    <n v="0"/>
    <n v="0"/>
    <n v="0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461111111111111"/>
    <n v="5"/>
    <n v="5.0700000000000002E-2"/>
    <x v="1"/>
    <x v="1"/>
    <n v="0"/>
    <n v="0"/>
    <n v="0"/>
    <n v="0"/>
    <n v="0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4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4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5-27T00:00:00"/>
    <d v="2025-05-27T00:00:00"/>
    <n v="40000000"/>
    <n v="0.40833333333333333"/>
    <n v="12"/>
    <n v="7.4999999999999997E-2"/>
    <x v="1"/>
    <x v="1"/>
    <n v="0"/>
    <n v="0"/>
    <n v="0"/>
    <n v="0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"/>
    <n v="0"/>
    <n v="6363636.3600000003"/>
    <n v="477272.73"/>
    <n v="0"/>
    <n v="0"/>
    <n v="0"/>
    <n v="6363636.4000000004"/>
    <d v="2013-05-30T00:00:00"/>
    <d v="2025-05-30T00:00:00"/>
    <n v="70000000"/>
    <n v="0.41666666666666669"/>
    <n v="12"/>
    <n v="7.4999999999999997E-2"/>
    <x v="1"/>
    <x v="1"/>
    <n v="0"/>
    <n v="0"/>
    <n v="0"/>
    <n v="0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400000002"/>
    <n v="0"/>
    <n v="0"/>
    <n v="0"/>
    <n v="0"/>
    <n v="0"/>
    <n v="0"/>
    <n v="7272727.2400000002"/>
    <d v="2013-07-12T00:00:00"/>
    <d v="2025-07-12T00:00:00"/>
    <n v="40000000"/>
    <n v="0.53333333333333333"/>
    <n v="12"/>
    <n v="7.4999999999999997E-2"/>
    <x v="1"/>
    <x v="1"/>
    <n v="3636363.64"/>
    <n v="0"/>
    <n v="0"/>
    <n v="0"/>
    <n v="0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7272727.2800000003"/>
    <n v="0"/>
    <n v="7272727.2800000003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0"/>
    <n v="0"/>
    <n v="0"/>
    <n v="0"/>
    <n v="0"/>
    <n v="21818181.809999999"/>
    <d v="2013-08-02T00:00:00"/>
    <d v="2025-08-02T00:00:00"/>
    <n v="120000000"/>
    <n v="0.58888888888888891"/>
    <n v="12"/>
    <n v="7.4999999999999997E-2"/>
    <x v="1"/>
    <x v="1"/>
    <n v="0"/>
    <n v="10909090.91"/>
    <n v="0"/>
    <n v="0"/>
    <n v="0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21818181.82"/>
    <n v="0"/>
    <n v="21818181.82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10T00:00:00"/>
    <d v="2025-10-10T00:00:00"/>
    <n v="100000000"/>
    <n v="0.77777777777777779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0"/>
    <n v="50909090.950000003"/>
    <d v="2013-10-18T00:00:00"/>
    <d v="2025-10-18T00:00:00"/>
    <n v="280000000"/>
    <n v="0.8"/>
    <n v="12"/>
    <n v="7.4999999999999997E-2"/>
    <x v="1"/>
    <x v="1"/>
    <n v="0"/>
    <n v="0"/>
    <n v="0"/>
    <n v="25454545.449999999"/>
    <n v="0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0"/>
    <n v="3636363.62"/>
    <d v="2013-10-25T00:00:00"/>
    <d v="2025-10-25T00:00:00"/>
    <n v="20000000"/>
    <n v="0.81944444444444442"/>
    <n v="12"/>
    <n v="7.4999999999999997E-2"/>
    <x v="1"/>
    <x v="1"/>
    <n v="0"/>
    <n v="0"/>
    <n v="0"/>
    <n v="1818181.82"/>
    <n v="0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01"/>
    <n v="0"/>
    <n v="8045454.5499999998"/>
    <n v="905113.64"/>
    <n v="0"/>
    <n v="0"/>
    <n v="0"/>
    <n v="16090909.050000001"/>
    <d v="2013-12-27T00:00:00"/>
    <d v="2025-12-27T00:00:00"/>
    <n v="88500000"/>
    <n v="0.9916666666666667"/>
    <n v="12"/>
    <n v="7.4999999999999997E-2"/>
    <x v="1"/>
    <x v="1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2-04T00:00:00"/>
    <d v="2026-02-04T00:00:00"/>
    <n v="100000000"/>
    <n v="1.0944444444444446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18181818.18"/>
    <n v="9090909.0899999999"/>
    <n v="2727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2-05T00:00:00"/>
    <d v="2026-02-05T00:00:00"/>
    <n v="100000000"/>
    <n v="1.0972222222222223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18181818.18"/>
    <n v="9090909.0899999999"/>
    <n v="2727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2-06T00:00:00"/>
    <d v="2026-02-06T00:00:00"/>
    <n v="150000000"/>
    <n v="1.1000000000000001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27272727.280000001"/>
    <n v="13636363.640000001"/>
    <n v="40909090.920000002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3-14T00:00:00"/>
    <d v="2026-03-14T00:00:00"/>
    <n v="150000000"/>
    <n v="1.2055555555555555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27272727.280000001"/>
    <n v="13636363.640000001"/>
    <n v="40909090.92000000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97"/>
    <n v="0"/>
    <n v="9090909.0899999999"/>
    <n v="1363636.36"/>
    <n v="0"/>
    <n v="0"/>
    <n v="0"/>
    <n v="27272727.280000001"/>
    <d v="2014-05-30T00:00:00"/>
    <d v="2026-05-30T00:00:00"/>
    <n v="100000000"/>
    <n v="1.4166666666666667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18181818.18"/>
    <n v="9090909.0899999999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0"/>
    <n v="0"/>
    <n v="0"/>
    <n v="0"/>
    <n v="0"/>
    <n v="40000000.009999998"/>
    <d v="2014-08-22T00:00:00"/>
    <d v="2026-08-22T00:00:00"/>
    <n v="80000000"/>
    <n v="1.6444444444444444"/>
    <n v="12"/>
    <n v="7.4999999999999997E-2"/>
    <x v="1"/>
    <x v="1"/>
    <n v="0"/>
    <n v="13333333.33"/>
    <n v="0"/>
    <n v="0"/>
    <n v="0"/>
    <n v="0"/>
    <n v="0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13333333.33"/>
    <n v="26666666.66"/>
    <n v="39999999.990000002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n v="0"/>
    <n v="0"/>
    <n v="0"/>
    <n v="49000000.009999998"/>
    <d v="2014-09-18T00:00:00"/>
    <d v="2026-09-18T00:00:00"/>
    <n v="98000000"/>
    <n v="1.7166666666666666"/>
    <n v="12"/>
    <n v="7.4999999999999997E-2"/>
    <x v="1"/>
    <x v="1"/>
    <n v="0"/>
    <n v="0"/>
    <n v="16333333.33"/>
    <n v="0"/>
    <n v="0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16333333.33"/>
    <n v="32666666.66"/>
    <n v="48999999.990000002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969097.5"/>
    <n v="0"/>
    <n v="0"/>
    <n v="0"/>
    <n v="23625000"/>
    <d v="2014-12-11T00:00:00"/>
    <d v="2029-12-11T00:00:00"/>
    <n v="31500000"/>
    <n v="4.947222222222222"/>
    <n v="15"/>
    <n v="8.2040000000000002E-2"/>
    <x v="1"/>
    <x v="1"/>
    <n v="0"/>
    <n v="0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787500"/>
    <n v="0"/>
    <n v="0"/>
    <n v="0"/>
    <n v="21000000"/>
    <d v="2014-12-11T00:00:00"/>
    <d v="2026-12-11T00:00:00"/>
    <n v="42000000"/>
    <n v="1.9472222222222222"/>
    <n v="12"/>
    <n v="7.4999999999999997E-2"/>
    <x v="1"/>
    <x v="1"/>
    <n v="0"/>
    <n v="0"/>
    <n v="0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5750000"/>
    <n v="2593250"/>
    <n v="0"/>
    <n v="0"/>
    <n v="0"/>
    <n v="57500000"/>
    <d v="2014-12-22T00:00:00"/>
    <d v="2029-12-22T00:00:00"/>
    <n v="115000000"/>
    <n v="4.9777777777777779"/>
    <n v="15"/>
    <n v="8.2000000000000003E-2"/>
    <x v="1"/>
    <x v="1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5500000"/>
    <n v="2480500"/>
    <n v="0"/>
    <n v="0"/>
    <n v="0"/>
    <n v="55000000"/>
    <d v="2014-12-23T00:00:00"/>
    <d v="2029-12-23T00:00:00"/>
    <n v="110000000"/>
    <n v="4.9805555555555552"/>
    <n v="15"/>
    <n v="8.2000000000000003E-2"/>
    <x v="1"/>
    <x v="1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d v="2019-10-31T00:00:00"/>
    <d v="2029-10-31T00:00:00"/>
    <n v="220000000"/>
    <n v="4.833333333333333"/>
    <n v="10"/>
    <n v="7.1499999999999994E-2"/>
    <x v="1"/>
    <x v="1"/>
    <n v="0"/>
    <n v="0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350000000"/>
    <d v="2019-12-27T00:00:00"/>
    <d v="2026-12-27T00:00:00"/>
    <n v="35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200000000"/>
    <d v="2019-12-27T00:00:00"/>
    <d v="2026-12-27T00:00:00"/>
    <n v="20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89756147.980000004"/>
    <d v="2019-12-27T00:00:00"/>
    <d v="2026-12-27T00:00:00"/>
    <n v="89756147.980000004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88930180.959999993"/>
    <d v="2019-12-27T00:00:00"/>
    <d v="2026-12-27T00:00:00"/>
    <n v="88930180.95999999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8370557.599999994"/>
    <n v="0"/>
    <n v="0"/>
    <n v="0"/>
    <n v="0"/>
    <n v="0"/>
    <n v="0"/>
    <n v="81600000"/>
    <d v="2021-04-29T00:00:00"/>
    <d v="2033-04-29T00:00:00"/>
    <n v="81600000"/>
    <n v="8.33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581818.18999999994"/>
    <d v="2013-11-20T00:00:00"/>
    <d v="2028-11-20T00:00:00"/>
    <n v="800000"/>
    <n v="3.8888888888888888"/>
    <n v="15"/>
    <n v="7.7499999999999999E-2"/>
    <x v="1"/>
    <x v="1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35000"/>
    <n v="29575"/>
    <n v="0"/>
    <n v="0"/>
    <n v="0"/>
    <n v="665000"/>
    <d v="2014-06-25T00:00:00"/>
    <d v="2034-06-25T00:00:00"/>
    <n v="700000"/>
    <n v="9.4861111111111107"/>
    <n v="20"/>
    <n v="8.4500000000000006E-2"/>
    <x v="1"/>
    <x v="1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241666666666667"/>
    <n v="20"/>
    <n v="8.4500000000000006E-2"/>
    <x v="1"/>
    <x v="1"/>
    <n v="0"/>
    <n v="0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333333333333334"/>
    <n v="20"/>
    <n v="8.4500000000000006E-2"/>
    <x v="1"/>
    <x v="1"/>
    <n v="0"/>
    <n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d v="2016-06-01T00:00:00"/>
    <d v="2036-06-01T00:00:00"/>
    <n v="350000"/>
    <n v="11.41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1.62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05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2.36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216542.15"/>
    <n v="0"/>
    <n v="0"/>
    <n v="0"/>
    <n v="6074539.5899999999"/>
    <d v="2020-12-03T00:00:00"/>
    <d v="2025-12-03T00:00:00"/>
    <n v="6074539.5899999999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1523963.52"/>
    <d v="2020-12-21T00:00:00"/>
    <d v="2027-12-21T00:00:00"/>
    <n v="1523963.52"/>
    <n v="2.975000000000000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8.3333333333333329E-2"/>
    <n v="5"/>
    <n v="7.85E-2"/>
    <x v="1"/>
    <x v="1"/>
    <n v="63243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39.62"/>
    <n v="0"/>
    <n v="632439.62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626913.92000000004"/>
    <d v="2019-12-27T00:00:00"/>
    <d v="2026-12-27T00:00:00"/>
    <n v="626913.92000000004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0.60277777777777775"/>
    <n v="5"/>
    <n v="7.1294999999999997E-2"/>
    <x v="1"/>
    <x v="1"/>
    <n v="0"/>
    <n v="0"/>
    <n v="0"/>
    <n v="0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0.60277777777777775"/>
    <n v="5"/>
    <n v="7.1294999999999997E-2"/>
    <x v="1"/>
    <x v="1"/>
    <n v="0"/>
    <n v="0"/>
    <n v="0"/>
    <n v="0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2-04-26T00:00:00"/>
    <d v="2024-04-26T00:00:00"/>
    <n v="1318024814.1500001"/>
    <n v="-0.67777777777777781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-1.7000000000000001E-2"/>
    <d v="2012-06-15T00:00:00"/>
    <d v="2024-06-15T00:00:00"/>
    <n v="55581592.420000002"/>
    <n v="-0.5416666666666666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6747200.68"/>
    <n v="0"/>
    <n v="0"/>
    <n v="0"/>
    <n v="0"/>
    <n v="0"/>
    <n v="0"/>
    <n v="16747200.68"/>
    <d v="2013-01-15T00:00:00"/>
    <d v="2025-01-15T00:00:00"/>
    <n v="83736003.439999998"/>
    <n v="4.1666666666666664E-2"/>
    <n v="12"/>
    <n v="7.4999999999999997E-2"/>
    <x v="1"/>
    <x v="1"/>
    <n v="16747200.6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7200.689999999"/>
    <n v="0"/>
    <n v="16747200.689999999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0"/>
    <n v="0"/>
    <n v="0"/>
    <n v="0"/>
    <n v="0"/>
    <n v="11096227.02"/>
    <d v="2013-02-15T00:00:00"/>
    <d v="2025-02-15T00:00:00"/>
    <n v="66577362.219999999"/>
    <n v="0.1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3-15T00:00:00"/>
    <d v="2025-03-15T00:00:00"/>
    <n v="66577362.259999998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d v="2013-04-11T00:00:00"/>
    <d v="2025-04-11T00:00:00"/>
    <n v="81321499.579999998"/>
    <n v="0.28055555555555556"/>
    <n v="12"/>
    <n v="7.4999999999999997E-2"/>
    <x v="1"/>
    <x v="1"/>
    <n v="0"/>
    <n v="0"/>
    <n v="0"/>
    <n v="1355358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5-15T00:00:00"/>
    <d v="2025-05-15T00:00:00"/>
    <n v="66577362.259999998"/>
    <n v="0.37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1"/>
    <d v="2013-06-14T00:00:00"/>
    <d v="2025-06-14T00:00:00"/>
    <n v="66577362.259999998"/>
    <n v="0.45555555555555555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0.5333333333333333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n v="0"/>
    <n v="0"/>
    <n v="0"/>
    <n v="31342219.98"/>
    <d v="2013-09-13T00:00:00"/>
    <d v="2025-09-13T00:00:00"/>
    <n v="94026659.939999998"/>
    <n v="0.70277777777777772"/>
    <n v="12"/>
    <n v="7.4999999999999997E-2"/>
    <x v="1"/>
    <x v="1"/>
    <n v="0"/>
    <n v="0"/>
    <n v="15671109.99"/>
    <n v="0"/>
    <n v="0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31342219.98"/>
    <n v="0"/>
    <n v="31342219.98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d v="2013-12-13T00:00:00"/>
    <d v="2025-12-13T00:00:00"/>
    <n v="66577362.259999998"/>
    <n v="0.95277777777777772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1.0416666666666667"/>
    <n v="12"/>
    <n v="7.4999999999999997E-2"/>
    <x v="1"/>
    <x v="1"/>
    <n v="0"/>
    <n v="0"/>
    <n v="0"/>
    <n v="0"/>
    <n v="0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24467881.23"/>
    <d v="2014-02-14T00:00:00"/>
    <d v="2026-02-14T00:00:00"/>
    <n v="73403643.75"/>
    <n v="1.1222222222222222"/>
    <n v="12"/>
    <n v="7.4999999999999997E-2"/>
    <x v="1"/>
    <x v="1"/>
    <n v="0"/>
    <n v="0"/>
    <n v="0"/>
    <n v="0"/>
    <n v="0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24743656.129999999"/>
    <d v="2014-03-14T00:00:00"/>
    <d v="2026-03-14T00:00:00"/>
    <n v="74230968.409999996"/>
    <n v="1.2055555555555555"/>
    <n v="12"/>
    <n v="7.4999999999999997E-2"/>
    <x v="1"/>
    <x v="1"/>
    <n v="0"/>
    <n v="0"/>
    <n v="0"/>
    <n v="0"/>
    <n v="0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30410218.100000001"/>
    <d v="2014-04-15T00:00:00"/>
    <d v="2026-04-15T00:00:00"/>
    <n v="91230654.299999997"/>
    <n v="1.2916666666666667"/>
    <n v="12"/>
    <n v="7.4999999999999997E-2"/>
    <x v="1"/>
    <x v="1"/>
    <n v="0"/>
    <n v="0"/>
    <n v="0"/>
    <n v="0"/>
    <n v="0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25082484.57"/>
    <d v="2014-05-15T00:00:00"/>
    <d v="2026-05-15T00:00:00"/>
    <n v="75247453.769999996"/>
    <n v="1.375"/>
    <n v="12"/>
    <n v="7.4999999999999997E-2"/>
    <x v="1"/>
    <x v="1"/>
    <n v="0"/>
    <n v="0"/>
    <n v="0"/>
    <n v="0"/>
    <n v="0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9206629.309999999"/>
    <n v="0"/>
    <n v="9735543.0999999996"/>
    <n v="1095248.6000000001"/>
    <n v="0"/>
    <n v="0"/>
    <n v="0"/>
    <n v="19471086.210000001"/>
    <d v="2014-06-13T00:00:00"/>
    <d v="2026-06-13T00:00:00"/>
    <n v="58413258.609999999"/>
    <n v="1.4527777777777777"/>
    <n v="12"/>
    <n v="7.4999999999999997E-2"/>
    <x v="1"/>
    <x v="1"/>
    <n v="0"/>
    <n v="0"/>
    <n v="0"/>
    <n v="0"/>
    <n v="0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1.5416666666666667"/>
    <n v="12"/>
    <n v="7.4999999999999997E-2"/>
    <x v="1"/>
    <x v="1"/>
    <n v="12564333.369999999"/>
    <n v="0"/>
    <n v="0"/>
    <n v="0"/>
    <n v="0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12564333.369999999"/>
    <n v="25128666.739999998"/>
    <n v="37693000.109999999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1.8722222222222222"/>
    <n v="12"/>
    <n v="7.4999999999999997E-2"/>
    <x v="1"/>
    <x v="1"/>
    <n v="0"/>
    <n v="0"/>
    <n v="0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13096916.4"/>
    <n v="26193832.800000001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1471955.4"/>
    <n v="0"/>
    <n v="0"/>
    <n v="0"/>
    <n v="39252144.119999997"/>
    <d v="2014-12-15T00:00:00"/>
    <d v="2026-12-15T00:00:00"/>
    <n v="78504288.269999996"/>
    <n v="1.9583333333333333"/>
    <n v="12"/>
    <n v="7.4999999999999997E-2"/>
    <x v="1"/>
    <x v="1"/>
    <n v="0"/>
    <n v="0"/>
    <n v="0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75846138.459999993"/>
    <d v="2015-01-15T00:00:00"/>
    <d v="2027-01-15T00:00:00"/>
    <n v="151692276.91"/>
    <n v="2.0416666666666665"/>
    <n v="12"/>
    <n v="7.4999999999999997E-2"/>
    <x v="1"/>
    <x v="1"/>
    <n v="0"/>
    <n v="0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d v="2015-03-25T00:00:00"/>
    <d v="2027-03-25T00:00:00"/>
    <n v="85554534.609999999"/>
    <n v="2.2361111111111112"/>
    <n v="12"/>
    <n v="7.4999999999999997E-2"/>
    <x v="1"/>
    <x v="1"/>
    <n v="0"/>
    <n v="0"/>
    <n v="0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42702354.990000002"/>
    <d v="2015-03-25T00:00:00"/>
    <d v="2027-03-25T00:00:00"/>
    <n v="85404710.010000005"/>
    <n v="2.2361111111111112"/>
    <n v="12"/>
    <n v="7.4999999999999997E-2"/>
    <x v="1"/>
    <x v="1"/>
    <n v="0"/>
    <n v="0"/>
    <n v="0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52731951.049999997"/>
    <d v="2015-04-15T00:00:00"/>
    <d v="2027-04-15T00:00:00"/>
    <n v="105463902.08"/>
    <n v="2.2916666666666665"/>
    <n v="12"/>
    <n v="7.4999999999999997E-2"/>
    <x v="1"/>
    <x v="1"/>
    <n v="0"/>
    <n v="0"/>
    <n v="0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583333333333333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31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0"/>
    <n v="9545454.5600000005"/>
    <d v="2013-04-25T00:00:00"/>
    <d v="2028-04-25T00:00:00"/>
    <n v="15000000"/>
    <n v="3.3194444444444446"/>
    <n v="15"/>
    <n v="7.7499999999999999E-2"/>
    <x v="1"/>
    <x v="1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090909.08"/>
    <n v="0"/>
    <n v="1636363.64"/>
    <n v="507272.73"/>
    <n v="0"/>
    <n v="0"/>
    <n v="0"/>
    <n v="11454545.439999999"/>
    <d v="2013-06-25T00:00:00"/>
    <d v="2028-06-25T00:00:00"/>
    <n v="18000000"/>
    <n v="3.4861111111111112"/>
    <n v="15"/>
    <n v="7.7499999999999999E-2"/>
    <x v="1"/>
    <x v="1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36363.65"/>
    <n v="0"/>
    <n v="0"/>
    <n v="0"/>
    <n v="0"/>
    <n v="0"/>
    <n v="0"/>
    <n v="3636363.65"/>
    <d v="2013-07-24T00:00:00"/>
    <d v="2028-07-24T00:00:00"/>
    <n v="5000000"/>
    <n v="3.5666666666666669"/>
    <n v="15"/>
    <n v="7.7499999999999999E-2"/>
    <x v="1"/>
    <x v="1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909090.9"/>
    <n v="909090.9"/>
    <n v="1818181.8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0"/>
    <n v="0"/>
    <n v="0"/>
    <n v="0"/>
    <n v="0"/>
    <n v="5454545.46"/>
    <d v="2013-08-01T00:00:00"/>
    <d v="2028-08-01T00:00:00"/>
    <n v="7500000"/>
    <n v="3.5861111111111112"/>
    <n v="15"/>
    <n v="7.7499999999999999E-2"/>
    <x v="1"/>
    <x v="1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1363636.36"/>
    <n v="1363636.36"/>
    <n v="2727272.72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09-11T00:00:00"/>
    <d v="2028-09-11T00:00:00"/>
    <n v="13000000"/>
    <n v="3.6972222222222224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23T00:00:00"/>
    <d v="2028-10-23T00:00:00"/>
    <n v="25000000"/>
    <n v="3.8138888888888891"/>
    <n v="15"/>
    <n v="7.7499999999999999E-2"/>
    <x v="1"/>
    <x v="1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7T00:00:00"/>
    <d v="2028-11-07T00:00:00"/>
    <n v="12500000"/>
    <n v="3.8527777777777779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8T00:00:00"/>
    <d v="2028-11-08T00:00:00"/>
    <n v="12500000"/>
    <n v="3.8555555555555556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636363.640000001"/>
    <n v="0"/>
    <n v="1181818.18"/>
    <n v="412159.09"/>
    <n v="0"/>
    <n v="0"/>
    <n v="0"/>
    <n v="9454545.4600000009"/>
    <d v="2013-12-19T00:00:00"/>
    <d v="2028-12-19T00:00:00"/>
    <n v="13000000"/>
    <n v="3.9694444444444446"/>
    <n v="15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2-06T00:00:00"/>
    <d v="2034-02-06T00:00:00"/>
    <n v="10000000"/>
    <n v="9.1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  <n v="2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3-19T00:00:00"/>
    <d v="2034-03-19T00:00:00"/>
    <n v="20000000"/>
    <n v="9.219444444444445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  <n v="4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4-02T00:00:00"/>
    <d v="2034-04-02T00:00:00"/>
    <n v="20000000"/>
    <n v="9.2555555555555564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000000"/>
    <n v="0"/>
    <n v="400000"/>
    <n v="338000"/>
    <n v="0"/>
    <n v="0"/>
    <n v="0"/>
    <n v="7600000"/>
    <d v="2014-05-30T00:00:00"/>
    <d v="2034-05-30T00:00:00"/>
    <n v="8000000"/>
    <n v="9.4166666666666661"/>
    <n v="20"/>
    <n v="8.4500000000000006E-2"/>
    <x v="1"/>
    <x v="1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333333.3399999999"/>
    <n v="0"/>
    <n v="833333.33"/>
    <n v="320833.33"/>
    <n v="0"/>
    <n v="0"/>
    <n v="0"/>
    <n v="7500000.0099999998"/>
    <d v="2014-06-11T00:00:00"/>
    <d v="2029-06-11T00:00:00"/>
    <n v="10000000"/>
    <n v="4.447222222222222"/>
    <n v="15"/>
    <n v="7.6999999999999999E-2"/>
    <x v="1"/>
    <x v="1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n v="0"/>
    <n v="0"/>
    <n v="0"/>
    <n v="9500000"/>
    <d v="2014-06-11T00:00:00"/>
    <d v="2034-06-11T00:00:00"/>
    <n v="10000000"/>
    <n v="9.4472222222222229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416666.67"/>
    <n v="160416.67000000001"/>
    <n v="0"/>
    <n v="0"/>
    <n v="0"/>
    <n v="3749999.99"/>
    <d v="2014-06-12T00:00:00"/>
    <d v="2029-06-12T00:00:00"/>
    <n v="5000000"/>
    <n v="4.45"/>
    <n v="15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500000"/>
    <n v="0"/>
    <n v="225000"/>
    <n v="190125"/>
    <n v="0"/>
    <n v="0"/>
    <n v="0"/>
    <n v="4275000"/>
    <d v="2014-06-12T00:00:00"/>
    <d v="2034-06-12T00:00:00"/>
    <n v="4500000"/>
    <n v="9.4499999999999993"/>
    <n v="20"/>
    <n v="8.4500000000000006E-2"/>
    <x v="1"/>
    <x v="1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7-01T00:00:00"/>
    <d v="2029-07-01T00:00:00"/>
    <n v="5000000"/>
    <n v="4.5027777777777782"/>
    <n v="15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833333.34"/>
    <n v="833333.34"/>
    <n v="1666666.68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9.5027777777777782"/>
    <n v="20"/>
    <n v="8.4500000000000006E-2"/>
    <x v="1"/>
    <x v="1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1500000"/>
    <n v="1500000"/>
    <n v="300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9.547222222222222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  <n v="20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d v="2014-09-10T00:00:00"/>
    <d v="2029-09-10T00:00:00"/>
    <n v="7000000"/>
    <n v="4.6944444444444446"/>
    <n v="15"/>
    <n v="7.6999999999999999E-2"/>
    <x v="1"/>
    <x v="1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9.6944444444444446"/>
    <n v="20"/>
    <n v="8.4500000000000006E-2"/>
    <x v="1"/>
    <x v="1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700000"/>
    <n v="700000"/>
    <n v="14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d v="2014-09-30T00:00:00"/>
    <d v="2029-09-30T00:00:00"/>
    <n v="4000000"/>
    <n v="4.75"/>
    <n v="15"/>
    <n v="7.6999999999999999E-2"/>
    <x v="1"/>
    <x v="1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9.75"/>
    <n v="20"/>
    <n v="8.4500000000000006E-2"/>
    <x v="1"/>
    <x v="1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400000"/>
    <n v="400000"/>
    <n v="8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n v="0"/>
    <n v="0"/>
    <n v="0"/>
    <n v="6697586.2999999998"/>
    <d v="2017-03-08T00:00:00"/>
    <d v="2025-03-08T00:00:00"/>
    <n v="40185517.75"/>
    <n v="0.18888888888888888"/>
    <n v="8"/>
    <n v="5.8000000000000003E-2"/>
    <x v="1"/>
    <x v="1"/>
    <n v="0"/>
    <n v="0"/>
    <n v="6697586.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7586.2999999998"/>
    <n v="0"/>
    <n v="6697586.2999999998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n v="0"/>
    <n v="0"/>
    <n v="0"/>
    <n v="44723613.310000002"/>
    <d v="2017-03-08T00:00:00"/>
    <d v="2027-03-08T00:00:00"/>
    <n v="89447226.609999999"/>
    <n v="2.1888888888888891"/>
    <n v="10"/>
    <n v="6.4000000000000001E-2"/>
    <x v="1"/>
    <x v="1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17889445.32"/>
    <n v="17889445.32"/>
    <n v="35778890.640000001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0.60277777777777775"/>
    <n v="5"/>
    <n v="7.1294999999999997E-2"/>
    <x v="1"/>
    <x v="1"/>
    <n v="0"/>
    <n v="0"/>
    <n v="0"/>
    <n v="0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0.60277777777777775"/>
    <n v="5"/>
    <n v="7.1294999999999997E-2"/>
    <x v="1"/>
    <x v="1"/>
    <n v="0"/>
    <n v="0"/>
    <n v="0"/>
    <n v="0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0.60277777777777775"/>
    <n v="5"/>
    <n v="7.1294999999999997E-2"/>
    <x v="1"/>
    <x v="1"/>
    <n v="0"/>
    <n v="0"/>
    <n v="0"/>
    <n v="0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0.60277777777777775"/>
    <n v="5"/>
    <n v="7.1294999999999997E-2"/>
    <x v="1"/>
    <x v="1"/>
    <n v="0"/>
    <n v="0"/>
    <n v="0"/>
    <n v="0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0.60277777777777775"/>
    <n v="5"/>
    <n v="7.1294999999999997E-2"/>
    <x v="1"/>
    <x v="1"/>
    <n v="0"/>
    <n v="0"/>
    <n v="0"/>
    <n v="0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0.60277777777777775"/>
    <n v="5"/>
    <n v="7.1294999999999997E-2"/>
    <x v="1"/>
    <x v="1"/>
    <n v="0"/>
    <n v="0"/>
    <n v="0"/>
    <n v="0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8.3333333333333329E-2"/>
    <n v="5"/>
    <n v="7.85E-2"/>
    <x v="1"/>
    <x v="1"/>
    <n v="4113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187.5"/>
    <n v="0"/>
    <n v="4113187.5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0.60277777777777775"/>
    <n v="5"/>
    <n v="7.1294999999999997E-2"/>
    <x v="1"/>
    <x v="1"/>
    <n v="0"/>
    <n v="0"/>
    <n v="0"/>
    <n v="0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0.60277777777777775"/>
    <n v="5"/>
    <n v="7.1294999999999997E-2"/>
    <x v="1"/>
    <x v="1"/>
    <n v="0"/>
    <n v="0"/>
    <n v="0"/>
    <n v="0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782040.3"/>
    <n v="0"/>
    <n v="0"/>
    <n v="0"/>
    <n v="21938152.809999999"/>
    <d v="2020-12-03T00:00:00"/>
    <d v="2025-12-03T00:00:00"/>
    <n v="21938152.809999999"/>
    <n v="0.92500000000000004"/>
    <n v="5"/>
    <n v="7.1294999999999997E-2"/>
    <x v="1"/>
    <x v="1"/>
    <n v="0"/>
    <n v="0"/>
    <n v="0"/>
    <n v="0"/>
    <n v="0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0.6"/>
    <n v="4"/>
    <n v="4.7100000000000003E-2"/>
    <x v="1"/>
    <x v="1"/>
    <n v="0"/>
    <n v="22272.5"/>
    <n v="0"/>
    <n v="0"/>
    <n v="0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44545"/>
    <n v="0"/>
    <n v="4454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59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68611111111111112"/>
    <n v="4"/>
    <n v="4.7100000000000003E-2"/>
    <x v="1"/>
    <x v="1"/>
    <n v="0"/>
    <n v="0"/>
    <n v="48306.25"/>
    <n v="0"/>
    <n v="0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96612.5"/>
    <n v="0"/>
    <n v="96612.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68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6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6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6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6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74444444444444446"/>
    <n v="4"/>
    <n v="4.7100000000000003E-2"/>
    <x v="1"/>
    <x v="1"/>
    <n v="0"/>
    <n v="0"/>
    <n v="72422.5"/>
    <n v="0"/>
    <n v="0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144845"/>
    <n v="0"/>
    <n v="14484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1-04-05T00:00:00"/>
    <d v="2024-04-05T00:00:00"/>
    <n v="176783.37"/>
    <n v="-0.7361111111111111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-7.0000000000000001E-3"/>
    <d v="2021-04-05T00:00:00"/>
    <d v="2024-04-05T00:00:00"/>
    <n v="665616.01"/>
    <n v="-0.73611111111111116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0.93611111111111112"/>
    <n v="4"/>
    <n v="4.7100000000000003E-2"/>
    <x v="1"/>
    <x v="1"/>
    <n v="0"/>
    <n v="0"/>
    <n v="0"/>
    <n v="0"/>
    <n v="0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1.9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2.9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3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4.9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5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9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0.98055555555555551"/>
    <n v="4"/>
    <n v="4.7100000000000003E-2"/>
    <x v="1"/>
    <x v="1"/>
    <n v="0"/>
    <n v="0"/>
    <n v="0"/>
    <n v="0"/>
    <n v="0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1.9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2.9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3.9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4.98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0.99444444444444446"/>
    <n v="4"/>
    <n v="4.7100000000000003E-2"/>
    <x v="1"/>
    <x v="1"/>
    <n v="0"/>
    <n v="0"/>
    <n v="0"/>
    <n v="0"/>
    <n v="0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1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2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3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4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5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26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6-04-05T00:00:00"/>
    <n v="4934730.5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d v="2022-04-27T00:00:00"/>
    <d v="2025-04-27T00:00:00"/>
    <n v="540440"/>
    <n v="0.32500000000000001"/>
    <n v="3"/>
    <n v="4.2999999999999997E-2"/>
    <x v="1"/>
    <x v="1"/>
    <n v="0"/>
    <n v="0"/>
    <n v="0"/>
    <n v="270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325"/>
    <n v="4"/>
    <n v="4.7100000000000003E-2"/>
    <x v="1"/>
    <x v="1"/>
    <n v="0"/>
    <n v="0"/>
    <n v="0"/>
    <n v="0"/>
    <n v="0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3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34444444444444444"/>
    <n v="3"/>
    <n v="6.1652999999999999E-2"/>
    <x v="1"/>
    <x v="1"/>
    <n v="0"/>
    <n v="0"/>
    <n v="0"/>
    <n v="0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34444444444444444"/>
    <n v="3"/>
    <n v="6.1652999999999999E-2"/>
    <x v="1"/>
    <x v="1"/>
    <n v="0"/>
    <n v="0"/>
    <n v="0"/>
    <n v="0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34444444444444444"/>
    <n v="3"/>
    <n v="6.1652999999999999E-2"/>
    <x v="1"/>
    <x v="1"/>
    <n v="0"/>
    <n v="0"/>
    <n v="0"/>
    <n v="0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34444444444444444"/>
    <n v="3"/>
    <n v="6.1652999999999999E-2"/>
    <x v="1"/>
    <x v="1"/>
    <n v="0"/>
    <n v="0"/>
    <n v="0"/>
    <n v="0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34444444444444444"/>
    <n v="3"/>
    <n v="6.1652999999999999E-2"/>
    <x v="1"/>
    <x v="1"/>
    <n v="0"/>
    <n v="0"/>
    <n v="0"/>
    <n v="0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34444444444444444"/>
    <n v="3"/>
    <n v="6.1652999999999999E-2"/>
    <x v="1"/>
    <x v="1"/>
    <n v="0"/>
    <n v="0"/>
    <n v="0"/>
    <n v="0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34444444444444444"/>
    <n v="3"/>
    <n v="6.1652999999999999E-2"/>
    <x v="1"/>
    <x v="1"/>
    <n v="0"/>
    <n v="0"/>
    <n v="0"/>
    <n v="0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34444444444444444"/>
    <n v="3"/>
    <n v="6.1652999999999999E-2"/>
    <x v="1"/>
    <x v="1"/>
    <n v="0"/>
    <n v="0"/>
    <n v="0"/>
    <n v="0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34444444444444444"/>
    <n v="3"/>
    <n v="6.1652999999999999E-2"/>
    <x v="1"/>
    <x v="1"/>
    <n v="0"/>
    <n v="0"/>
    <n v="0"/>
    <n v="0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34444444444444444"/>
    <n v="3"/>
    <n v="6.1652999999999999E-2"/>
    <x v="1"/>
    <x v="1"/>
    <n v="0"/>
    <n v="0"/>
    <n v="0"/>
    <n v="0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34444444444444444"/>
    <n v="3"/>
    <n v="6.1652999999999999E-2"/>
    <x v="1"/>
    <x v="1"/>
    <n v="0"/>
    <n v="0"/>
    <n v="0"/>
    <n v="0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260411.25"/>
    <d v="2022-05-16T00:00:00"/>
    <d v="2025-05-16T00:00:00"/>
    <n v="520822.5"/>
    <n v="0.37777777777777777"/>
    <n v="3"/>
    <n v="4.2999999999999997E-2"/>
    <x v="1"/>
    <x v="1"/>
    <n v="0"/>
    <n v="0"/>
    <n v="0"/>
    <n v="0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3777777777777778"/>
    <n v="4"/>
    <n v="4.7100000000000003E-2"/>
    <x v="1"/>
    <x v="1"/>
    <n v="0"/>
    <n v="0"/>
    <n v="0"/>
    <n v="0"/>
    <n v="0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37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3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37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3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3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34444444444444444"/>
    <n v="3"/>
    <n v="6.1652999999999999E-2"/>
    <x v="1"/>
    <x v="1"/>
    <n v="0"/>
    <n v="0"/>
    <n v="0"/>
    <n v="0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34444444444444444"/>
    <n v="3"/>
    <n v="6.1652999999999999E-2"/>
    <x v="1"/>
    <x v="1"/>
    <n v="0"/>
    <n v="0"/>
    <n v="0"/>
    <n v="0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34444444444444444"/>
    <n v="3"/>
    <n v="6.1652999999999999E-2"/>
    <x v="1"/>
    <x v="1"/>
    <n v="0"/>
    <n v="0"/>
    <n v="0"/>
    <n v="0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34444444444444444"/>
    <n v="3"/>
    <n v="6.1652999999999999E-2"/>
    <x v="1"/>
    <x v="1"/>
    <n v="0"/>
    <n v="0"/>
    <n v="0"/>
    <n v="0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231575"/>
    <n v="1659.62"/>
    <n v="0"/>
    <n v="0"/>
    <n v="0"/>
    <n v="231575"/>
    <d v="2022-06-23T00:00:00"/>
    <d v="2025-06-23T00:00:00"/>
    <n v="463150"/>
    <n v="0.48055555555555557"/>
    <n v="3"/>
    <n v="4.2999999999999997E-2"/>
    <x v="1"/>
    <x v="1"/>
    <n v="0"/>
    <n v="0"/>
    <n v="0"/>
    <n v="0"/>
    <n v="0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4805555555555556"/>
    <n v="4"/>
    <n v="4.7100000000000003E-2"/>
    <x v="1"/>
    <x v="1"/>
    <n v="0"/>
    <n v="0"/>
    <n v="0"/>
    <n v="0"/>
    <n v="0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4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4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48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431142.5"/>
    <n v="3089.85"/>
    <n v="0"/>
    <n v="0"/>
    <n v="0"/>
    <n v="431142.5"/>
    <d v="2022-06-27T00:00:00"/>
    <d v="2025-06-27T00:00:00"/>
    <n v="862285"/>
    <n v="0.49166666666666664"/>
    <n v="3"/>
    <n v="4.2999999999999997E-2"/>
    <x v="1"/>
    <x v="1"/>
    <n v="0"/>
    <n v="0"/>
    <n v="0"/>
    <n v="0"/>
    <n v="0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4916666666666667"/>
    <n v="4"/>
    <n v="4.7100000000000003E-2"/>
    <x v="1"/>
    <x v="1"/>
    <n v="0"/>
    <n v="0"/>
    <n v="0"/>
    <n v="0"/>
    <n v="0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4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4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34444444444444444"/>
    <n v="3"/>
    <n v="6.1652999999999999E-2"/>
    <x v="1"/>
    <x v="1"/>
    <n v="0"/>
    <n v="0"/>
    <n v="0"/>
    <n v="0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34444444444444444"/>
    <n v="3"/>
    <n v="6.2603000000000006E-2"/>
    <x v="1"/>
    <x v="1"/>
    <n v="0"/>
    <n v="0"/>
    <n v="0"/>
    <n v="0"/>
    <n v="1608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34444444444444444"/>
    <n v="3"/>
    <n v="6.2603000000000006E-2"/>
    <x v="1"/>
    <x v="1"/>
    <n v="0"/>
    <n v="0"/>
    <n v="0"/>
    <n v="0"/>
    <n v="553567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34444444444444444"/>
    <n v="3"/>
    <n v="6.2603000000000006E-2"/>
    <x v="1"/>
    <x v="1"/>
    <n v="0"/>
    <n v="0"/>
    <n v="0"/>
    <n v="0"/>
    <n v="46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34444444444444444"/>
    <n v="3"/>
    <n v="6.2603000000000006E-2"/>
    <x v="1"/>
    <x v="1"/>
    <n v="0"/>
    <n v="0"/>
    <n v="0"/>
    <n v="0"/>
    <n v="6826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34444444444444444"/>
    <n v="3"/>
    <n v="6.2603000000000006E-2"/>
    <x v="1"/>
    <x v="1"/>
    <n v="0"/>
    <n v="0"/>
    <n v="0"/>
    <n v="0"/>
    <n v="9594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34444444444444444"/>
    <n v="3"/>
    <n v="6.2603000000000006E-2"/>
    <x v="1"/>
    <x v="1"/>
    <n v="0"/>
    <n v="0"/>
    <n v="0"/>
    <n v="0"/>
    <n v="69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0.57499999999999996"/>
    <n v="3"/>
    <n v="4.2999999999999997E-2"/>
    <x v="1"/>
    <x v="1"/>
    <n v="355327.5"/>
    <n v="0"/>
    <n v="0"/>
    <n v="0"/>
    <n v="0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710655"/>
    <n v="0"/>
    <n v="71065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57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34444444444444444"/>
    <n v="3"/>
    <n v="6.2603000000000006E-2"/>
    <x v="1"/>
    <x v="1"/>
    <n v="0"/>
    <n v="0"/>
    <n v="0"/>
    <n v="0"/>
    <n v="3369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34444444444444444"/>
    <n v="3"/>
    <n v="6.2603000000000006E-2"/>
    <x v="1"/>
    <x v="1"/>
    <n v="0"/>
    <n v="0"/>
    <n v="0"/>
    <n v="0"/>
    <n v="542501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34444444444444444"/>
    <n v="3"/>
    <n v="6.2603000000000006E-2"/>
    <x v="1"/>
    <x v="1"/>
    <n v="0"/>
    <n v="0"/>
    <n v="0"/>
    <n v="0"/>
    <n v="443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34444444444444444"/>
    <n v="3"/>
    <n v="6.2603000000000006E-2"/>
    <x v="1"/>
    <x v="1"/>
    <n v="0"/>
    <n v="0"/>
    <n v="0"/>
    <n v="0"/>
    <n v="1692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344444444444444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34444444444444444"/>
    <n v="3"/>
    <n v="6.1652999999999999E-2"/>
    <x v="1"/>
    <x v="1"/>
    <n v="0"/>
    <n v="0"/>
    <n v="0"/>
    <n v="0"/>
    <n v="5723137.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34444444444444444"/>
    <n v="3"/>
    <n v="6.1652999999999999E-2"/>
    <x v="1"/>
    <x v="1"/>
    <n v="0"/>
    <n v="0"/>
    <n v="0"/>
    <n v="0"/>
    <n v="34852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34444444444444444"/>
    <n v="3"/>
    <n v="6.1652999999999999E-2"/>
    <x v="1"/>
    <x v="1"/>
    <n v="0"/>
    <n v="0"/>
    <n v="0"/>
    <n v="0"/>
    <n v="3034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34444444444444444"/>
    <n v="3"/>
    <n v="6.1652999999999999E-2"/>
    <x v="1"/>
    <x v="1"/>
    <n v="0"/>
    <n v="0"/>
    <n v="0"/>
    <n v="0"/>
    <n v="1063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34444444444444444"/>
    <n v="3"/>
    <n v="6.1652999999999999E-2"/>
    <x v="1"/>
    <x v="1"/>
    <n v="0"/>
    <n v="0"/>
    <n v="0"/>
    <n v="0"/>
    <n v="4591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605555555555555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0.60555555555555551"/>
    <n v="3"/>
    <n v="4.2999999999999997E-2"/>
    <x v="1"/>
    <x v="1"/>
    <n v="0"/>
    <n v="331358.75"/>
    <n v="0"/>
    <n v="0"/>
    <n v="0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662717.5"/>
    <n v="0"/>
    <n v="662717.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60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60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60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60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60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60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60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0.60833333333333328"/>
    <n v="3"/>
    <n v="4.2999999999999997E-2"/>
    <x v="1"/>
    <x v="1"/>
    <n v="0"/>
    <n v="173091.25"/>
    <n v="0"/>
    <n v="0"/>
    <n v="0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346182.5"/>
    <n v="0"/>
    <n v="346182.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6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6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6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6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6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608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0.61111111111111116"/>
    <n v="3"/>
    <n v="4.2999999999999997E-2"/>
    <x v="1"/>
    <x v="1"/>
    <n v="0"/>
    <n v="250455"/>
    <n v="0"/>
    <n v="0"/>
    <n v="0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500910"/>
    <n v="0"/>
    <n v="50091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6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6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6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61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61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59444444444444444"/>
    <n v="3"/>
    <n v="6.1652999999999999E-2"/>
    <x v="1"/>
    <x v="1"/>
    <n v="0"/>
    <n v="0"/>
    <n v="0"/>
    <n v="0"/>
    <n v="22468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59444444444444444"/>
    <n v="3"/>
    <n v="6.1652999999999999E-2"/>
    <x v="1"/>
    <x v="1"/>
    <n v="0"/>
    <n v="0"/>
    <n v="0"/>
    <n v="0"/>
    <n v="7541868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34444444444444444"/>
    <n v="3"/>
    <n v="6.1652999999999999E-2"/>
    <x v="1"/>
    <x v="1"/>
    <n v="0"/>
    <n v="0"/>
    <n v="0"/>
    <n v="0"/>
    <n v="8818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74444444444444446"/>
    <n v="3"/>
    <n v="4.2999999999999997E-2"/>
    <x v="1"/>
    <x v="1"/>
    <n v="0"/>
    <n v="0"/>
    <n v="237548.75"/>
    <n v="0"/>
    <n v="0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475097.5"/>
    <n v="0"/>
    <n v="475097.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7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0.81944444444444442"/>
    <n v="3"/>
    <n v="4.2999999999999997E-2"/>
    <x v="1"/>
    <x v="1"/>
    <n v="0"/>
    <n v="0"/>
    <n v="0"/>
    <n v="174566.25"/>
    <n v="0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1.81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2.8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3.8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4.81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0.83611111111111114"/>
    <n v="3"/>
    <n v="4.2999999999999997E-2"/>
    <x v="1"/>
    <x v="1"/>
    <n v="0"/>
    <n v="0"/>
    <n v="0"/>
    <n v="0"/>
    <n v="73897.5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1.836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2.83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3.8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4.83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5.8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0.8833333333333333"/>
    <n v="3"/>
    <n v="4.2999999999999997E-2"/>
    <x v="1"/>
    <x v="1"/>
    <n v="0"/>
    <n v="0"/>
    <n v="0"/>
    <n v="0"/>
    <n v="216825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1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2.8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3.88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4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5.8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6.8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0.95833333333333337"/>
    <n v="3"/>
    <n v="4.2999999999999997E-2"/>
    <x v="1"/>
    <x v="1"/>
    <n v="0"/>
    <n v="0"/>
    <n v="0"/>
    <n v="0"/>
    <n v="0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1.95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2.95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3.958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4.95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5.9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6.9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80000000002"/>
    <n v="0"/>
    <n v="17872.09"/>
    <n v="56.89"/>
    <n v="0"/>
    <n v="0"/>
    <n v="0"/>
    <n v="-0.01"/>
    <d v="2022-12-27T00:00:00"/>
    <d v="2024-12-27T00:00:00"/>
    <n v="35744.17"/>
    <n v="-8.3333333333333332E-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0.9916666666666667"/>
    <n v="3"/>
    <n v="4.2999999999999997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4.9916666666666663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9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4.9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9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0.99444444444444446"/>
    <n v="3"/>
    <n v="4.2999999999999997E-2"/>
    <x v="1"/>
    <x v="1"/>
    <n v="0"/>
    <n v="0"/>
    <n v="0"/>
    <n v="0"/>
    <n v="0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1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2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3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4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5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6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30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30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30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d v="2023-04-26T00:00:00"/>
    <d v="2025-04-26T00:00:00"/>
    <n v="2964602.5"/>
    <n v="0.32222222222222224"/>
    <n v="2"/>
    <n v="3.8199999999999998E-2"/>
    <x v="1"/>
    <x v="1"/>
    <n v="0"/>
    <n v="0"/>
    <n v="0"/>
    <n v="14823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3222222222222222"/>
    <n v="3"/>
    <n v="4.2999999999999997E-2"/>
    <x v="1"/>
    <x v="1"/>
    <n v="0"/>
    <n v="0"/>
    <n v="0"/>
    <n v="0"/>
    <n v="0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3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32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3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32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3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182605"/>
    <d v="2023-05-17T00:00:00"/>
    <d v="2025-05-17T00:00:00"/>
    <n v="365210"/>
    <n v="0.38055555555555554"/>
    <n v="2"/>
    <n v="3.8199999999999998E-2"/>
    <x v="1"/>
    <x v="1"/>
    <n v="0"/>
    <n v="0"/>
    <n v="0"/>
    <n v="0"/>
    <n v="182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3805555555555555"/>
    <n v="3"/>
    <n v="4.2999999999999997E-2"/>
    <x v="1"/>
    <x v="1"/>
    <n v="0"/>
    <n v="0"/>
    <n v="0"/>
    <n v="0"/>
    <n v="0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38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38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38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442942.5"/>
    <d v="2023-05-24T00:00:00"/>
    <d v="2025-05-24T00:00:00"/>
    <n v="885885"/>
    <n v="0.4"/>
    <n v="2"/>
    <n v="3.8199999999999998E-2"/>
    <x v="1"/>
    <x v="1"/>
    <n v="0"/>
    <n v="0"/>
    <n v="0"/>
    <n v="0"/>
    <n v="442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4"/>
    <n v="3"/>
    <n v="4.2999999999999997E-2"/>
    <x v="1"/>
    <x v="1"/>
    <n v="0"/>
    <n v="0"/>
    <n v="0"/>
    <n v="0"/>
    <n v="0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4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0.5083333333333333"/>
    <n v="2"/>
    <n v="3.8199999999999998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50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50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50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5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0.53055555555555556"/>
    <n v="2"/>
    <n v="3.8199999999999998E-2"/>
    <x v="1"/>
    <x v="1"/>
    <n v="90270"/>
    <n v="0"/>
    <n v="0"/>
    <n v="0"/>
    <n v="0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180540"/>
    <n v="0"/>
    <n v="18054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53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53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5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530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530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5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53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0.65"/>
    <n v="2"/>
    <n v="3.8199999999999998E-2"/>
    <x v="1"/>
    <x v="1"/>
    <n v="0"/>
    <n v="45800.23"/>
    <n v="0"/>
    <n v="0"/>
    <n v="0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91600.46"/>
    <n v="0"/>
    <n v="91600.46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65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6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6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0.8"/>
    <n v="2"/>
    <n v="3.8199999999999998E-2"/>
    <x v="1"/>
    <x v="1"/>
    <n v="0"/>
    <n v="0"/>
    <n v="0"/>
    <n v="258420"/>
    <n v="0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1.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2.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3.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4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5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6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7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8.80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d v="2024-01-05T00:00:00"/>
    <d v="2040-07-05T00:00:00"/>
    <n v="2957066124.1100001"/>
    <n v="15.513888888888889"/>
    <n v="16.5"/>
    <n v="1.2999999999999999E-2"/>
    <x v="0"/>
    <x v="2"/>
    <n v="81154812.518999994"/>
    <n v="0"/>
    <n v="0"/>
    <n v="0"/>
    <n v="0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162837131.31999999"/>
    <n v="164960893.89300001"/>
    <n v="327798025.21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d v="2024-01-05T00:00:00"/>
    <d v="2040-07-05T00:00:00"/>
    <n v="80000000"/>
    <n v="15.513888888888889"/>
    <n v="16.5"/>
    <n v="1.2999999999999999E-2"/>
    <x v="0"/>
    <x v="3"/>
    <n v="2195549.483"/>
    <n v="0"/>
    <n v="0"/>
    <n v="0"/>
    <n v="0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4405370.0380000006"/>
    <n v="4462825.9749999996"/>
    <n v="8868196.013000000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d v="2024-01-05T00:00:00"/>
    <d v="2026-01-05T00:00:00"/>
    <n v="30538263.660551053"/>
    <n v="1.0138888888888888"/>
    <n v="2"/>
    <n v="0"/>
    <x v="0"/>
    <x v="2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15269131.83"/>
    <n v="7634565.915"/>
    <n v="22903697.745000001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d v="2024-01-05T00:00:00"/>
    <d v="2026-01-05T00:00:00"/>
    <n v="1388400"/>
    <n v="1.0138888888888888"/>
    <n v="2"/>
    <n v="0"/>
    <x v="0"/>
    <x v="3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694200"/>
    <n v="347100"/>
    <n v="10413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312026.18"/>
    <n v="0"/>
    <n v="37221.96"/>
    <n v="30679.58"/>
    <n v="0"/>
    <n v="0"/>
    <n v="0"/>
    <n v="4274804.22"/>
    <d v="2024-01-31T00:00:00"/>
    <d v="2033-08-11T00:00:00"/>
    <n v="4677691.78"/>
    <n v="8.6138888888888889"/>
    <n v="9.530555555555555"/>
    <n v="8.5398000000000002E-2"/>
    <x v="1"/>
    <x v="1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467878.81000000006"/>
    <n v="509446.25"/>
    <n v="977325.06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229808.24"/>
    <n v="0"/>
    <n v="100430.62"/>
    <n v="29879.17"/>
    <n v="0"/>
    <n v="0"/>
    <n v="0"/>
    <n v="4129377.62"/>
    <d v="2024-01-31T00:00:00"/>
    <d v="2027-11-22T00:00:00"/>
    <n v="5219359.879999999"/>
    <n v="2.8944444444444444"/>
    <n v="3.8111111111111109"/>
    <n v="8.4766999999999995E-2"/>
    <x v="1"/>
    <x v="1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1261962.4700000002"/>
    <n v="1492945.9799999997"/>
    <n v="2754908.45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84698.6499999999"/>
    <n v="0"/>
    <n v="16000.94"/>
    <n v="8186.54"/>
    <n v="0"/>
    <n v="0"/>
    <n v="0"/>
    <n v="1168697.71"/>
    <d v="2024-01-31T00:00:00"/>
    <d v="2029-10-26T00:00:00"/>
    <n v="1340324.05"/>
    <n v="4.822222222222222"/>
    <n v="5.7388888888888889"/>
    <n v="8.2922999999999997E-2"/>
    <x v="1"/>
    <x v="1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200858.00000000006"/>
    <n v="218161.52999999997"/>
    <n v="419019.53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594990.16"/>
    <n v="0"/>
    <n v="83588.41"/>
    <n v="9827"/>
    <n v="0"/>
    <n v="0"/>
    <n v="0"/>
    <n v="1511401.75"/>
    <d v="2024-01-31T00:00:00"/>
    <d v="2026-04-28T00:00:00"/>
    <n v="2412354.9600000009"/>
    <n v="1.3277777777777777"/>
    <n v="2.2444444444444445"/>
    <n v="7.3934E-2"/>
    <x v="1"/>
    <x v="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1139922.73"/>
    <n v="371479.02"/>
    <n v="1511401.75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60483.6400000006"/>
    <n v="0"/>
    <n v="54766.54"/>
    <n v="65262.33"/>
    <n v="0"/>
    <n v="0"/>
    <n v="0"/>
    <n v="9005717.0999999996"/>
    <d v="2024-01-31T00:00:00"/>
    <d v="2033-12-08T00:00:00"/>
    <n v="9652458.2400000002"/>
    <n v="8.9388888888888882"/>
    <n v="9.8555555555555561"/>
    <n v="8.5975999999999997E-2"/>
    <x v="1"/>
    <x v="1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698180.4"/>
    <n v="819629.86"/>
    <n v="1517810.26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755386.98"/>
    <n v="0"/>
    <n v="112944.48"/>
    <n v="25952.58"/>
    <n v="0"/>
    <n v="0"/>
    <n v="0"/>
    <n v="3642442.5"/>
    <d v="2024-01-31T00:00:00"/>
    <d v="2031-08-14T00:00:00"/>
    <n v="5073977.74"/>
    <n v="6.6222222222222218"/>
    <n v="7.5388888888888888"/>
    <n v="8.4176000000000001E-2"/>
    <x v="1"/>
    <x v="1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1354550.47"/>
    <n v="933366.07"/>
    <n v="2287916.54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574957.4500000002"/>
    <n v="0"/>
    <n v="47839.48"/>
    <n v="2360.31"/>
    <n v="0"/>
    <n v="0"/>
    <n v="0"/>
    <n v="2527117.9700000002"/>
    <d v="2024-01-31T00:00:00"/>
    <d v="2030-01-06T00:00:00"/>
    <n v="5384699.0099999998"/>
    <n v="5.0166666666666666"/>
    <n v="5.9333333333333336"/>
    <n v="8.2498000000000002E-2"/>
    <x v="1"/>
    <x v="1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444796.54999999993"/>
    <n v="447271.75"/>
    <n v="892068.29999999993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062035.7300000004"/>
    <n v="0"/>
    <n v="235877.98"/>
    <n v="40519.870000000003"/>
    <n v="0"/>
    <n v="0"/>
    <n v="0"/>
    <n v="5826157.75"/>
    <d v="2024-01-31T00:00:00"/>
    <d v="2029-10-26T00:00:00"/>
    <n v="9093830.6699999999"/>
    <n v="4.822222222222222"/>
    <n v="5.7388888888888889"/>
    <n v="8.0518000000000006E-2"/>
    <x v="1"/>
    <x v="1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2554033.2000000002"/>
    <n v="1407273.99"/>
    <n v="3961307.1900000004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88593.84"/>
    <n v="0"/>
    <n v="92662.39"/>
    <n v="23109.42"/>
    <n v="0"/>
    <n v="0"/>
    <n v="0"/>
    <n v="1995931.45"/>
    <d v="2024-01-31T00:00:00"/>
    <d v="2032-12-31T00:00:00"/>
    <n v="2571949.0900000003"/>
    <n v="8"/>
    <n v="8.9166666666666661"/>
    <n v="8.5975999999999997E-2"/>
    <x v="1"/>
    <x v="1"/>
    <n v="50026.07"/>
    <n v="50392.05"/>
    <n v="50760.69"/>
    <n v="51132.04"/>
    <n v="51506.09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625065.58000000007"/>
    <n v="633608.76"/>
    <n v="1258674.340000000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005231.76"/>
    <n v="0"/>
    <n v="57521.79"/>
    <n v="6693.05"/>
    <n v="0"/>
    <n v="0"/>
    <n v="0"/>
    <n v="947709.97"/>
    <d v="2024-01-31T00:00:00"/>
    <d v="2026-12-24T00:00:00"/>
    <n v="1599497.38"/>
    <n v="1.9833333333333334"/>
    <n v="2.9"/>
    <n v="8.1262000000000001E-2"/>
    <x v="1"/>
    <x v="1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744299.68"/>
    <n v="203410.29"/>
    <n v="947709.97000000009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2620329.039999999"/>
    <n v="0"/>
    <n v="316656.38"/>
    <n v="162530.23999999999"/>
    <n v="0"/>
    <n v="0"/>
    <n v="0"/>
    <n v="22303672.66"/>
    <d v="2024-01-31T00:00:00"/>
    <d v="2029-11-03T00:00:00"/>
    <n v="26043160.600000001"/>
    <n v="4.8416666666666668"/>
    <n v="5.7583333333333337"/>
    <n v="8.6263999999999993E-2"/>
    <x v="1"/>
    <x v="1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3982195.51"/>
    <n v="4339626.83"/>
    <n v="8321822.339999999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602685.76"/>
    <n v="0"/>
    <n v="178374.04"/>
    <n v="81083.399999999994"/>
    <n v="0"/>
    <n v="0"/>
    <n v="0"/>
    <n v="11424311.720000001"/>
    <d v="2024-01-31T00:00:00"/>
    <d v="2033-03-05T00:00:00"/>
    <n v="13409459.25"/>
    <n v="8.1805555555555554"/>
    <n v="9.0972222222222214"/>
    <n v="8.3875000000000005E-2"/>
    <x v="1"/>
    <x v="1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2240272.17"/>
    <n v="2435569.5700000003"/>
    <n v="4675841.7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7265346.7400000002"/>
    <n v="0"/>
    <n v="174533.98"/>
    <n v="56090.17"/>
    <n v="0"/>
    <n v="0"/>
    <n v="0"/>
    <n v="7090812.7599999998"/>
    <d v="2024-01-31T00:00:00"/>
    <d v="2032-08-14T00:00:00"/>
    <n v="8844291.1799999978"/>
    <n v="7.6222222222222218"/>
    <n v="8.5388888888888896"/>
    <n v="8.2136000000000001E-2"/>
    <x v="1"/>
    <x v="1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2058778.82"/>
    <n v="1124508.7500000002"/>
    <n v="3183287.570000000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993542.4500000002"/>
    <n v="0"/>
    <n v="65534.17"/>
    <n v="42048.43"/>
    <n v="0"/>
    <n v="0"/>
    <n v="0"/>
    <n v="5928008.2800000003"/>
    <d v="2024-01-31T00:00:00"/>
    <d v="2032-08-06T00:00:00"/>
    <n v="7166559.2999999998"/>
    <n v="7.6"/>
    <n v="8.5166666666666675"/>
    <n v="8.4209999999999993E-2"/>
    <x v="1"/>
    <x v="1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823244.4"/>
    <n v="895356.2"/>
    <n v="1718600.6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211339.66"/>
    <n v="0"/>
    <n v="33702.01"/>
    <n v="15799.54"/>
    <n v="0"/>
    <n v="0"/>
    <n v="0"/>
    <n v="2177637.65"/>
    <d v="2024-01-31T00:00:00"/>
    <d v="2029-05-05T00:00:00"/>
    <n v="3357828.0299999993"/>
    <n v="4.3472222222222223"/>
    <n v="5.2638888888888893"/>
    <n v="8.5736999999999994E-2"/>
    <x v="1"/>
    <x v="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423706.99"/>
    <n v="461496.58999999991"/>
    <n v="885203.57999999984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476933.6699999999"/>
    <n v="0"/>
    <n v="73303.27"/>
    <n v="52779.92"/>
    <n v="0"/>
    <n v="0"/>
    <n v="0"/>
    <n v="7403630.4000000004"/>
    <d v="2024-02-29T00:00:00"/>
    <d v="2033-05-21T00:00:00"/>
    <n v="8136663.0999999996"/>
    <n v="8.3916666666666675"/>
    <n v="9.2249999999999996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879639.24000000011"/>
    <n v="879639.24000000011"/>
    <n v="1759278.48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4024019.36"/>
    <n v="0"/>
    <n v="55889.16"/>
    <n v="28341.25"/>
    <n v="0"/>
    <n v="0"/>
    <n v="0"/>
    <n v="3968130.2"/>
    <d v="2024-04-03T00:00:00"/>
    <d v="2030-11-03T00:00:00"/>
    <n v="4415243.4800000004"/>
    <n v="5.841666666666666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670669.92000000027"/>
    <n v="670669.92000000027"/>
    <n v="1341339.84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81250"/>
    <n v="0"/>
    <n v="31250"/>
    <n v="5208.33"/>
    <n v="0"/>
    <n v="0"/>
    <n v="0"/>
    <n v="750000"/>
    <d v="2024-04-03T00:00:00"/>
    <d v="2026-12-03T00:00:00"/>
    <n v="1000000"/>
    <n v="1.925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75000"/>
    <n v="375000"/>
    <n v="750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397339.4100000001"/>
    <n v="0"/>
    <n v="94837.68"/>
    <n v="50313.86"/>
    <n v="0"/>
    <n v="0"/>
    <n v="0"/>
    <n v="7302501.7300000004"/>
    <d v="2024-04-03T00:00:00"/>
    <d v="2031-05-03T00:00:00"/>
    <n v="8061203.1699999999"/>
    <n v="6.3416666666666668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138052.1599999997"/>
    <n v="1138052.1599999997"/>
    <n v="2276104.3199999994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0.22500000000000001"/>
    <n v="1"/>
    <n v="4.9000000000000002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0.22500000000000001"/>
    <n v="1"/>
    <n v="4.9000000000000002E-2"/>
    <x v="1"/>
    <x v="1"/>
    <n v="0"/>
    <n v="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0.22500000000000001"/>
    <n v="1"/>
    <n v="4.9000000000000002E-2"/>
    <x v="1"/>
    <x v="1"/>
    <n v="0"/>
    <n v="0"/>
    <n v="14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0000"/>
    <n v="0"/>
    <n v="148000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0.22500000000000001"/>
    <n v="1"/>
    <n v="4.9000000000000002E-2"/>
    <x v="1"/>
    <x v="1"/>
    <n v="0"/>
    <n v="0"/>
    <n v="39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00"/>
    <n v="0"/>
    <n v="390000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0.22500000000000001"/>
    <n v="1"/>
    <n v="4.9000000000000002E-2"/>
    <x v="1"/>
    <x v="1"/>
    <n v="0"/>
    <n v="0"/>
    <n v="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68468.5"/>
    <n v="0"/>
    <n v="4504.5"/>
    <n v="3464.21"/>
    <n v="0"/>
    <n v="0"/>
    <n v="0"/>
    <n v="463964"/>
    <d v="2024-04-15T00:00:00"/>
    <d v="2033-07-01T00:00:00"/>
    <n v="500000"/>
    <n v="8.5027777777777782"/>
    <n v="9.211111111111110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54054"/>
    <n v="54054"/>
    <n v="108108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2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0.22500000000000001"/>
    <n v="1"/>
    <n v="4.9000000000000002E-2"/>
    <x v="1"/>
    <x v="1"/>
    <n v="0"/>
    <n v="0"/>
    <n v="33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00000"/>
    <n v="0"/>
    <n v="334000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0.22500000000000001"/>
    <n v="1"/>
    <n v="4.9000000000000002E-2"/>
    <x v="1"/>
    <x v="1"/>
    <n v="0"/>
    <n v="0"/>
    <n v="11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000"/>
    <n v="0"/>
    <n v="117000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0.22500000000000001"/>
    <n v="1"/>
    <n v="4.9000000000000002E-2"/>
    <x v="1"/>
    <x v="1"/>
    <n v="0"/>
    <n v="0"/>
    <n v="98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0000"/>
    <n v="0"/>
    <n v="986000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0.22500000000000001"/>
    <n v="1"/>
    <n v="4.9000000000000002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0.22500000000000001"/>
    <n v="1"/>
    <n v="4.9000000000000002E-2"/>
    <x v="1"/>
    <x v="1"/>
    <n v="0"/>
    <n v="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2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d v="2024-03-21T00:00:00"/>
    <d v="2025-03-21T00:00:00"/>
    <n v="6500000"/>
    <n v="0.22500000000000001"/>
    <n v="1"/>
    <n v="4.9000000000000002E-2"/>
    <x v="1"/>
    <x v="1"/>
    <n v="0"/>
    <n v="0"/>
    <n v="6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  <n v="0"/>
    <n v="65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d v="2024-03-21T00:00:00"/>
    <d v="2025-03-21T00:00:00"/>
    <n v="71000000"/>
    <n v="0.22500000000000001"/>
    <n v="1"/>
    <n v="4.9000000000000002E-2"/>
    <x v="1"/>
    <x v="1"/>
    <n v="0"/>
    <n v="0"/>
    <n v="7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601581.73"/>
    <n v="0"/>
    <n v="20533.099999999999"/>
    <n v="11403.74"/>
    <n v="0"/>
    <n v="0"/>
    <n v="0"/>
    <n v="1581048.63"/>
    <d v="2024-05-23T00:00:00"/>
    <d v="2031-05-23T00:00:00"/>
    <n v="1724780.33"/>
    <n v="6.39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46397.20000000004"/>
    <n v="246397.20000000004"/>
    <n v="492794.40000000008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d v="2024-03-25T00:00:00"/>
    <d v="2027-03-25T00:00:00"/>
    <n v="686665.5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d v="2024-03-25T00:00:00"/>
    <d v="2027-03-25T00:00:00"/>
    <n v="720959.7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d v="2024-03-25T00:00:00"/>
    <d v="2027-03-25T00:00:00"/>
    <n v="577901.26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d v="2024-03-25T00:00:00"/>
    <d v="2027-03-25T00:00:00"/>
    <n v="758472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d v="2024-03-25T00:00:00"/>
    <d v="2027-03-25T00:00:00"/>
    <n v="1307638.3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d v="2024-03-25T00:00:00"/>
    <d v="2027-03-25T00:00:00"/>
    <n v="1763796.1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d v="2024-03-25T00:00:00"/>
    <d v="2027-03-25T00:00:00"/>
    <n v="1942691.4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d v="2024-03-25T00:00:00"/>
    <d v="2027-03-25T00:00:00"/>
    <n v="2373776.299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d v="2024-03-25T00:00:00"/>
    <d v="2027-03-25T00:00:00"/>
    <n v="351016.2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d v="2024-03-25T00:00:00"/>
    <d v="2027-03-25T00:00:00"/>
    <n v="1445659.7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45"/>
    <n v="2"/>
    <n v="3.8199999999999998E-2"/>
    <x v="1"/>
    <x v="1"/>
    <n v="0"/>
    <n v="0"/>
    <n v="0"/>
    <n v="0"/>
    <n v="0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450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208389.03"/>
    <n v="0"/>
    <n v="0"/>
    <n v="0"/>
    <n v="4505708.78"/>
    <d v="2024-06-12T00:00:00"/>
    <d v="2029-06-12T00:00:00"/>
    <n v="4505708.78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d v="2024-03-21T00:00:00"/>
    <d v="2025-03-21T00:00:00"/>
    <n v="972682"/>
    <n v="0.22500000000000001"/>
    <n v="1"/>
    <n v="4.9000000000000002E-2"/>
    <x v="1"/>
    <x v="1"/>
    <n v="0"/>
    <n v="0"/>
    <n v="972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2682"/>
    <n v="0"/>
    <n v="97268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d v="2024-03-25T00:00:00"/>
    <d v="2027-03-25T00:00:00"/>
    <n v="114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49166666666666664"/>
    <n v="1"/>
    <n v="3.2500000000000001E-2"/>
    <x v="1"/>
    <x v="1"/>
    <n v="0"/>
    <n v="0"/>
    <n v="0"/>
    <n v="0"/>
    <n v="0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4916666666666667"/>
    <n v="2"/>
    <n v="3.8199999999999998E-2"/>
    <x v="1"/>
    <x v="1"/>
    <n v="0"/>
    <n v="0"/>
    <n v="0"/>
    <n v="0"/>
    <n v="0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d v="2024-06-27T00:00:00"/>
    <d v="2027-06-27T00:00:00"/>
    <n v="268597.5"/>
    <n v="2.49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4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49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4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49166666666666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5T00:00:00"/>
    <d v="2027-03-25T00:00:00"/>
    <n v="1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132367.0699999998"/>
    <n v="0"/>
    <n v="66636.47"/>
    <n v="13931.29"/>
    <n v="0"/>
    <n v="0"/>
    <n v="0"/>
    <n v="2065730.6"/>
    <d v="2024-07-04T00:00:00"/>
    <d v="2027-07-04T00:00:00"/>
    <n v="2398912.9500000002"/>
    <n v="2.5111111111111111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799637.63999999978"/>
    <n v="799637.63999999978"/>
    <n v="1599275.279999999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86517.55"/>
    <n v="0"/>
    <n v="23314.7"/>
    <n v="761.61"/>
    <n v="0"/>
    <n v="0"/>
    <n v="0"/>
    <n v="163202.85"/>
    <d v="2024-07-04T00:00:00"/>
    <d v="2025-07-04T00:00:00"/>
    <n v="279776.34999999998"/>
    <n v="0.51111111111111107"/>
    <n v="1"/>
    <n v="4.9000000000000002E-2"/>
    <x v="1"/>
    <x v="1"/>
    <n v="23314.7"/>
    <n v="23314.7"/>
    <n v="23314.7"/>
    <n v="23314.7"/>
    <n v="23314.7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163202.90000000002"/>
    <n v="0"/>
    <n v="163202.90000000002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90659.72"/>
    <n v="0"/>
    <n v="26643.62"/>
    <n v="21908.400000000001"/>
    <n v="0"/>
    <n v="0"/>
    <n v="0"/>
    <n v="3064016.1"/>
    <d v="2024-07-04T00:00:00"/>
    <d v="2034-07-04T00:00:00"/>
    <n v="3197234.2"/>
    <n v="9.511111111111111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319723.44"/>
    <n v="319723.44"/>
    <n v="639446.8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99127.87"/>
    <n v="0"/>
    <n v="7669.95"/>
    <n v="2113.0100000000002"/>
    <n v="0"/>
    <n v="0"/>
    <n v="0"/>
    <n v="291457.91999999998"/>
    <d v="2024-07-04T00:00:00"/>
    <d v="2028-07-04T00:00:00"/>
    <n v="329807.67000000004"/>
    <n v="3.511111111111111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92039.39999999998"/>
    <n v="92039.39999999998"/>
    <n v="184078.79999999996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207834.2"/>
    <n v="0"/>
    <n v="27653.74"/>
    <n v="22739"/>
    <n v="0"/>
    <n v="0"/>
    <n v="0"/>
    <n v="3180180.46"/>
    <d v="2024-07-04T00:00:00"/>
    <d v="2034-07-04T00:00:00"/>
    <n v="3318449.16"/>
    <n v="9.511111111111111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331844.87999999995"/>
    <n v="331844.87999999995"/>
    <n v="663689.75999999989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7117.31"/>
    <n v="0"/>
    <n v="27139.66"/>
    <n v="886.56"/>
    <n v="0"/>
    <n v="0"/>
    <n v="0"/>
    <n v="189977.65"/>
    <d v="2024-07-04T00:00:00"/>
    <d v="2025-07-04T00:00:00"/>
    <n v="325675.95"/>
    <n v="0.51111111111111107"/>
    <n v="1"/>
    <n v="4.9000000000000002E-2"/>
    <x v="1"/>
    <x v="1"/>
    <n v="27139.66"/>
    <n v="27139.66"/>
    <n v="27139.66"/>
    <n v="27139.66"/>
    <n v="27139.66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189977.62"/>
    <n v="0"/>
    <n v="189977.6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82321"/>
    <n v="0"/>
    <n v="10290.120000000001"/>
    <n v="336.14"/>
    <n v="0"/>
    <n v="0"/>
    <n v="0"/>
    <n v="72030.880000000005"/>
    <d v="2024-07-04T00:00:00"/>
    <d v="2025-07-04T00:00:00"/>
    <n v="123481.48000000001"/>
    <n v="0.51111111111111107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72030.840000000011"/>
    <n v="0"/>
    <n v="72030.840000000011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d v="2024-03-25T00:00:00"/>
    <d v="2027-03-25T00:00:00"/>
    <n v="157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d v="2024-03-21T00:00:00"/>
    <d v="2025-03-21T00:00:00"/>
    <n v="3114570.55"/>
    <n v="0.22500000000000001"/>
    <n v="1"/>
    <n v="4.9000000000000002E-2"/>
    <x v="1"/>
    <x v="1"/>
    <n v="0"/>
    <n v="0"/>
    <n v="311457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4570.55"/>
    <n v="0"/>
    <n v="3114570.55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53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54166666666666663"/>
    <n v="1"/>
    <n v="3.2500000000000001E-2"/>
    <x v="1"/>
    <x v="1"/>
    <n v="0"/>
    <n v="0"/>
    <n v="0"/>
    <n v="0"/>
    <n v="0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541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541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54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541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54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5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d v="2024-03-25T00:00:00"/>
    <d v="2027-03-25T00:00:00"/>
    <n v="40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d v="2024-03-25T00:00:00"/>
    <d v="2027-03-25T00:00:00"/>
    <n v="487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364740.58"/>
    <n v="0"/>
    <n v="0"/>
    <n v="0"/>
    <n v="7886282.8499999996"/>
    <d v="2024-06-12T00:00:00"/>
    <d v="2029-06-12T00:00:00"/>
    <n v="7886282.8499999996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56944444444444442"/>
    <n v="1"/>
    <n v="3.2500000000000001E-2"/>
    <x v="1"/>
    <x v="1"/>
    <n v="0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56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5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56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5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56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56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569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d v="2024-03-21T00:00:00"/>
    <d v="2025-03-21T00:00:00"/>
    <n v="4429682.8600000003"/>
    <n v="0.22500000000000001"/>
    <n v="1"/>
    <n v="4.9000000000000002E-2"/>
    <x v="1"/>
    <x v="1"/>
    <n v="0"/>
    <n v="0"/>
    <n v="4429682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682.8600000003"/>
    <n v="0"/>
    <n v="4429682.860000000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d v="2024-08-07T00:00:00"/>
    <d v="2029-08-07T00:00:00"/>
    <n v="22310007.920000002"/>
    <n v="4.60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d v="2024-03-21T00:00:00"/>
    <d v="2025-03-21T00:00:00"/>
    <n v="63813502.909999996"/>
    <n v="0.22500000000000001"/>
    <n v="1"/>
    <n v="4.9000000000000002E-2"/>
    <x v="1"/>
    <x v="1"/>
    <n v="0"/>
    <n v="0"/>
    <n v="63813502.9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13502.909999996"/>
    <n v="0"/>
    <n v="63813502.909999996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4-03-21T00:00:00"/>
    <d v="2025-03-21T00:00:00"/>
    <n v="500000"/>
    <n v="0.22500000000000001"/>
    <n v="1"/>
    <n v="4.9000000000000002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d v="2024-08-02T00:00:00"/>
    <d v="2029-08-02T00:00:00"/>
    <n v="17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71812.039999999994"/>
    <n v="0"/>
    <n v="0"/>
    <n v="0"/>
    <n v="1552692.77"/>
    <d v="2024-06-12T00:00:00"/>
    <d v="2029-06-12T00:00:00"/>
    <n v="1552692.77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66111111111111109"/>
    <n v="1"/>
    <n v="3.2500000000000001E-2"/>
    <x v="1"/>
    <x v="1"/>
    <n v="0"/>
    <n v="0"/>
    <n v="0"/>
    <n v="0"/>
    <n v="0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661111111111111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66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6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661111111111111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d v="2024-08-28T00:00:00"/>
    <d v="2030-08-28T00:00:00"/>
    <n v="2004525"/>
    <n v="5.6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6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4-08-28T00:00:00"/>
    <d v="2032-08-28T00:00:00"/>
    <n v="106200"/>
    <n v="7.6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d v="2024-09-09T00:00:00"/>
    <d v="2029-09-09T00:00:00"/>
    <n v="22600000"/>
    <n v="4.69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d v="2024-03-21T00:00:00"/>
    <d v="2025-03-21T00:00:00"/>
    <n v="2371768.9900000002"/>
    <n v="0.22500000000000001"/>
    <n v="1"/>
    <n v="4.9000000000000002E-2"/>
    <x v="1"/>
    <x v="1"/>
    <n v="0"/>
    <n v="0"/>
    <n v="2371768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1768.9900000002"/>
    <n v="0"/>
    <n v="2371768.9900000002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d v="2024-04-05T00:00:00"/>
    <d v="2027-04-05T00:00:00"/>
    <n v="4885517.099999999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d v="2024-09-16T00:00:00"/>
    <d v="2027-09-16T00:00:00"/>
    <n v="152027.98000000001"/>
    <n v="2.711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1020603.4"/>
    <n v="0"/>
    <n v="0"/>
    <n v="0"/>
    <n v="22067100.550000001"/>
    <d v="2024-06-12T00:00:00"/>
    <d v="2029-06-12T00:00:00"/>
    <n v="22067100.550000001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04-05T00:00:00"/>
    <d v="2027-04-05T00:00:00"/>
    <n v="1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0.22500000000000001"/>
    <n v="1"/>
    <n v="4.9000000000000002E-2"/>
    <x v="1"/>
    <x v="1"/>
    <n v="0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4-09-30T00:00:00"/>
    <d v="2031-09-30T00:00:00"/>
    <n v="55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9-30T00:00:00"/>
    <d v="2031-09-30T00:00:00"/>
    <n v="2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d v="2024-04-05T00:00:00"/>
    <d v="2027-04-05T00:00:00"/>
    <n v="7996194.679999999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d v="2024-04-05T00:00:00"/>
    <d v="2027-04-05T00:00:00"/>
    <n v="1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d v="2024-03-21T00:00:00"/>
    <d v="2025-03-21T00:00:00"/>
    <n v="400000"/>
    <n v="0.22500000000000001"/>
    <n v="1"/>
    <n v="4.9000000000000002E-2"/>
    <x v="1"/>
    <x v="1"/>
    <n v="0"/>
    <n v="0"/>
    <n v="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"/>
    <n v="0"/>
    <n v="4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0.22500000000000001"/>
    <n v="1"/>
    <n v="4.9000000000000002E-2"/>
    <x v="1"/>
    <x v="1"/>
    <n v="0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146615"/>
    <d v="2024-11-05T00:00:00"/>
    <d v="2025-11-05T00:00:00"/>
    <n v="146615"/>
    <n v="0.84722222222222221"/>
    <n v="1"/>
    <n v="3.2500000000000001E-2"/>
    <x v="1"/>
    <x v="1"/>
    <n v="0"/>
    <n v="0"/>
    <n v="0"/>
    <n v="0"/>
    <n v="0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147057.5"/>
    <d v="2024-11-05T00:00:00"/>
    <d v="2026-11-05T00:00:00"/>
    <n v="147057.5"/>
    <n v="1.847222222222222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n v="0"/>
    <n v="0"/>
    <n v="0"/>
    <n v="53100"/>
    <d v="2024-11-05T00:00:00"/>
    <d v="2027-11-05T00:00:00"/>
    <n v="53100"/>
    <n v="2.84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3161957.5"/>
    <d v="2024-11-05T00:00:00"/>
    <d v="2028-11-05T00:00:00"/>
    <n v="3161957.5"/>
    <n v="3.847222222222222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21237640"/>
    <d v="2024-11-05T00:00:00"/>
    <d v="2029-11-05T00:00:00"/>
    <n v="21237640"/>
    <n v="4.84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592470.07999999996"/>
    <d v="2024-11-07T00:00:00"/>
    <d v="2027-11-07T00:00:00"/>
    <n v="592470.07999999996"/>
    <n v="2.852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4-05T00:00:00"/>
    <d v="2027-04-05T00:00:00"/>
    <n v="4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0.22500000000000001"/>
    <n v="1"/>
    <n v="4.9000000000000002E-2"/>
    <x v="1"/>
    <x v="1"/>
    <n v="0"/>
    <n v="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0.22500000000000001"/>
    <n v="1"/>
    <n v="4.9000000000000002E-2"/>
    <x v="1"/>
    <x v="1"/>
    <n v="0"/>
    <n v="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69436204.810000002"/>
    <d v="2024-11-14T00:00:00"/>
    <d v="2025-11-14T00:00:00"/>
    <n v="69436204.810000002"/>
    <n v="0.87222222222222223"/>
    <n v="1"/>
    <n v="4.9000000000000002E-2"/>
    <x v="1"/>
    <x v="1"/>
    <n v="0"/>
    <n v="0"/>
    <n v="0"/>
    <n v="0"/>
    <n v="0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64900"/>
    <d v="2024-11-18T00:00:00"/>
    <d v="2025-11-18T00:00:00"/>
    <n v="64900"/>
    <n v="0.8833333333333333"/>
    <n v="1"/>
    <n v="3.2500000000000001E-2"/>
    <x v="1"/>
    <x v="1"/>
    <n v="0"/>
    <n v="0"/>
    <n v="0"/>
    <n v="0"/>
    <n v="0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47937.5"/>
    <d v="2024-11-18T00:00:00"/>
    <d v="2026-11-18T00:00:00"/>
    <n v="47937.5"/>
    <n v="1.883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378190"/>
    <d v="2024-11-18T00:00:00"/>
    <d v="2027-11-18T00:00:00"/>
    <n v="378190"/>
    <n v="2.88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463150"/>
    <d v="2024-11-18T00:00:00"/>
    <d v="2028-11-18T00:00:00"/>
    <n v="463150"/>
    <n v="3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180835"/>
    <d v="2024-11-18T00:00:00"/>
    <d v="2029-11-18T00:00:00"/>
    <n v="180835"/>
    <n v="4.88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426275"/>
    <d v="2024-11-18T00:00:00"/>
    <d v="2030-11-18T00:00:00"/>
    <n v="426275"/>
    <n v="5.8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619352.5"/>
    <d v="2024-11-18T00:00:00"/>
    <d v="2031-11-18T00:00:00"/>
    <n v="619352.5"/>
    <n v="6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637642.5"/>
    <d v="2024-11-18T00:00:00"/>
    <d v="2032-11-18T00:00:00"/>
    <n v="637642.5"/>
    <n v="7.8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5000000001"/>
    <n v="0"/>
    <n v="0"/>
    <n v="0"/>
    <n v="4043417.5"/>
    <d v="2024-11-18T00:00:00"/>
    <d v="2033-11-18T00:00:00"/>
    <n v="4043417.5"/>
    <n v="8.88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7012962.8399999999"/>
    <d v="2024-04-05T00:00:00"/>
    <d v="2027-04-05T00:00:00"/>
    <n v="7012962.839999999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1193601.22"/>
    <d v="2024-11-27T00:00:00"/>
    <d v="2027-11-27T00:00:00"/>
    <n v="1193601.22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8087.5"/>
    <n v="0"/>
    <n v="0"/>
    <n v="0"/>
    <n v="0"/>
    <n v="0"/>
    <n v="98087.5"/>
    <d v="2024-12-02T00:00:00"/>
    <d v="2025-12-02T00:00:00"/>
    <n v="98087.5"/>
    <n v="0.92222222222222228"/>
    <n v="1"/>
    <n v="3.2500000000000001E-2"/>
    <x v="1"/>
    <x v="1"/>
    <n v="0"/>
    <n v="0"/>
    <n v="0"/>
    <n v="0"/>
    <n v="0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98392.5"/>
    <n v="0"/>
    <n v="0"/>
    <n v="0"/>
    <n v="0"/>
    <n v="0"/>
    <n v="298392.5"/>
    <d v="2024-12-02T00:00:00"/>
    <d v="2026-12-02T00:00:00"/>
    <n v="298392.5"/>
    <n v="1.922222222222222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5467.5"/>
    <n v="0"/>
    <n v="0"/>
    <n v="0"/>
    <n v="0"/>
    <n v="0"/>
    <n v="205467.5"/>
    <d v="2024-12-02T00:00:00"/>
    <d v="2027-12-02T00:00:00"/>
    <n v="205467.5"/>
    <n v="2.922222222222222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6802.5"/>
    <n v="0"/>
    <n v="0"/>
    <n v="0"/>
    <n v="0"/>
    <n v="0"/>
    <n v="356802.5"/>
    <d v="2024-12-02T00:00:00"/>
    <d v="2028-12-02T00:00:00"/>
    <n v="356802.5"/>
    <n v="3.92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47957.5"/>
    <n v="0"/>
    <n v="0"/>
    <n v="0"/>
    <n v="0"/>
    <n v="0"/>
    <n v="447957.5"/>
    <d v="2024-12-02T00:00:00"/>
    <d v="2029-12-02T00:00:00"/>
    <n v="447957.5"/>
    <n v="4.92222222222222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06697.5"/>
    <n v="0"/>
    <n v="0"/>
    <n v="0"/>
    <n v="0"/>
    <n v="0"/>
    <n v="1206697.5"/>
    <d v="2024-12-02T00:00:00"/>
    <d v="2030-12-02T00:00:00"/>
    <n v="1206697.5"/>
    <n v="5.922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75192.5"/>
    <n v="0"/>
    <n v="0"/>
    <n v="0"/>
    <n v="0"/>
    <n v="0"/>
    <n v="2375192.5"/>
    <d v="2024-12-02T00:00:00"/>
    <d v="2031-12-02T00:00:00"/>
    <n v="2375192.5"/>
    <n v="6.922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5500"/>
    <n v="0"/>
    <n v="0"/>
    <n v="0"/>
    <n v="0"/>
    <n v="0"/>
    <n v="265500"/>
    <d v="2024-12-02T00:00:00"/>
    <d v="2032-12-02T00:00:00"/>
    <n v="265500"/>
    <n v="7.922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0"/>
    <n v="20000000"/>
    <d v="2024-12-04T00:00:00"/>
    <d v="2025-12-04T00:00:00"/>
    <n v="312257.5"/>
    <n v="0.92777777777777781"/>
    <n v="1"/>
    <n v="3.2500000000000001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2257.5"/>
    <n v="0"/>
    <n v="0"/>
    <n v="0"/>
    <n v="0"/>
    <n v="0"/>
    <n v="312257.5"/>
    <d v="2024-12-04T00:00:00"/>
    <d v="2026-12-04T00:00:00"/>
    <n v="503122.5"/>
    <n v="1.9277777777777778"/>
    <n v="2"/>
    <n v="3.8199999999999998E-2"/>
    <x v="1"/>
    <x v="1"/>
    <n v="0"/>
    <n v="0"/>
    <n v="0"/>
    <n v="0"/>
    <n v="0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3122.5"/>
    <n v="0"/>
    <n v="0"/>
    <n v="0"/>
    <n v="0"/>
    <n v="0"/>
    <n v="503122.5"/>
    <d v="2024-12-04T00:00:00"/>
    <d v="2027-12-04T00:00:00"/>
    <n v="642215"/>
    <n v="2.927777777777777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42215"/>
    <n v="0"/>
    <n v="0"/>
    <n v="0"/>
    <n v="0"/>
    <n v="0"/>
    <n v="642215"/>
    <d v="2024-12-04T00:00:00"/>
    <d v="2028-12-04T00:00:00"/>
    <n v="699740"/>
    <n v="3.927777777777777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99740"/>
    <n v="0"/>
    <n v="0"/>
    <n v="0"/>
    <n v="0"/>
    <n v="0"/>
    <n v="699740"/>
    <d v="2024-12-04T00:00:00"/>
    <d v="2029-12-04T00:00:00"/>
    <n v="1168937.5"/>
    <n v="4.9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68937.5"/>
    <n v="0"/>
    <n v="0"/>
    <n v="0"/>
    <n v="0"/>
    <n v="0"/>
    <n v="1168937.5"/>
    <d v="2024-12-04T00:00:00"/>
    <d v="2030-12-04T00:00:00"/>
    <n v="3396777.5"/>
    <n v="5.9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396777.5"/>
    <n v="0"/>
    <n v="0"/>
    <n v="0"/>
    <n v="0"/>
    <n v="0"/>
    <n v="3396777.5"/>
    <d v="2024-12-04T00:00:00"/>
    <d v="2031-12-04T00:00:00"/>
    <n v="3339695"/>
    <n v="6.9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339695"/>
    <n v="0"/>
    <n v="0"/>
    <n v="0"/>
    <n v="0"/>
    <n v="0"/>
    <n v="3339695"/>
    <d v="2024-12-04T00:00:00"/>
    <d v="2032-12-04T00:00:00"/>
    <n v="318600"/>
    <n v="7.9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8600"/>
    <n v="0"/>
    <n v="0"/>
    <n v="0"/>
    <n v="0"/>
    <n v="0"/>
    <n v="318600"/>
    <d v="2024-12-04T00:00:00"/>
    <d v="2033-12-04T00:00:00"/>
    <n v="105905"/>
    <n v="8.927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5905"/>
    <n v="0"/>
    <n v="0"/>
    <n v="0"/>
    <n v="0"/>
    <n v="0"/>
    <n v="105905"/>
    <d v="2024-11-14T00:00:00"/>
    <d v="2025-11-14T00:00:00"/>
    <n v="2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0"/>
    <n v="23548489.539999999"/>
    <n v="0"/>
    <n v="0"/>
    <n v="0"/>
    <n v="0"/>
    <n v="0"/>
    <n v="23548489.539999999"/>
    <d v="2024-03-21T00:00:00"/>
    <d v="2025-03-21T00:00:00"/>
    <n v="15000000"/>
    <n v="0.2250000000000000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d v="2024-03-21T00:00:00"/>
    <d v="2025-03-21T00:00:00"/>
    <n v="15000000"/>
    <n v="0.22500000000000001"/>
    <n v="1"/>
    <n v="4.9000000000000002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d v="2024-04-05T00:00:00"/>
    <d v="2027-04-05T00:00:00"/>
    <n v="23548489.536140513"/>
    <n v="2.2638888888888888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4-05T00:00:00"/>
    <d v="2027-04-05T00:00:00"/>
    <n v="5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d v="2024-12-10T00:00:00"/>
    <d v="2031-12-10T00:00:00"/>
    <n v="150000000"/>
    <n v="6.94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14714.95"/>
    <n v="0"/>
    <n v="0"/>
    <n v="0"/>
    <n v="0"/>
    <n v="0"/>
    <n v="1414714.95"/>
    <d v="2024-12-12T00:00:00"/>
    <d v="2027-12-12T00:00:00"/>
    <n v="1414714.95"/>
    <n v="2.9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d v="2024-07-30T00:00:00"/>
    <d v="2027-07-30T00:00:00"/>
    <n v="10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6-12T00:00:00"/>
    <d v="2029-06-12T00:00:00"/>
    <n v="200000000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24210"/>
    <n v="0"/>
    <n v="0"/>
    <n v="0"/>
    <n v="0"/>
    <n v="0"/>
    <n v="424210"/>
    <d v="2024-12-19T00:00:00"/>
    <d v="2025-12-19T00:00:00"/>
    <n v="424210"/>
    <n v="0.96944444444444444"/>
    <n v="1"/>
    <n v="3.2500000000000001E-2"/>
    <x v="1"/>
    <x v="1"/>
    <n v="0"/>
    <n v="0"/>
    <n v="0"/>
    <n v="0"/>
    <n v="0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02730"/>
    <n v="0"/>
    <n v="0"/>
    <n v="0"/>
    <n v="0"/>
    <n v="0"/>
    <n v="1502730"/>
    <d v="2024-12-19T00:00:00"/>
    <d v="2026-12-19T00:00:00"/>
    <n v="1502730"/>
    <n v="1.969444444444444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88615"/>
    <n v="0"/>
    <n v="0"/>
    <n v="0"/>
    <n v="0"/>
    <n v="0"/>
    <n v="2388615"/>
    <d v="2024-12-19T00:00:00"/>
    <d v="2027-12-19T00:00:00"/>
    <n v="2388615"/>
    <n v="2.96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84720"/>
    <n v="0"/>
    <n v="0"/>
    <n v="0"/>
    <n v="0"/>
    <n v="0"/>
    <n v="1184720"/>
    <d v="2024-12-19T00:00:00"/>
    <d v="2028-12-19T00:00:00"/>
    <n v="1184720"/>
    <n v="3.9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937720"/>
    <n v="0"/>
    <n v="0"/>
    <n v="0"/>
    <n v="0"/>
    <n v="0"/>
    <n v="16937720"/>
    <d v="2024-12-19T00:00:00"/>
    <d v="2029-12-19T00:00:00"/>
    <n v="16937720"/>
    <n v="4.96944444444444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93447.5"/>
    <n v="0"/>
    <n v="0"/>
    <n v="0"/>
    <n v="0"/>
    <n v="0"/>
    <n v="1693447.5"/>
    <d v="2024-12-19T00:00:00"/>
    <d v="2030-12-19T00:00:00"/>
    <n v="1693447.5"/>
    <n v="5.96944444444444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90737.5"/>
    <n v="0"/>
    <n v="0"/>
    <n v="0"/>
    <n v="0"/>
    <n v="0"/>
    <n v="590737.5"/>
    <d v="2024-12-19T00:00:00"/>
    <d v="2031-12-19T00:00:00"/>
    <n v="590737.5"/>
    <n v="6.96944444444444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d v="2024-12-19T00:00:00"/>
    <d v="2033-12-19T00:00:00"/>
    <n v="53100"/>
    <n v="8.969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0"/>
    <n v="0"/>
    <n v="0"/>
    <n v="0"/>
    <n v="0"/>
    <n v="0"/>
    <n v="60000000"/>
    <d v="2024-03-21T00:00:00"/>
    <d v="2025-03-21T00:00:00"/>
    <n v="60000000"/>
    <n v="0.22500000000000001"/>
    <n v="1"/>
    <n v="4.9000000000000002E-2"/>
    <x v="1"/>
    <x v="1"/>
    <n v="0"/>
    <n v="0"/>
    <n v="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8730931.799999997"/>
    <n v="0"/>
    <n v="0"/>
    <n v="0"/>
    <n v="0"/>
    <n v="0"/>
    <n v="38730931.799999997"/>
    <d v="2024-09-09T00:00:00"/>
    <d v="2029-09-09T00:00:00"/>
    <n v="38730931.799999997"/>
    <n v="4.69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8915111.509999998"/>
    <n v="0"/>
    <n v="0"/>
    <n v="0"/>
    <n v="0"/>
    <n v="0"/>
    <n v="38915111.509999998"/>
    <d v="2024-09-30T00:00:00"/>
    <d v="2031-09-30T00:00:00"/>
    <n v="38915111.509999998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19659596.109999999"/>
    <d v="2024-03-21T00:00:00"/>
    <d v="2025-03-21T00:00:00"/>
    <n v="25000000"/>
    <n v="0.22500000000000001"/>
    <n v="1"/>
    <n v="4.9000000000000002E-2"/>
    <x v="1"/>
    <x v="1"/>
    <n v="0"/>
    <n v="0"/>
    <n v="19659596.1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9596.109999999"/>
    <n v="0"/>
    <n v="19659596.109999999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d v="2024-03-21T00:00:00"/>
    <d v="2025-03-21T00:00:00"/>
    <n v="19659596.109999999"/>
    <n v="0.22500000000000001"/>
    <n v="1"/>
    <n v="4.9000000000000002E-2"/>
    <x v="1"/>
    <x v="1"/>
    <n v="0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d v="2024-11-14T00:00:00"/>
    <d v="2025-11-14T00:00:00"/>
    <n v="15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3000000"/>
    <d v="2024-11-14T00:00:00"/>
    <d v="2025-11-14T00:00:00"/>
    <n v="3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2616.67"/>
    <n v="0"/>
    <n v="0"/>
    <n v="0"/>
    <n v="0"/>
    <n v="0"/>
    <n v="22616.67"/>
    <d v="2024-11-14T00:00:00"/>
    <d v="2025-11-14T00:00:00"/>
    <n v="1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d v="2024-07-30T00:00:00"/>
    <d v="2027-07-30T00:00:00"/>
    <n v="5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293.98"/>
    <n v="0"/>
    <n v="0"/>
    <n v="0"/>
    <n v="0"/>
    <n v="0"/>
    <n v="19293.98"/>
    <d v="2024-11-14T00:00:00"/>
    <d v="2025-11-14T00:00:00"/>
    <n v="51624984.539999999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7022.73"/>
    <n v="0"/>
    <n v="0"/>
    <n v="0"/>
    <n v="0"/>
    <n v="0"/>
    <n v="317022.73"/>
    <d v="2024-11-14T00:00:00"/>
    <d v="2025-11-14T00:00:00"/>
    <n v="49718407.899999999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6852.5"/>
    <n v="0"/>
    <n v="0"/>
    <n v="0"/>
    <n v="0"/>
    <n v="0"/>
    <n v="176852.5"/>
    <d v="2024-12-26T00:00:00"/>
    <d v="2028-12-26T00:00:00"/>
    <n v="1881362.5"/>
    <n v="3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d v="2024-12-26T00:00:00"/>
    <d v="2029-12-26T00:00:00"/>
    <n v="8099520"/>
    <n v="4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3192.5"/>
    <n v="0"/>
    <n v="0"/>
    <n v="0"/>
    <n v="0"/>
    <n v="0"/>
    <n v="133192.5"/>
    <d v="2024-12-26T00:00:00"/>
    <d v="2025-12-26T00:00:00"/>
    <n v="22616.67"/>
    <n v="0.98888888888888893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2840"/>
    <n v="0"/>
    <n v="0"/>
    <n v="0"/>
    <n v="0"/>
    <n v="0"/>
    <n v="162840"/>
    <d v="2024-12-26T00:00:00"/>
    <d v="2026-12-26T00:00:00"/>
    <n v="19293.98"/>
    <n v="1.988888888888888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28482.5"/>
    <n v="0"/>
    <n v="0"/>
    <n v="0"/>
    <n v="0"/>
    <n v="0"/>
    <n v="328482.5"/>
    <d v="2024-12-26T00:00:00"/>
    <d v="2027-12-26T00:00:00"/>
    <n v="317022.73000000004"/>
    <n v="2.98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2234.38"/>
    <n v="0"/>
    <n v="0"/>
    <n v="0"/>
    <n v="0"/>
    <n v="0"/>
    <n v="302234.38"/>
    <d v="2024-12-26T00:00:00"/>
    <d v="2028-12-26T00:00:00"/>
    <n v="176852.5"/>
    <n v="3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81362.5"/>
    <n v="0"/>
    <n v="0"/>
    <n v="0"/>
    <n v="0"/>
    <n v="0"/>
    <n v="1881362.5"/>
    <d v="2024-12-26T00:00:00"/>
    <d v="2029-12-26T00:00:00"/>
    <n v="106200"/>
    <n v="4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099520"/>
    <n v="0"/>
    <n v="0"/>
    <n v="0"/>
    <n v="0"/>
    <n v="0"/>
    <n v="8099520"/>
    <d v="2024-12-26T00:00:00"/>
    <d v="2030-12-26T00:00:00"/>
    <n v="133192.5"/>
    <n v="5.988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12-26T00:00:00"/>
    <d v="2031-12-26T00:00:00"/>
    <n v="162840"/>
    <n v="6.9888888888888889"/>
    <n v="7"/>
    <n v="5.6399999999999999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0"/>
    <n v="50000000"/>
    <d v="2024-12-26T00:00:00"/>
    <d v="2032-12-26T00:00:00"/>
    <n v="328482.5"/>
    <n v="7.9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49718407.899999999"/>
    <n v="0"/>
    <n v="0"/>
    <n v="0"/>
    <n v="0"/>
    <n v="0"/>
    <n v="49718407.899999999"/>
    <d v="2024-12-26T00:00:00"/>
    <d v="2033-12-26T00:00:00"/>
    <n v="302234.38"/>
    <n v="8.9888888888888889"/>
    <n v="9"/>
    <n v="6.2100000000000002E-2"/>
    <x v="1"/>
    <x v="1"/>
    <n v="0"/>
    <n v="0"/>
    <n v="0"/>
    <n v="0"/>
    <n v="0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51624984.539999999"/>
    <n v="0"/>
    <n v="0"/>
    <n v="0"/>
    <n v="0"/>
    <n v="0"/>
    <n v="51624984.539999999"/>
    <d v="2024-12-26T00:00:00"/>
    <d v="2034-12-26T00:00:00"/>
    <n v="53100"/>
    <n v="9.9888888888888889"/>
    <n v="10"/>
    <n v="6.5000000000000002E-2"/>
    <x v="1"/>
    <x v="1"/>
    <n v="0"/>
    <n v="0"/>
    <n v="0"/>
    <n v="0"/>
    <n v="0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d v="2024-11-14T00:00:00"/>
    <d v="2025-11-14T00:00:00"/>
    <n v="125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000000"/>
    <n v="0"/>
    <n v="0"/>
    <n v="0"/>
    <n v="0"/>
    <n v="0"/>
    <n v="16000000"/>
    <d v="2024-11-14T00:00:00"/>
    <d v="2025-11-14T00:00:00"/>
    <n v="16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11-14T00:00:00"/>
    <d v="2025-11-14T00:00:00"/>
    <n v="5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4-11-14T00:00:00"/>
    <d v="2025-11-14T00:00:00"/>
    <n v="1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d v="2024-11-14T00:00:00"/>
    <d v="2025-11-14T00:00:00"/>
    <n v="2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"/>
    <n v="0"/>
    <n v="0"/>
    <n v="0"/>
    <n v="0"/>
    <n v="0"/>
    <n v="100000"/>
    <d v="2024-11-14T00:00:00"/>
    <d v="2025-11-14T00:00:00"/>
    <n v="1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14739980.880000001"/>
    <n v="0"/>
    <n v="0"/>
    <n v="0"/>
    <n v="0"/>
    <n v="0"/>
    <n v="14739980.880000001"/>
    <d v="2024-03-21T00:00:00"/>
    <d v="2025-03-21T00:00:00"/>
    <n v="14739980.880000001"/>
    <n v="0.22500000000000001"/>
    <n v="1"/>
    <n v="4.9000000000000002E-2"/>
    <x v="1"/>
    <x v="1"/>
    <n v="0"/>
    <n v="0"/>
    <n v="14739980.8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9980.880000001"/>
    <n v="0"/>
    <n v="14739980.880000001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"/>
    <n v="0"/>
    <n v="0"/>
    <n v="0"/>
    <n v="0"/>
    <n v="0"/>
    <n v="250000"/>
    <d v="2024-11-14T00:00:00"/>
    <d v="2025-11-14T00:00:00"/>
    <n v="25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11-14T00:00:00"/>
    <d v="2025-11-14T00:00:00"/>
    <n v="1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6363049.2300000004"/>
    <n v="0"/>
    <n v="0"/>
    <n v="0"/>
    <n v="0"/>
    <n v="0"/>
    <n v="6363049.2300000004"/>
    <d v="2024-12-30T00:00:00"/>
    <d v="2031-12-30T00:00:00"/>
    <n v="477863.58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0"/>
    <n v="1244366.82"/>
    <n v="0"/>
    <n v="0"/>
    <n v="0"/>
    <n v="0"/>
    <n v="0"/>
    <n v="1244366.82"/>
    <d v="2024-12-30T00:00:00"/>
    <d v="2031-12-30T00:00:00"/>
    <n v="4374835.57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863688.09"/>
    <n v="0"/>
    <n v="0"/>
    <n v="0"/>
    <n v="0"/>
    <n v="0"/>
    <n v="863688.09"/>
    <d v="2024-12-30T00:00:00"/>
    <d v="2031-12-30T00:00:00"/>
    <n v="1207065.28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0"/>
    <n v="1598041.94"/>
    <n v="0"/>
    <n v="0"/>
    <n v="0"/>
    <n v="0"/>
    <n v="0"/>
    <n v="1598041.94"/>
    <d v="2024-12-30T00:00:00"/>
    <d v="2031-12-30T00:00:00"/>
    <n v="863688.0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2888776.29"/>
    <n v="0"/>
    <n v="0"/>
    <n v="0"/>
    <n v="0"/>
    <n v="0"/>
    <n v="2888776.29"/>
    <d v="2024-12-30T00:00:00"/>
    <d v="2031-12-30T00:00:00"/>
    <n v="453568.36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0"/>
    <n v="946288.8"/>
    <n v="0"/>
    <n v="0"/>
    <n v="0"/>
    <n v="0"/>
    <n v="0"/>
    <n v="946288.8"/>
    <d v="2024-12-30T00:00:00"/>
    <d v="2031-12-30T00:00:00"/>
    <n v="2398248.7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453568.36"/>
    <n v="0"/>
    <n v="0"/>
    <n v="0"/>
    <n v="0"/>
    <n v="0"/>
    <n v="453568.36"/>
    <d v="2024-12-30T00:00:00"/>
    <d v="2031-12-30T00:00:00"/>
    <n v="1399235.53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0"/>
    <n v="2398248.75"/>
    <n v="0"/>
    <n v="0"/>
    <n v="0"/>
    <n v="0"/>
    <n v="0"/>
    <n v="2398248.75"/>
    <d v="2024-12-30T00:00:00"/>
    <d v="2031-12-30T00:00:00"/>
    <n v="2201188.200000000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1896427.15"/>
    <n v="0"/>
    <n v="0"/>
    <n v="0"/>
    <n v="0"/>
    <n v="0"/>
    <n v="1896427.15"/>
    <d v="2024-12-30T00:00:00"/>
    <d v="2031-12-30T00:00:00"/>
    <n v="1598041.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0"/>
    <n v="425412.64"/>
    <n v="0"/>
    <n v="0"/>
    <n v="0"/>
    <n v="0"/>
    <n v="0"/>
    <n v="425412.64"/>
    <d v="2024-12-30T00:00:00"/>
    <d v="2031-12-30T00:00:00"/>
    <n v="2128570.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1302030.05"/>
    <n v="0"/>
    <n v="0"/>
    <n v="0"/>
    <n v="0"/>
    <n v="0"/>
    <n v="1302030.05"/>
    <d v="2024-12-30T00:00:00"/>
    <d v="2031-12-30T00:00:00"/>
    <n v="1244366.8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0"/>
    <n v="1399235.53"/>
    <n v="0"/>
    <n v="0"/>
    <n v="0"/>
    <n v="0"/>
    <n v="0"/>
    <n v="1399235.53"/>
    <d v="2024-12-30T00:00:00"/>
    <d v="2031-12-30T00:00:00"/>
    <n v="2065011.2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28570.4"/>
    <n v="0"/>
    <n v="0"/>
    <n v="0"/>
    <n v="0"/>
    <n v="0"/>
    <n v="2128570.4"/>
    <d v="2024-12-30T00:00:00"/>
    <d v="2031-12-30T00:00:00"/>
    <n v="2888776.2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579521.18999999994"/>
    <n v="0"/>
    <n v="0"/>
    <n v="0"/>
    <n v="0"/>
    <n v="0"/>
    <n v="579521.18999999994"/>
    <d v="2024-12-30T00:00:00"/>
    <d v="2031-12-30T00:00:00"/>
    <n v="6363049.230000000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0"/>
    <n v="1207065.28"/>
    <n v="0"/>
    <n v="0"/>
    <n v="0"/>
    <n v="0"/>
    <n v="0"/>
    <n v="1207065.28"/>
    <d v="2024-12-30T00:00:00"/>
    <d v="2031-12-30T00:00:00"/>
    <n v="619496.6800000000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0"/>
    <n v="477863.58"/>
    <n v="0"/>
    <n v="0"/>
    <n v="0"/>
    <n v="0"/>
    <n v="0"/>
    <n v="477863.58"/>
    <d v="2024-12-30T00:00:00"/>
    <d v="2031-12-30T00:00:00"/>
    <n v="1896427.1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0"/>
    <n v="4374835.57"/>
    <n v="0"/>
    <n v="0"/>
    <n v="0"/>
    <n v="0"/>
    <n v="0"/>
    <n v="4374835.57"/>
    <d v="2024-12-30T00:00:00"/>
    <d v="2031-12-30T00:00:00"/>
    <n v="454230.63000000006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2201188.2000000002"/>
    <n v="0"/>
    <n v="0"/>
    <n v="0"/>
    <n v="0"/>
    <n v="0"/>
    <n v="2201188.2000000002"/>
    <d v="2024-12-30T00:00:00"/>
    <d v="2031-12-30T00:00:00"/>
    <n v="1302030.0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563185.93999999994"/>
    <n v="0"/>
    <n v="0"/>
    <n v="0"/>
    <n v="0"/>
    <n v="0"/>
    <n v="563185.93999999994"/>
    <d v="2024-12-30T00:00:00"/>
    <d v="2031-12-30T00:00:00"/>
    <n v="579521.189999999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0"/>
    <n v="619496.68000000005"/>
    <n v="0"/>
    <n v="0"/>
    <n v="0"/>
    <n v="0"/>
    <n v="0"/>
    <n v="619496.68000000005"/>
    <d v="2024-12-30T00:00:00"/>
    <d v="2031-12-30T00:00:00"/>
    <n v="563185.939999999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0"/>
    <n v="454230.63"/>
    <n v="0"/>
    <n v="0"/>
    <n v="0"/>
    <n v="0"/>
    <n v="0"/>
    <n v="454230.63"/>
    <d v="2024-12-30T00:00:00"/>
    <d v="2034-12-30T00:00:00"/>
    <n v="946288.8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0"/>
    <n v="2065011.29"/>
    <n v="0"/>
    <n v="0"/>
    <n v="0"/>
    <n v="0"/>
    <n v="0"/>
    <n v="2065011.29"/>
    <d v="2024-12-30T00:00:00"/>
    <d v="2034-12-30T00:00:00"/>
    <n v="425412.64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0"/>
    <n v="417763.9"/>
    <n v="0"/>
    <n v="0"/>
    <n v="0"/>
    <n v="0"/>
    <n v="0"/>
    <n v="417763.9"/>
    <d v="2024-12-30T00:00:00"/>
    <d v="2034-12-30T00:00:00"/>
    <n v="417763.9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3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d v="2018-11-20T00:00:00"/>
    <d v="2026-10-09T00:00:00"/>
    <n v="163634476.66999999"/>
    <n v="1.7749999999999999"/>
    <n v="7.8861111111111111"/>
    <n v="0.01"/>
    <x v="0"/>
    <x v="0"/>
    <n v="0"/>
    <n v="0"/>
    <n v="0"/>
    <n v="204543.1"/>
    <n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357950.42000000004"/>
    <n v="153407.32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0.60277777777777775"/>
    <n v="5"/>
    <n v="7.1294999999999997E-2"/>
    <x v="1"/>
    <x v="1"/>
    <n v="0"/>
    <n v="22232.31"/>
    <n v="0"/>
    <n v="0"/>
    <n v="0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44464.62"/>
    <n v="0"/>
    <n v="44464.62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649090.92000000004"/>
    <d v="2013-05-10T00:00:00"/>
    <d v="2028-05-10T00:00:00"/>
    <n v="1020000"/>
    <n v="3.3611111111111112"/>
    <n v="15"/>
    <n v="7.7499999999999999E-2"/>
    <x v="1"/>
    <x v="1"/>
    <n v="0"/>
    <n v="0"/>
    <n v="0"/>
    <n v="0"/>
    <n v="25152.27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46711.360000000001"/>
    <n v="32338.639999999999"/>
    <n v="79050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3-05-14T00:00:00"/>
    <d v="2028-05-14T00:00:00"/>
    <n v="110000"/>
    <n v="3.3722222222222222"/>
    <n v="15"/>
    <n v="7.7499999999999999E-2"/>
    <x v="1"/>
    <x v="1"/>
    <n v="0"/>
    <n v="0"/>
    <n v="0"/>
    <n v="0"/>
    <n v="2712.5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5037.5"/>
    <n v="3487.5"/>
    <n v="85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4"/>
    <n v="0"/>
    <n v="68181.820000000007"/>
    <n v="21136.36"/>
    <n v="0"/>
    <n v="0"/>
    <n v="0"/>
    <n v="477272.72"/>
    <d v="2013-05-30T00:00:00"/>
    <d v="2028-05-30T00:00:00"/>
    <n v="750000"/>
    <n v="3.4166666666666665"/>
    <n v="15"/>
    <n v="7.7499999999999999E-2"/>
    <x v="1"/>
    <x v="1"/>
    <n v="0"/>
    <n v="0"/>
    <n v="0"/>
    <n v="0"/>
    <n v="18494.32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34346.589999999997"/>
    <n v="23778.41"/>
    <n v="5812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50909.08"/>
    <d v="2013-11-26T00:00:00"/>
    <d v="2028-11-26T00:00:00"/>
    <n v="70000"/>
    <n v="3.9055555555555554"/>
    <n v="15"/>
    <n v="7.7499999999999999E-2"/>
    <x v="1"/>
    <x v="1"/>
    <n v="0"/>
    <n v="0"/>
    <n v="0"/>
    <n v="0"/>
    <n v="1972.73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3698.87"/>
    <n v="2712.49"/>
    <n v="6411.3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1-22T00:00:00"/>
    <d v="2028-11-22T00:00:00"/>
    <n v="100000"/>
    <n v="3.8944444444444444"/>
    <n v="15"/>
    <n v="7.7499999999999999E-2"/>
    <x v="1"/>
    <x v="1"/>
    <n v="0"/>
    <n v="0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5284.09"/>
    <n v="3875"/>
    <n v="9159.09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36363.64"/>
    <n v="12681.82"/>
    <n v="0"/>
    <n v="0"/>
    <n v="0"/>
    <n v="290909.08"/>
    <d v="2013-12-05T00:00:00"/>
    <d v="2028-12-05T00:00:00"/>
    <n v="400000"/>
    <n v="3.9305555555555554"/>
    <n v="15"/>
    <n v="7.7499999999999999E-2"/>
    <x v="1"/>
    <x v="1"/>
    <n v="0"/>
    <n v="0"/>
    <n v="0"/>
    <n v="0"/>
    <n v="0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9090.91"/>
    <n v="3170.45"/>
    <n v="0"/>
    <n v="0"/>
    <n v="0"/>
    <n v="72727.27"/>
    <d v="2013-12-12T00:00:00"/>
    <d v="2028-12-12T00:00:00"/>
    <n v="100000"/>
    <n v="3.95"/>
    <n v="15"/>
    <n v="7.7499999999999999E-2"/>
    <x v="1"/>
    <x v="1"/>
    <n v="0"/>
    <n v="0"/>
    <n v="0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36750.01"/>
    <d v="2014-05-21T00:00:00"/>
    <d v="2029-05-21T00:00:00"/>
    <n v="49000"/>
    <n v="4.3916666666666666"/>
    <n v="15"/>
    <n v="7.6999999999999999E-2"/>
    <x v="1"/>
    <x v="1"/>
    <n v="0"/>
    <n v="0"/>
    <n v="0"/>
    <n v="0"/>
    <n v="1414.88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2672.55"/>
    <n v="2043.71"/>
    <n v="4716.26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93000.01"/>
    <d v="2014-05-22T00:00:00"/>
    <d v="2029-05-22T00:00:00"/>
    <n v="124000"/>
    <n v="4.3944444444444448"/>
    <n v="15"/>
    <n v="7.6999999999999999E-2"/>
    <x v="1"/>
    <x v="1"/>
    <n v="0"/>
    <n v="0"/>
    <n v="0"/>
    <n v="0"/>
    <n v="3580.5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6763.17"/>
    <n v="5171.83"/>
    <n v="1193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416.67"/>
    <n v="160.41999999999999"/>
    <n v="0"/>
    <n v="0"/>
    <n v="0"/>
    <n v="3749.99"/>
    <d v="2014-05-30T00:00:00"/>
    <d v="2029-05-30T00:00:00"/>
    <n v="5000"/>
    <n v="4.416666666666667"/>
    <n v="15"/>
    <n v="7.6999999999999999E-2"/>
    <x v="1"/>
    <x v="1"/>
    <n v="0"/>
    <n v="0"/>
    <n v="0"/>
    <n v="0"/>
    <n v="144.37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272.70000000000005"/>
    <n v="208.54000000000002"/>
    <n v="481.2400000000000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2250"/>
    <n v="866.25"/>
    <n v="0"/>
    <n v="0"/>
    <n v="0"/>
    <n v="20250"/>
    <d v="2014-06-05T00:00:00"/>
    <d v="2029-06-05T00:00:00"/>
    <n v="27000"/>
    <n v="4.4305555555555554"/>
    <n v="15"/>
    <n v="7.6999999999999999E-2"/>
    <x v="1"/>
    <x v="1"/>
    <n v="0"/>
    <n v="0"/>
    <n v="0"/>
    <n v="0"/>
    <n v="0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"/>
    <n v="0"/>
    <n v="1666.67"/>
    <n v="641.66999999999996"/>
    <n v="0"/>
    <n v="0"/>
    <n v="0"/>
    <n v="14999.99"/>
    <d v="2014-06-24T00:00:00"/>
    <d v="2029-06-24T00:00:00"/>
    <n v="20000"/>
    <n v="4.4833333333333334"/>
    <n v="15"/>
    <n v="7.6999999999999999E-2"/>
    <x v="1"/>
    <x v="1"/>
    <n v="0"/>
    <n v="0"/>
    <n v="0"/>
    <n v="0"/>
    <n v="0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9.8888888888888893"/>
    <n v="20"/>
    <n v="8.4500000000000006E-2"/>
    <x v="1"/>
    <x v="1"/>
    <n v="0"/>
    <n v="0"/>
    <n v="0"/>
    <n v="0"/>
    <n v="2746.25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5355.1900000000005"/>
    <n v="4805.9400000000005"/>
    <n v="10161.1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9.9"/>
    <n v="20"/>
    <n v="8.4500000000000006E-2"/>
    <x v="1"/>
    <x v="1"/>
    <n v="0"/>
    <n v="0"/>
    <n v="0"/>
    <n v="0"/>
    <n v="5070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9886.5"/>
    <n v="8872.5"/>
    <n v="1875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9.9083333333333332"/>
    <n v="20"/>
    <n v="8.4500000000000006E-2"/>
    <x v="1"/>
    <x v="1"/>
    <n v="0"/>
    <n v="0"/>
    <n v="0"/>
    <n v="0"/>
    <n v="633.75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1235.81"/>
    <n v="1109.0700000000002"/>
    <n v="2344.8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2112.5"/>
    <n v="0"/>
    <n v="0"/>
    <n v="0"/>
    <n v="50000"/>
    <d v="2014-12-24T00:00:00"/>
    <d v="2034-12-24T00:00:00"/>
    <n v="50000"/>
    <n v="9.9833333333333325"/>
    <n v="20"/>
    <n v="8.4500000000000006E-2"/>
    <x v="1"/>
    <x v="1"/>
    <n v="0"/>
    <n v="0"/>
    <n v="0"/>
    <n v="0"/>
    <n v="0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60206.25"/>
    <n v="0"/>
    <n v="0"/>
    <n v="0"/>
    <n v="1425000"/>
    <d v="2014-12-19T00:00:00"/>
    <d v="2034-12-19T00:00:00"/>
    <n v="1425000"/>
    <n v="9.969444444444445"/>
    <n v="20"/>
    <n v="8.4500000000000006E-2"/>
    <x v="1"/>
    <x v="1"/>
    <n v="0"/>
    <n v="0"/>
    <n v="0"/>
    <n v="0"/>
    <n v="0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583333333333334"/>
    <n v="20"/>
    <n v="8.4500000000000006E-2"/>
    <x v="1"/>
    <x v="1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25519"/>
    <n v="24881.03"/>
    <n v="50400.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0.9"/>
    <n v="20"/>
    <n v="8.4500000000000006E-2"/>
    <x v="1"/>
    <x v="1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13520"/>
    <n v="13182"/>
    <n v="2670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0.916666666666666"/>
    <n v="20"/>
    <n v="8.4500000000000006E-2"/>
    <x v="1"/>
    <x v="1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2281.5"/>
    <n v="2224.46"/>
    <n v="4505.96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1.65"/>
    <n v="20"/>
    <n v="8.4500000000000006E-2"/>
    <x v="1"/>
    <x v="1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15632.5"/>
    <n v="15632.5"/>
    <n v="3126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1.652777777777779"/>
    <n v="20"/>
    <n v="8.4500000000000006E-2"/>
    <x v="1"/>
    <x v="1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15632.5"/>
    <n v="15632.5"/>
    <n v="3126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d v="2017-08-08T00:00:00"/>
    <d v="2027-08-08T00:00:00"/>
    <n v="85000"/>
    <n v="2.6055555555555556"/>
    <n v="10"/>
    <n v="6.4000000000000001E-2"/>
    <x v="1"/>
    <x v="1"/>
    <n v="0"/>
    <n v="16320"/>
    <n v="0"/>
    <n v="0"/>
    <n v="0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29920"/>
    <n v="19040"/>
    <n v="4896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18000"/>
    <n v="4032"/>
    <n v="0"/>
    <n v="0"/>
    <n v="0"/>
    <n v="108000"/>
    <d v="2017-12-28T00:00:00"/>
    <d v="2027-12-28T00:00:00"/>
    <n v="125000"/>
    <n v="2.9944444444444445"/>
    <n v="10"/>
    <n v="6.4000000000000001E-2"/>
    <x v="1"/>
    <x v="1"/>
    <n v="0"/>
    <n v="0"/>
    <n v="0"/>
    <n v="0"/>
    <n v="0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d v="2018-10-31T00:00:00"/>
    <d v="2038-10-31T00:00:00"/>
    <n v="550000"/>
    <n v="13.833333333333334"/>
    <n v="20"/>
    <n v="7.4999999999999997E-2"/>
    <x v="1"/>
    <x v="1"/>
    <n v="0"/>
    <n v="0"/>
    <n v="0"/>
    <n v="19250"/>
    <n v="0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37812.5"/>
    <n v="35062.5"/>
    <n v="728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d v="2018-10-31T00:00:00"/>
    <d v="2038-10-31T00:00:00"/>
    <n v="70000"/>
    <n v="13.833333333333334"/>
    <n v="20"/>
    <n v="7.4999999999999997E-2"/>
    <x v="1"/>
    <x v="1"/>
    <n v="0"/>
    <n v="0"/>
    <n v="0"/>
    <n v="2450"/>
    <n v="0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4812.5"/>
    <n v="4462.5"/>
    <n v="92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5500"/>
    <n v="1499.85"/>
    <n v="0"/>
    <n v="0"/>
    <n v="0"/>
    <n v="44000"/>
    <d v="2018-12-26T00:00:00"/>
    <d v="2028-12-26T00:00:00"/>
    <n v="55000"/>
    <n v="3.9888888888888889"/>
    <n v="10"/>
    <n v="6.0600000000000001E-2"/>
    <x v="1"/>
    <x v="1"/>
    <n v="0"/>
    <n v="0"/>
    <n v="0"/>
    <n v="0"/>
    <n v="0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22500"/>
    <n v="6135.75"/>
    <n v="0"/>
    <n v="0"/>
    <n v="0"/>
    <n v="180000"/>
    <d v="2018-12-26T00:00:00"/>
    <d v="2028-12-26T00:00:00"/>
    <n v="225000"/>
    <n v="3.9888888888888889"/>
    <n v="10"/>
    <n v="6.0600000000000001E-2"/>
    <x v="1"/>
    <x v="1"/>
    <n v="0"/>
    <n v="0"/>
    <n v="0"/>
    <n v="0"/>
    <n v="0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d v="2019-02-22T00:00:00"/>
    <d v="2029-02-22T00:00:00"/>
    <n v="12100"/>
    <n v="4.1444444444444448"/>
    <n v="10"/>
    <n v="6.0600000000000001E-2"/>
    <x v="1"/>
    <x v="1"/>
    <n v="0"/>
    <n v="329.97"/>
    <n v="0"/>
    <n v="0"/>
    <n v="0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623.27"/>
    <n v="476.62"/>
    <n v="1099.8899999999999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d v="2019-02-22T00:00:00"/>
    <d v="2029-02-22T00:00:00"/>
    <n v="57900"/>
    <n v="4.1444444444444448"/>
    <n v="10"/>
    <n v="6.0600000000000001E-2"/>
    <x v="1"/>
    <x v="1"/>
    <n v="0"/>
    <n v="1578.93"/>
    <n v="0"/>
    <n v="0"/>
    <n v="0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2982.4300000000003"/>
    <n v="2280.6799999999998"/>
    <n v="5263.1100000000006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135000"/>
    <d v="2019-05-21T00:00:00"/>
    <d v="2029-05-21T00:00:00"/>
    <n v="150000"/>
    <n v="4.3916666666666666"/>
    <n v="10"/>
    <n v="6.0600000000000001E-2"/>
    <x v="1"/>
    <x v="1"/>
    <n v="0"/>
    <n v="0"/>
    <n v="0"/>
    <n v="0"/>
    <n v="4090.5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7726.5"/>
    <n v="5908.5"/>
    <n v="1363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706500"/>
    <d v="2019-05-21T00:00:00"/>
    <d v="2029-05-21T00:00:00"/>
    <n v="785000"/>
    <n v="4.3916666666666666"/>
    <n v="10"/>
    <n v="6.0600000000000001E-2"/>
    <x v="1"/>
    <x v="1"/>
    <n v="0"/>
    <n v="0"/>
    <n v="0"/>
    <n v="0"/>
    <n v="21406.95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40435.350000000006"/>
    <n v="30921.149999999998"/>
    <n v="71356.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9500"/>
    <n v="2878.5"/>
    <n v="0"/>
    <n v="0"/>
    <n v="0"/>
    <n v="85500"/>
    <d v="2019-06-21T00:00:00"/>
    <d v="2029-06-21T00:00:00"/>
    <n v="95000"/>
    <n v="4.4749999999999996"/>
    <n v="10"/>
    <n v="6.0600000000000001E-2"/>
    <x v="1"/>
    <x v="1"/>
    <n v="0"/>
    <n v="0"/>
    <n v="0"/>
    <n v="0"/>
    <n v="0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1500000"/>
    <d v="2019-12-27T00:00:00"/>
    <d v="2026-12-27T00:00:00"/>
    <n v="1500000"/>
    <n v="1.9916666666666667"/>
    <n v="7"/>
    <n v="8.5000000000000006E-2"/>
    <x v="1"/>
    <x v="1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155000"/>
    <d v="2019-12-27T00:00:00"/>
    <d v="2026-12-27T00:00:00"/>
    <n v="155000"/>
    <n v="1.9916666666666667"/>
    <n v="7"/>
    <n v="8.5000000000000006E-2"/>
    <x v="1"/>
    <x v="1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390000"/>
    <d v="2019-12-27T00:00:00"/>
    <d v="2026-12-27T00:00:00"/>
    <n v="390000"/>
    <n v="1.9916666666666667"/>
    <n v="7"/>
    <n v="8.5000000000000006E-2"/>
    <x v="1"/>
    <x v="1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600500"/>
    <d v="2019-12-27T00:00:00"/>
    <d v="2026-12-27T00:00:00"/>
    <n v="600500"/>
    <n v="1.9916666666666667"/>
    <n v="7"/>
    <n v="8.5000000000000006E-2"/>
    <x v="1"/>
    <x v="1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150000"/>
    <d v="2019-12-27T00:00:00"/>
    <d v="2026-12-27T00:00:00"/>
    <n v="150000"/>
    <n v="1.9916666666666667"/>
    <n v="7"/>
    <n v="8.5000000000000006E-2"/>
    <x v="1"/>
    <x v="1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2200000"/>
    <d v="2019-12-27T00:00:00"/>
    <d v="2026-12-27T00:00:00"/>
    <n v="2200000"/>
    <n v="1.9916666666666667"/>
    <n v="7"/>
    <n v="8.5000000000000006E-2"/>
    <x v="1"/>
    <x v="1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600000"/>
    <d v="2019-12-27T00:00:00"/>
    <d v="2026-12-27T00:00:00"/>
    <n v="600000"/>
    <n v="1.9916666666666667"/>
    <n v="7"/>
    <n v="8.5000000000000006E-2"/>
    <x v="1"/>
    <x v="1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8.3333333333333329E-2"/>
    <n v="5"/>
    <n v="7.85E-2"/>
    <x v="1"/>
    <x v="1"/>
    <n v="39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50"/>
    <n v="0"/>
    <n v="3925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8.3333333333333329E-2"/>
    <n v="5"/>
    <n v="7.85E-2"/>
    <x v="1"/>
    <x v="1"/>
    <n v="19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25"/>
    <n v="0"/>
    <n v="19625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1400000"/>
    <d v="2019-12-27T00:00:00"/>
    <d v="2026-12-27T00:00:00"/>
    <n v="1400000"/>
    <n v="1.9916666666666667"/>
    <n v="7"/>
    <n v="8.5000000000000006E-2"/>
    <x v="1"/>
    <x v="1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5600000"/>
    <d v="2019-12-27T00:00:00"/>
    <d v="2026-12-27T00:00:00"/>
    <n v="5600000"/>
    <n v="1.9916666666666667"/>
    <n v="7"/>
    <n v="8.5000000000000006E-2"/>
    <x v="1"/>
    <x v="1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8.3333333333333329E-2"/>
    <n v="5"/>
    <n v="7.85E-2"/>
    <x v="1"/>
    <x v="1"/>
    <n v="1257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796.25"/>
    <n v="0"/>
    <n v="125796.25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585831"/>
    <d v="2019-12-27T00:00:00"/>
    <d v="2026-12-27T00:00:00"/>
    <n v="585831"/>
    <n v="1.9916666666666667"/>
    <n v="7"/>
    <n v="8.5000000000000006E-2"/>
    <x v="1"/>
    <x v="1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8.3333333333333329E-2"/>
    <n v="5"/>
    <n v="7.85E-2"/>
    <x v="1"/>
    <x v="1"/>
    <n v="54968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685.04"/>
    <n v="0"/>
    <n v="549685.04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8.3333333333333329E-2"/>
    <n v="5"/>
    <n v="7.85E-2"/>
    <x v="1"/>
    <x v="1"/>
    <n v="3166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65.24"/>
    <n v="0"/>
    <n v="31665.24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8.3333333333333329E-2"/>
    <n v="5"/>
    <n v="7.85E-2"/>
    <x v="1"/>
    <x v="1"/>
    <n v="2884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42.66"/>
    <n v="0"/>
    <n v="28842.66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8.3333333333333329E-2"/>
    <n v="5"/>
    <n v="7.85E-2"/>
    <x v="1"/>
    <x v="1"/>
    <n v="39722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22.449999999997"/>
    <n v="0"/>
    <n v="39722.449999999997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8.3333333333333329E-2"/>
    <n v="5"/>
    <n v="7.85E-2"/>
    <x v="1"/>
    <x v="1"/>
    <n v="6140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04.06"/>
    <n v="0"/>
    <n v="61404.06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1564434.67"/>
    <d v="2019-12-27T00:00:00"/>
    <d v="2026-12-27T00:00:00"/>
    <n v="1564434.67"/>
    <n v="1.9916666666666667"/>
    <n v="7"/>
    <n v="8.5000000000000006E-2"/>
    <x v="1"/>
    <x v="1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8.3333333333333329E-2"/>
    <n v="5"/>
    <n v="7.85E-2"/>
    <x v="1"/>
    <x v="1"/>
    <n v="4654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43.14"/>
    <n v="0"/>
    <n v="46543.14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8.3333333333333329E-2"/>
    <n v="5"/>
    <n v="7.85E-2"/>
    <x v="1"/>
    <x v="1"/>
    <n v="3054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45.27"/>
    <n v="0"/>
    <n v="30545.27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8.3333333333333329E-2"/>
    <n v="5"/>
    <n v="7.85E-2"/>
    <x v="1"/>
    <x v="1"/>
    <n v="46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3.91"/>
    <n v="0"/>
    <n v="4613.91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8.3333333333333329E-2"/>
    <n v="5"/>
    <n v="7.85E-2"/>
    <x v="1"/>
    <x v="1"/>
    <n v="5562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29.67"/>
    <n v="0"/>
    <n v="55629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1405686.01"/>
    <d v="2019-12-27T00:00:00"/>
    <d v="2026-12-27T00:00:00"/>
    <n v="1405686.01"/>
    <n v="1.9916666666666667"/>
    <n v="7"/>
    <n v="8.5000000000000006E-2"/>
    <x v="1"/>
    <x v="1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8.3333333333333329E-2"/>
    <n v="5"/>
    <n v="7.85E-2"/>
    <x v="1"/>
    <x v="1"/>
    <n v="4728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87.34"/>
    <n v="0"/>
    <n v="47287.34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1204773"/>
    <d v="2019-12-27T00:00:00"/>
    <d v="2026-12-27T00:00:00"/>
    <n v="1204773"/>
    <n v="1.9916666666666667"/>
    <n v="7"/>
    <n v="8.5000000000000006E-2"/>
    <x v="1"/>
    <x v="1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8.3333333333333329E-2"/>
    <n v="5"/>
    <n v="7.85E-2"/>
    <x v="1"/>
    <x v="1"/>
    <n v="29229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29.279999999999"/>
    <n v="0"/>
    <n v="29229.279999999999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8.3333333333333329E-2"/>
    <n v="5"/>
    <n v="7.85E-2"/>
    <x v="1"/>
    <x v="1"/>
    <n v="80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9.38"/>
    <n v="0"/>
    <n v="8049.38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8.3333333333333329E-2"/>
    <n v="5"/>
    <n v="7.85E-2"/>
    <x v="1"/>
    <x v="1"/>
    <n v="502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8.09"/>
    <n v="0"/>
    <n v="5028.09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127038.97"/>
    <d v="2019-12-27T00:00:00"/>
    <d v="2026-12-27T00:00:00"/>
    <n v="127038.97"/>
    <n v="1.9916666666666667"/>
    <n v="7"/>
    <n v="8.5000000000000006E-2"/>
    <x v="1"/>
    <x v="1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8.3333333333333329E-2"/>
    <n v="5"/>
    <n v="7.85E-2"/>
    <x v="1"/>
    <x v="1"/>
    <n v="1717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73.54"/>
    <n v="0"/>
    <n v="17173.54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437542.38"/>
    <d v="2019-12-27T00:00:00"/>
    <d v="2026-12-27T00:00:00"/>
    <n v="437542.38"/>
    <n v="1.9916666666666667"/>
    <n v="7"/>
    <n v="8.5000000000000006E-2"/>
    <x v="1"/>
    <x v="1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8.3333333333333329E-2"/>
    <n v="5"/>
    <n v="7.85E-2"/>
    <x v="1"/>
    <x v="1"/>
    <n v="1639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96.28"/>
    <n v="0"/>
    <n v="16396.28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8.3333333333333329E-2"/>
    <n v="5"/>
    <n v="7.85E-2"/>
    <x v="1"/>
    <x v="1"/>
    <n v="2531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17.78"/>
    <n v="0"/>
    <n v="25317.78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8.3333333333333329E-2"/>
    <n v="5"/>
    <n v="7.85E-2"/>
    <x v="1"/>
    <x v="1"/>
    <n v="108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801"/>
    <n v="0"/>
    <n v="108801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2772000"/>
    <d v="2019-12-27T00:00:00"/>
    <d v="2026-12-27T00:00:00"/>
    <n v="2772000"/>
    <n v="1.9916666666666667"/>
    <n v="7"/>
    <n v="8.5000000000000006E-2"/>
    <x v="1"/>
    <x v="1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8.3333333333333329E-2"/>
    <n v="5"/>
    <n v="7.85E-2"/>
    <x v="1"/>
    <x v="1"/>
    <n v="7789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92.37"/>
    <n v="0"/>
    <n v="77892.37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1984519"/>
    <d v="2019-12-27T00:00:00"/>
    <d v="2026-12-27T00:00:00"/>
    <n v="1984519"/>
    <n v="1.9916666666666667"/>
    <n v="7"/>
    <n v="8.5000000000000006E-2"/>
    <x v="1"/>
    <x v="1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8.3333333333333329E-2"/>
    <n v="5"/>
    <n v="7.85E-2"/>
    <x v="1"/>
    <x v="1"/>
    <n v="9209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94.51"/>
    <n v="0"/>
    <n v="92094.51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2346357"/>
    <d v="2019-12-27T00:00:00"/>
    <d v="2026-12-27T00:00:00"/>
    <n v="2346357"/>
    <n v="1.9916666666666667"/>
    <n v="7"/>
    <n v="8.5000000000000006E-2"/>
    <x v="1"/>
    <x v="1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8.3333333333333329E-2"/>
    <n v="5"/>
    <n v="7.85E-2"/>
    <x v="1"/>
    <x v="1"/>
    <n v="898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7.27"/>
    <n v="0"/>
    <n v="8987.27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8.3333333333333329E-2"/>
    <n v="5"/>
    <n v="7.85E-2"/>
    <x v="1"/>
    <x v="1"/>
    <n v="12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6"/>
    <n v="0"/>
    <n v="12246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312000"/>
    <d v="2019-12-27T00:00:00"/>
    <d v="2026-12-27T00:00:00"/>
    <n v="312000"/>
    <n v="1.9916666666666667"/>
    <n v="7"/>
    <n v="8.5000000000000006E-2"/>
    <x v="1"/>
    <x v="1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8.3333333333333329E-2"/>
    <n v="5"/>
    <n v="7.85E-2"/>
    <x v="1"/>
    <x v="1"/>
    <n v="1150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55.9"/>
    <n v="0"/>
    <n v="115055.9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8.3333333333333329E-2"/>
    <n v="5"/>
    <n v="7.85E-2"/>
    <x v="1"/>
    <x v="1"/>
    <n v="3421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10.480000000003"/>
    <n v="0"/>
    <n v="34210.480000000003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8.3333333333333329E-2"/>
    <n v="5"/>
    <n v="7.85E-2"/>
    <x v="1"/>
    <x v="1"/>
    <n v="920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2.73"/>
    <n v="0"/>
    <n v="9202.73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8.3333333333333329E-2"/>
    <n v="5"/>
    <n v="7.85E-2"/>
    <x v="1"/>
    <x v="1"/>
    <n v="6871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15.06"/>
    <n v="0"/>
    <n v="68715.06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1750702.26"/>
    <d v="2019-12-27T00:00:00"/>
    <d v="2026-12-27T00:00:00"/>
    <n v="1750702.26"/>
    <n v="1.9916666666666667"/>
    <n v="7"/>
    <n v="8.5000000000000006E-2"/>
    <x v="1"/>
    <x v="1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8.3333333333333329E-2"/>
    <n v="5"/>
    <n v="7.85E-2"/>
    <x v="1"/>
    <x v="1"/>
    <n v="466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4.62"/>
    <n v="0"/>
    <n v="4664.62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8.3333333333333329E-2"/>
    <n v="5"/>
    <n v="7.85E-2"/>
    <x v="1"/>
    <x v="1"/>
    <n v="1770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2.53"/>
    <n v="0"/>
    <n v="17702.53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451019.78"/>
    <d v="2019-12-27T00:00:00"/>
    <d v="2026-12-27T00:00:00"/>
    <n v="451019.78"/>
    <n v="1.9916666666666667"/>
    <n v="7"/>
    <n v="8.5000000000000006E-2"/>
    <x v="1"/>
    <x v="1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8.3333333333333329E-2"/>
    <n v="5"/>
    <n v="7.85E-2"/>
    <x v="1"/>
    <x v="1"/>
    <n v="6134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49.26"/>
    <n v="0"/>
    <n v="61349.26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1549032.27"/>
    <d v="2019-12-27T00:00:00"/>
    <d v="2026-12-27T00:00:00"/>
    <n v="1549032.27"/>
    <n v="1.9916666666666667"/>
    <n v="7"/>
    <n v="8.5000000000000006E-2"/>
    <x v="1"/>
    <x v="1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8.3333333333333329E-2"/>
    <n v="5"/>
    <n v="7.85E-2"/>
    <x v="1"/>
    <x v="1"/>
    <n v="1605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3.25"/>
    <n v="0"/>
    <n v="16053.25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405350"/>
    <d v="2019-12-27T00:00:00"/>
    <d v="2026-12-27T00:00:00"/>
    <n v="405350"/>
    <n v="1.9916666666666667"/>
    <n v="7"/>
    <n v="8.5000000000000006E-2"/>
    <x v="1"/>
    <x v="1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8.3333333333333329E-2"/>
    <n v="5"/>
    <n v="7.85E-2"/>
    <x v="1"/>
    <x v="1"/>
    <n v="609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6.33"/>
    <n v="0"/>
    <n v="6096.33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8.3333333333333329E-2"/>
    <n v="5"/>
    <n v="7.85E-2"/>
    <x v="1"/>
    <x v="1"/>
    <n v="4290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01.31"/>
    <n v="0"/>
    <n v="42901.31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8.3333333333333329E-2"/>
    <n v="5"/>
    <n v="7.85E-2"/>
    <x v="1"/>
    <x v="1"/>
    <n v="1577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75.55"/>
    <n v="0"/>
    <n v="15775.55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401924.85"/>
    <d v="2019-12-27T00:00:00"/>
    <d v="2026-12-27T00:00:00"/>
    <n v="401924.85"/>
    <n v="1.9916666666666667"/>
    <n v="7"/>
    <n v="8.5000000000000006E-2"/>
    <x v="1"/>
    <x v="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8.3333333333333329E-2"/>
    <n v="5"/>
    <n v="7.85E-2"/>
    <x v="1"/>
    <x v="1"/>
    <n v="4116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69.919999999998"/>
    <n v="0"/>
    <n v="41169.919999999998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1039101.67"/>
    <d v="2019-12-27T00:00:00"/>
    <d v="2026-12-27T00:00:00"/>
    <n v="1039101.67"/>
    <n v="1.9916666666666667"/>
    <n v="7"/>
    <n v="8.5000000000000006E-2"/>
    <x v="1"/>
    <x v="1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8.3333333333333329E-2"/>
    <n v="5"/>
    <n v="7.85E-2"/>
    <x v="1"/>
    <x v="1"/>
    <n v="1054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6.45"/>
    <n v="0"/>
    <n v="10546.45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266120.73"/>
    <d v="2019-12-27T00:00:00"/>
    <d v="2026-12-27T00:00:00"/>
    <n v="266120.73"/>
    <n v="1.9916666666666667"/>
    <n v="7"/>
    <n v="8.5000000000000006E-2"/>
    <x v="1"/>
    <x v="1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8.3333333333333329E-2"/>
    <n v="5"/>
    <n v="7.85E-2"/>
    <x v="1"/>
    <x v="1"/>
    <n v="526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2.35"/>
    <n v="0"/>
    <n v="5262.35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132758.62"/>
    <d v="2019-12-27T00:00:00"/>
    <d v="2026-12-27T00:00:00"/>
    <n v="132758.62"/>
    <n v="1.9916666666666667"/>
    <n v="7"/>
    <n v="8.5000000000000006E-2"/>
    <x v="1"/>
    <x v="1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8.3333333333333329E-2"/>
    <n v="5"/>
    <n v="7.85E-2"/>
    <x v="1"/>
    <x v="1"/>
    <n v="576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.75"/>
    <n v="0"/>
    <n v="5769.75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147000"/>
    <d v="2019-12-27T00:00:00"/>
    <d v="2026-12-27T00:00:00"/>
    <n v="147000"/>
    <n v="1.9916666666666667"/>
    <n v="7"/>
    <n v="8.5000000000000006E-2"/>
    <x v="1"/>
    <x v="1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8.3333333333333329E-2"/>
    <n v="5"/>
    <n v="7.85E-2"/>
    <x v="1"/>
    <x v="1"/>
    <n v="6214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46.81"/>
    <n v="0"/>
    <n v="62146.81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1567402.03"/>
    <d v="2019-12-27T00:00:00"/>
    <d v="2026-12-27T00:00:00"/>
    <n v="1567402.03"/>
    <n v="1.9916666666666667"/>
    <n v="7"/>
    <n v="8.5000000000000006E-2"/>
    <x v="1"/>
    <x v="1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8.3333333333333329E-2"/>
    <n v="5"/>
    <n v="7.85E-2"/>
    <x v="1"/>
    <x v="1"/>
    <n v="2697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73.67"/>
    <n v="0"/>
    <n v="26973.67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680301.87"/>
    <d v="2019-12-27T00:00:00"/>
    <d v="2026-12-27T00:00:00"/>
    <n v="680301.87"/>
    <n v="1.9916666666666667"/>
    <n v="7"/>
    <n v="8.5000000000000006E-2"/>
    <x v="1"/>
    <x v="1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8.3333333333333329E-2"/>
    <n v="5"/>
    <n v="7.85E-2"/>
    <x v="1"/>
    <x v="1"/>
    <n v="19351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1.830000000002"/>
    <n v="0"/>
    <n v="19351.830000000002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493040.22"/>
    <d v="2019-12-27T00:00:00"/>
    <d v="2026-12-27T00:00:00"/>
    <n v="493040.22"/>
    <n v="1.9916666666666667"/>
    <n v="7"/>
    <n v="8.5000000000000006E-2"/>
    <x v="1"/>
    <x v="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8.3333333333333329E-2"/>
    <n v="5"/>
    <n v="7.85E-2"/>
    <x v="1"/>
    <x v="1"/>
    <n v="1300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5.16"/>
    <n v="0"/>
    <n v="13005.16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8.3333333333333329E-2"/>
    <n v="5"/>
    <n v="7.85E-2"/>
    <x v="1"/>
    <x v="1"/>
    <n v="25064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643.72"/>
    <n v="0"/>
    <n v="250643.72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6587165.75"/>
    <d v="2019-12-27T00:00:00"/>
    <d v="2026-12-27T00:00:00"/>
    <n v="6587165.7480864301"/>
    <n v="1.9916666666666667"/>
    <n v="7"/>
    <n v="8.5000000000000006E-2"/>
    <x v="1"/>
    <x v="1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0.60277777777777775"/>
    <n v="5"/>
    <n v="7.1294999999999997E-2"/>
    <x v="1"/>
    <x v="1"/>
    <n v="0"/>
    <n v="56112.47"/>
    <n v="0"/>
    <n v="0"/>
    <n v="0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112224.94"/>
    <n v="0"/>
    <n v="112224.94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2.6027777777777779"/>
    <n v="7"/>
    <n v="7.5481999999999994E-2"/>
    <x v="1"/>
    <x v="1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118815.66"/>
    <n v="118815.66"/>
    <n v="237631.3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0.60277777777777775"/>
    <n v="5"/>
    <n v="7.1294999999999997E-2"/>
    <x v="1"/>
    <x v="1"/>
    <n v="0"/>
    <n v="17898.3"/>
    <n v="0"/>
    <n v="0"/>
    <n v="0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35796.6"/>
    <n v="0"/>
    <n v="35796.6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2.6027777777777779"/>
    <n v="7"/>
    <n v="7.5481999999999994E-2"/>
    <x v="1"/>
    <x v="1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37896.74"/>
    <n v="37896.74"/>
    <n v="75793.48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0.60277777777777775"/>
    <n v="5"/>
    <n v="7.1294999999999997E-2"/>
    <x v="1"/>
    <x v="1"/>
    <n v="0"/>
    <n v="20193.509999999998"/>
    <n v="0"/>
    <n v="0"/>
    <n v="0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40387.019999999997"/>
    <n v="0"/>
    <n v="40387.019999999997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2.6027777777777779"/>
    <n v="7"/>
    <n v="7.5481999999999994E-2"/>
    <x v="1"/>
    <x v="1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21376.54"/>
    <n v="21376.54"/>
    <n v="42753.08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0.60277777777777775"/>
    <n v="5"/>
    <n v="7.1294999999999997E-2"/>
    <x v="1"/>
    <x v="1"/>
    <n v="0"/>
    <n v="63719.12"/>
    <n v="0"/>
    <n v="0"/>
    <n v="0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127438.24"/>
    <n v="0"/>
    <n v="127438.24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0.60277777777777775"/>
    <n v="5"/>
    <n v="7.1294999999999997E-2"/>
    <x v="1"/>
    <x v="1"/>
    <n v="0"/>
    <n v="131516.69"/>
    <n v="0"/>
    <n v="0"/>
    <n v="0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263033.38"/>
    <n v="0"/>
    <n v="263033.38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2.6027777777777779"/>
    <n v="7"/>
    <n v="7.5481999999999994E-2"/>
    <x v="1"/>
    <x v="1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139079.66"/>
    <n v="139079.66"/>
    <n v="278159.32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0.60277777777777775"/>
    <n v="5"/>
    <n v="7.1294999999999997E-2"/>
    <x v="1"/>
    <x v="1"/>
    <n v="0"/>
    <n v="17073.21"/>
    <n v="0"/>
    <n v="0"/>
    <n v="0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34146.42"/>
    <n v="0"/>
    <n v="34146.42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2.6027777777777779"/>
    <n v="7"/>
    <n v="7.5481999999999994E-2"/>
    <x v="1"/>
    <x v="1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18071.82"/>
    <n v="18071.82"/>
    <n v="36143.64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0.60277777777777775"/>
    <n v="5"/>
    <n v="7.1294999999999997E-2"/>
    <x v="1"/>
    <x v="1"/>
    <n v="0"/>
    <n v="18856.830000000002"/>
    <n v="0"/>
    <n v="0"/>
    <n v="0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37713.660000000003"/>
    <n v="0"/>
    <n v="37713.66000000000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2.6027777777777779"/>
    <n v="7"/>
    <n v="7.5481999999999994E-2"/>
    <x v="1"/>
    <x v="1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39919.1"/>
    <n v="39919.1"/>
    <n v="79838.2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0.60277777777777775"/>
    <n v="5"/>
    <n v="7.1294999999999997E-2"/>
    <x v="1"/>
    <x v="1"/>
    <n v="0"/>
    <n v="16832.09"/>
    <n v="0"/>
    <n v="0"/>
    <n v="0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33664.18"/>
    <n v="0"/>
    <n v="33664.18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2.6027777777777779"/>
    <n v="7"/>
    <n v="7.5481999999999994E-2"/>
    <x v="1"/>
    <x v="1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17815.419999999998"/>
    <n v="17815.419999999998"/>
    <n v="35630.83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0.60277777777777775"/>
    <n v="5"/>
    <n v="7.1294999999999997E-2"/>
    <x v="1"/>
    <x v="1"/>
    <n v="0"/>
    <n v="3683.03"/>
    <n v="0"/>
    <n v="0"/>
    <n v="0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7366.06"/>
    <n v="0"/>
    <n v="7366.06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2.6027777777777779"/>
    <n v="7"/>
    <n v="7.5481999999999994E-2"/>
    <x v="1"/>
    <x v="1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3844.48"/>
    <n v="3844.48"/>
    <n v="7688.96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0.60277777777777775"/>
    <n v="5"/>
    <n v="7.1294999999999997E-2"/>
    <x v="1"/>
    <x v="1"/>
    <n v="0"/>
    <n v="2098"/>
    <n v="0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4196"/>
    <n v="0"/>
    <n v="4196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2.6027777777777779"/>
    <n v="7"/>
    <n v="7.5481999999999994E-2"/>
    <x v="1"/>
    <x v="1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2220.46"/>
    <n v="2220.46"/>
    <n v="4440.92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0.60277777777777775"/>
    <n v="5"/>
    <n v="7.1294999999999997E-2"/>
    <x v="1"/>
    <x v="1"/>
    <n v="0"/>
    <n v="2525.29"/>
    <n v="0"/>
    <n v="0"/>
    <n v="0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5050.58"/>
    <n v="0"/>
    <n v="5050.5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2.6027777777777779"/>
    <n v="7"/>
    <n v="7.5481999999999994E-2"/>
    <x v="1"/>
    <x v="1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2672.66"/>
    <n v="2672.66"/>
    <n v="5345.32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0.60277777777777775"/>
    <n v="5"/>
    <n v="7.1294999999999997E-2"/>
    <x v="1"/>
    <x v="1"/>
    <n v="0"/>
    <n v="15705.05"/>
    <n v="0"/>
    <n v="0"/>
    <n v="0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31410.1"/>
    <n v="0"/>
    <n v="31410.1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2.6027777777777779"/>
    <n v="7"/>
    <n v="7.5481999999999994E-2"/>
    <x v="1"/>
    <x v="1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16315.28"/>
    <n v="16315.28"/>
    <n v="32630.560000000001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0.60277777777777775"/>
    <n v="5"/>
    <n v="7.1294999999999997E-2"/>
    <x v="1"/>
    <x v="1"/>
    <n v="0"/>
    <n v="21376.18"/>
    <n v="0"/>
    <n v="0"/>
    <n v="0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42752.36"/>
    <n v="0"/>
    <n v="42752.36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2.6027777777777779"/>
    <n v="7"/>
    <n v="7.5481999999999994E-2"/>
    <x v="1"/>
    <x v="1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22631.56"/>
    <n v="22631.56"/>
    <n v="45263.12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0.60277777777777775"/>
    <n v="5"/>
    <n v="7.1294999999999997E-2"/>
    <x v="1"/>
    <x v="1"/>
    <n v="0"/>
    <n v="71174.67"/>
    <n v="0"/>
    <n v="0"/>
    <n v="0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142349.34"/>
    <n v="0"/>
    <n v="142349.34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2.6027777777777779"/>
    <n v="7"/>
    <n v="7.5481999999999994E-2"/>
    <x v="1"/>
    <x v="1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75309.899999999994"/>
    <n v="75309.899999999994"/>
    <n v="150619.79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0.60277777777777775"/>
    <n v="5"/>
    <n v="7.1294999999999997E-2"/>
    <x v="1"/>
    <x v="1"/>
    <n v="0"/>
    <n v="15566.55"/>
    <n v="0"/>
    <n v="0"/>
    <n v="0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31133.1"/>
    <n v="0"/>
    <n v="31133.1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0.60277777777777775"/>
    <n v="5"/>
    <n v="7.1294999999999997E-2"/>
    <x v="1"/>
    <x v="1"/>
    <n v="0"/>
    <n v="13824.84"/>
    <n v="0"/>
    <n v="0"/>
    <n v="0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27649.68"/>
    <n v="0"/>
    <n v="27649.68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0.60277777777777775"/>
    <n v="5"/>
    <n v="7.1294999999999997E-2"/>
    <x v="1"/>
    <x v="1"/>
    <n v="0"/>
    <n v="10101.33"/>
    <n v="0"/>
    <n v="0"/>
    <n v="0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20202.66"/>
    <n v="0"/>
    <n v="20202.66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0.60277777777777775"/>
    <n v="5"/>
    <n v="7.1294999999999997E-2"/>
    <x v="1"/>
    <x v="1"/>
    <n v="0"/>
    <n v="3213.61"/>
    <n v="0"/>
    <n v="0"/>
    <n v="0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6427.22"/>
    <n v="0"/>
    <n v="6427.22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0.60277777777777775"/>
    <n v="5"/>
    <n v="7.1294999999999997E-2"/>
    <x v="1"/>
    <x v="1"/>
    <n v="0"/>
    <n v="36525.480000000003"/>
    <n v="0"/>
    <n v="0"/>
    <n v="0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73050.960000000006"/>
    <n v="0"/>
    <n v="73050.960000000006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2.6027777777777779"/>
    <n v="7"/>
    <n v="7.5481999999999994E-2"/>
    <x v="1"/>
    <x v="1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38639.18"/>
    <n v="38639.18"/>
    <n v="77278.36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0.60277777777777775"/>
    <n v="5"/>
    <n v="7.1294999999999997E-2"/>
    <x v="1"/>
    <x v="1"/>
    <n v="0"/>
    <n v="120327.38"/>
    <n v="0"/>
    <n v="0"/>
    <n v="0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240654.76"/>
    <n v="0"/>
    <n v="240654.76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2.6027777777777779"/>
    <n v="7"/>
    <n v="7.5481999999999994E-2"/>
    <x v="1"/>
    <x v="1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127286.9"/>
    <n v="127286.9"/>
    <n v="254573.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0.60277777777777775"/>
    <n v="5"/>
    <n v="7.1294999999999997E-2"/>
    <x v="1"/>
    <x v="1"/>
    <n v="0"/>
    <n v="25107.17"/>
    <n v="0"/>
    <n v="0"/>
    <n v="0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50214.34"/>
    <n v="0"/>
    <n v="50214.34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2.6027777777777779"/>
    <n v="7"/>
    <n v="7.5481999999999994E-2"/>
    <x v="1"/>
    <x v="1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26268.66"/>
    <n v="26268.66"/>
    <n v="52537.32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0.60277777777777775"/>
    <n v="5"/>
    <n v="7.1294999999999997E-2"/>
    <x v="1"/>
    <x v="1"/>
    <n v="0"/>
    <n v="4089.3"/>
    <n v="0"/>
    <n v="0"/>
    <n v="0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8178.6"/>
    <n v="0"/>
    <n v="8178.6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2.6027777777777779"/>
    <n v="7"/>
    <n v="7.5481999999999994E-2"/>
    <x v="1"/>
    <x v="1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8648.36"/>
    <n v="8648.36"/>
    <n v="17296.72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0.60277777777777775"/>
    <n v="5"/>
    <n v="7.1294999999999997E-2"/>
    <x v="1"/>
    <x v="1"/>
    <n v="0"/>
    <n v="224245.78"/>
    <n v="0"/>
    <n v="0"/>
    <n v="0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448491.56"/>
    <n v="0"/>
    <n v="448491.56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105829.38"/>
    <n v="0"/>
    <n v="0"/>
    <n v="0"/>
    <n v="2968774.18"/>
    <d v="2020-12-03T00:00:00"/>
    <d v="2025-12-03T00:00:00"/>
    <n v="2968774.18"/>
    <n v="0.92500000000000004"/>
    <n v="5"/>
    <n v="7.1294999999999997E-2"/>
    <x v="1"/>
    <x v="1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0.60277777777777775"/>
    <n v="5"/>
    <n v="7.1300000000000002E-2"/>
    <x v="1"/>
    <x v="1"/>
    <n v="0"/>
    <n v="3652.62"/>
    <n v="0"/>
    <n v="0"/>
    <n v="0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7305.24"/>
    <n v="0"/>
    <n v="7305.2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0.60277777777777775"/>
    <n v="5"/>
    <n v="7.1300000000000002E-2"/>
    <x v="1"/>
    <x v="1"/>
    <n v="0"/>
    <n v="7617.87"/>
    <n v="0"/>
    <n v="0"/>
    <n v="0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15235.74"/>
    <n v="0"/>
    <n v="15235.74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0.60277777777777775"/>
    <n v="5"/>
    <n v="7.1300000000000002E-2"/>
    <x v="1"/>
    <x v="1"/>
    <n v="0"/>
    <n v="8502.6"/>
    <n v="0"/>
    <n v="0"/>
    <n v="0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17005.2"/>
    <n v="0"/>
    <n v="17005.2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105726.46"/>
    <n v="0"/>
    <n v="0"/>
    <n v="0"/>
    <n v="2965887.06"/>
    <d v="2020-12-03T00:00:00"/>
    <d v="2025-12-03T00:00:00"/>
    <n v="2965887.06"/>
    <n v="0.92500000000000004"/>
    <n v="5"/>
    <n v="7.1294999999999997E-2"/>
    <x v="1"/>
    <x v="1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0.60277777777777775"/>
    <n v="5"/>
    <n v="7.1300000000000002E-2"/>
    <x v="1"/>
    <x v="1"/>
    <n v="0"/>
    <n v="42103.23"/>
    <n v="0"/>
    <n v="0"/>
    <n v="0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84206.46"/>
    <n v="0"/>
    <n v="84206.46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0.60277777777777775"/>
    <n v="5"/>
    <n v="7.1300000000000002E-2"/>
    <x v="1"/>
    <x v="1"/>
    <n v="0"/>
    <n v="31415.52"/>
    <n v="0"/>
    <n v="0"/>
    <n v="0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62831.040000000001"/>
    <n v="0"/>
    <n v="62831.040000000001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0.60277777777777775"/>
    <n v="5"/>
    <n v="7.1300000000000002E-2"/>
    <x v="1"/>
    <x v="1"/>
    <n v="0"/>
    <n v="925.01"/>
    <n v="0"/>
    <n v="0"/>
    <n v="0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1850.02"/>
    <n v="0"/>
    <n v="1850.02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2.6027777777777779"/>
    <n v="7"/>
    <n v="7.5481999999999994E-2"/>
    <x v="1"/>
    <x v="1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976.18"/>
    <n v="976.18"/>
    <n v="1952.36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0.60277777777777775"/>
    <n v="5"/>
    <n v="7.1300000000000002E-2"/>
    <x v="1"/>
    <x v="1"/>
    <n v="0"/>
    <n v="3248.23"/>
    <n v="0"/>
    <n v="0"/>
    <n v="0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6496.46"/>
    <n v="0"/>
    <n v="6496.46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0.60277777777777775"/>
    <n v="5"/>
    <n v="7.1294999999999997E-2"/>
    <x v="1"/>
    <x v="1"/>
    <n v="0"/>
    <n v="56194.79"/>
    <n v="0"/>
    <n v="0"/>
    <n v="0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112389.58"/>
    <n v="0"/>
    <n v="112389.58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2.6027777777777779"/>
    <n v="7"/>
    <n v="7.5481999999999994E-2"/>
    <x v="1"/>
    <x v="1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59409.7"/>
    <n v="59409.7"/>
    <n v="118819.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0.60277777777777775"/>
    <n v="5"/>
    <n v="7.1294999999999997E-2"/>
    <x v="1"/>
    <x v="1"/>
    <n v="0"/>
    <n v="7920.87"/>
    <n v="0"/>
    <n v="0"/>
    <n v="0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15841.74"/>
    <n v="0"/>
    <n v="15841.74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0.60277777777777775"/>
    <n v="5"/>
    <n v="7.1294999999999997E-2"/>
    <x v="1"/>
    <x v="1"/>
    <n v="0"/>
    <n v="47037.22"/>
    <n v="0"/>
    <n v="0"/>
    <n v="0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94074.44"/>
    <n v="0"/>
    <n v="94074.44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0.60277777777777775"/>
    <n v="5"/>
    <n v="7.1294999999999997E-2"/>
    <x v="1"/>
    <x v="1"/>
    <n v="0"/>
    <n v="26961.63"/>
    <n v="0"/>
    <n v="0"/>
    <n v="0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53923.26"/>
    <n v="0"/>
    <n v="53923.26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2.6027777777777779"/>
    <n v="7"/>
    <n v="7.5481999999999994E-2"/>
    <x v="1"/>
    <x v="1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28098.48"/>
    <n v="28098.48"/>
    <n v="56196.959999999999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0.60277777777777775"/>
    <n v="5"/>
    <n v="7.1294999999999997E-2"/>
    <x v="1"/>
    <x v="1"/>
    <n v="0"/>
    <n v="5555.84"/>
    <n v="0"/>
    <n v="0"/>
    <n v="0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11111.68"/>
    <n v="0"/>
    <n v="11111.68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0.60277777777777775"/>
    <n v="5"/>
    <n v="7.1294999999999997E-2"/>
    <x v="1"/>
    <x v="1"/>
    <n v="0"/>
    <n v="8389.86"/>
    <n v="0"/>
    <n v="0"/>
    <n v="0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16779.72"/>
    <n v="0"/>
    <n v="16779.72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0.60277777777777775"/>
    <n v="5"/>
    <n v="7.1294999999999997E-2"/>
    <x v="1"/>
    <x v="1"/>
    <n v="0"/>
    <n v="11543.01"/>
    <n v="0"/>
    <n v="0"/>
    <n v="0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23086.02"/>
    <n v="0"/>
    <n v="23086.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0.60277777777777775"/>
    <n v="5"/>
    <n v="7.1294999999999997E-2"/>
    <x v="1"/>
    <x v="1"/>
    <n v="0"/>
    <n v="19543.509999999998"/>
    <n v="0"/>
    <n v="0"/>
    <n v="0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39087.019999999997"/>
    <n v="0"/>
    <n v="39087.019999999997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0.60277777777777775"/>
    <n v="5"/>
    <n v="7.1294999999999997E-2"/>
    <x v="1"/>
    <x v="1"/>
    <n v="0"/>
    <n v="21533.85"/>
    <n v="0"/>
    <n v="0"/>
    <n v="0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43067.7"/>
    <n v="0"/>
    <n v="43067.7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0.60277777777777775"/>
    <n v="5"/>
    <n v="7.1294999999999997E-2"/>
    <x v="1"/>
    <x v="1"/>
    <n v="0"/>
    <n v="46341.49"/>
    <n v="0"/>
    <n v="0"/>
    <n v="0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92682.98"/>
    <n v="0"/>
    <n v="92682.98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0.60277777777777775"/>
    <n v="5"/>
    <n v="7.1294999999999997E-2"/>
    <x v="1"/>
    <x v="1"/>
    <n v="0"/>
    <n v="29528.52"/>
    <n v="0"/>
    <n v="0"/>
    <n v="0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59057.04"/>
    <n v="0"/>
    <n v="59057.0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0.60277777777777775"/>
    <n v="5"/>
    <n v="7.1294999999999997E-2"/>
    <x v="1"/>
    <x v="1"/>
    <n v="0"/>
    <n v="9385.77"/>
    <n v="0"/>
    <n v="0"/>
    <n v="0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18771.54"/>
    <n v="0"/>
    <n v="18771.54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0.60277777777777775"/>
    <n v="5"/>
    <n v="7.1294999999999997E-2"/>
    <x v="1"/>
    <x v="1"/>
    <n v="0"/>
    <n v="44900.800000000003"/>
    <n v="0"/>
    <n v="0"/>
    <n v="0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89801.600000000006"/>
    <n v="0"/>
    <n v="89801.600000000006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0.60277777777777775"/>
    <n v="5"/>
    <n v="7.1294999999999997E-2"/>
    <x v="1"/>
    <x v="1"/>
    <n v="0"/>
    <n v="40421.519999999997"/>
    <n v="0"/>
    <n v="0"/>
    <n v="0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80843.039999999994"/>
    <n v="0"/>
    <n v="80843.039999999994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2638888888888888"/>
    <n v="5"/>
    <n v="7.1294999999999997E-2"/>
    <x v="1"/>
    <x v="1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57024.9"/>
    <n v="28512.45"/>
    <n v="85537.3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2638888888888888"/>
    <n v="5"/>
    <n v="7.1294999999999997E-2"/>
    <x v="1"/>
    <x v="1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41316.76"/>
    <n v="20658.38"/>
    <n v="61975.1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2638888888888888"/>
    <n v="5"/>
    <n v="7.1294999999999997E-2"/>
    <x v="1"/>
    <x v="1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5061.9399999999996"/>
    <n v="2530.9699999999998"/>
    <n v="7592.91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2638888888888888"/>
    <n v="5"/>
    <n v="7.1294999999999997E-2"/>
    <x v="1"/>
    <x v="1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13904.54"/>
    <n v="6952.27"/>
    <n v="20856.810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2638888888888888"/>
    <n v="5"/>
    <n v="7.1294999999999997E-2"/>
    <x v="1"/>
    <x v="1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15570.12"/>
    <n v="7785.06"/>
    <n v="23355.18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2638888888888888"/>
    <n v="5"/>
    <n v="7.1294999999999997E-2"/>
    <x v="1"/>
    <x v="1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16150.76"/>
    <n v="8075.38"/>
    <n v="24226.14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2638888888888888"/>
    <n v="5"/>
    <n v="7.1294999999999997E-2"/>
    <x v="1"/>
    <x v="1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84899.28"/>
    <n v="42449.64"/>
    <n v="127348.92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2638888888888888"/>
    <n v="5"/>
    <n v="7.1294999999999997E-2"/>
    <x v="1"/>
    <x v="1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140023.38"/>
    <n v="70011.69"/>
    <n v="210035.0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2638888888888888"/>
    <n v="5"/>
    <n v="7.1294999999999997E-2"/>
    <x v="1"/>
    <x v="1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85519.3"/>
    <n v="42759.65"/>
    <n v="128278.95000000001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2638888888888888"/>
    <n v="5"/>
    <n v="7.1294999999999997E-2"/>
    <x v="1"/>
    <x v="1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62229.48"/>
    <n v="31114.74"/>
    <n v="93344.22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2638888888888888"/>
    <n v="5"/>
    <n v="7.1294999999999997E-2"/>
    <x v="1"/>
    <x v="1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92340.68"/>
    <n v="46170.34"/>
    <n v="138511.01999999999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2638888888888888"/>
    <n v="5"/>
    <n v="7.1294999999999997E-2"/>
    <x v="1"/>
    <x v="1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88374.02"/>
    <n v="44187.01"/>
    <n v="132561.03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2638888888888888"/>
    <n v="5"/>
    <n v="7.1294999999999997E-2"/>
    <x v="1"/>
    <x v="1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11413.92"/>
    <n v="5706.96"/>
    <n v="17120.88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2638888888888888"/>
    <n v="5"/>
    <n v="7.1294999999999997E-2"/>
    <x v="1"/>
    <x v="1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22107.64"/>
    <n v="11053.82"/>
    <n v="33161.46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2638888888888888"/>
    <n v="5"/>
    <n v="7.1294999999999997E-2"/>
    <x v="1"/>
    <x v="1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47417.919999999998"/>
    <n v="23708.959999999999"/>
    <n v="71126.880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2638888888888888"/>
    <n v="5"/>
    <n v="7.1294999999999997E-2"/>
    <x v="1"/>
    <x v="1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14366.02"/>
    <n v="7183.01"/>
    <n v="21549.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2638888888888888"/>
    <n v="5"/>
    <n v="7.1294999999999997E-2"/>
    <x v="1"/>
    <x v="1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3129.68"/>
    <n v="1564.84"/>
    <n v="4694.5199999999995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2638888888888888"/>
    <n v="5"/>
    <n v="7.1294999999999997E-2"/>
    <x v="1"/>
    <x v="1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36298.660000000003"/>
    <n v="18149.330000000002"/>
    <n v="54447.99000000000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2638888888888888"/>
    <n v="5"/>
    <n v="7.1294999999999997E-2"/>
    <x v="1"/>
    <x v="1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15774.5"/>
    <n v="7887.25"/>
    <n v="23661.7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2638888888888888"/>
    <n v="5"/>
    <n v="7.1294999999999997E-2"/>
    <x v="1"/>
    <x v="1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20670.759999999998"/>
    <n v="10335.379999999999"/>
    <n v="31006.14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2638888888888888"/>
    <n v="5"/>
    <n v="7.1294999999999997E-2"/>
    <x v="1"/>
    <x v="1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26219.46"/>
    <n v="13109.73"/>
    <n v="39329.19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2638888888888888"/>
    <n v="5"/>
    <n v="7.1294999999999997E-2"/>
    <x v="1"/>
    <x v="1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9581.48"/>
    <n v="4790.74"/>
    <n v="14372.2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2638888888888888"/>
    <n v="5"/>
    <n v="7.1294999999999997E-2"/>
    <x v="1"/>
    <x v="1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4264.3599999999997"/>
    <n v="2132.1799999999998"/>
    <n v="6396.5399999999991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2638888888888888"/>
    <n v="5"/>
    <n v="7.1294999999999997E-2"/>
    <x v="1"/>
    <x v="1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62987.96"/>
    <n v="31493.98"/>
    <n v="94481.94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2638888888888888"/>
    <n v="5"/>
    <n v="7.1294999999999997E-2"/>
    <x v="1"/>
    <x v="1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66866.600000000006"/>
    <n v="33433.300000000003"/>
    <n v="100299.9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2638888888888888"/>
    <n v="5"/>
    <n v="7.1294999999999997E-2"/>
    <x v="1"/>
    <x v="1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65205.82"/>
    <n v="32602.91"/>
    <n v="97808.7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2638888888888888"/>
    <n v="5"/>
    <n v="7.1294999999999997E-2"/>
    <x v="1"/>
    <x v="1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28992.26"/>
    <n v="14496.13"/>
    <n v="43488.39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2638888888888888"/>
    <n v="5"/>
    <n v="7.1294999999999997E-2"/>
    <x v="1"/>
    <x v="1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52158.6"/>
    <n v="26079.3"/>
    <n v="78237.899999999994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2638888888888888"/>
    <n v="5"/>
    <n v="7.1294999999999997E-2"/>
    <x v="1"/>
    <x v="1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41100.74"/>
    <n v="20550.37"/>
    <n v="61651.11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2638888888888888"/>
    <n v="5"/>
    <n v="7.1294999999999997E-2"/>
    <x v="1"/>
    <x v="1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43426.6"/>
    <n v="21713.3"/>
    <n v="65139.8999999999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2638888888888888"/>
    <n v="5"/>
    <n v="7.1294999999999997E-2"/>
    <x v="1"/>
    <x v="1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26138.799999999999"/>
    <n v="13069.4"/>
    <n v="39208.199999999997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2638888888888888"/>
    <n v="5"/>
    <n v="7.1294999999999997E-2"/>
    <x v="1"/>
    <x v="1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83963.82"/>
    <n v="41981.91"/>
    <n v="125945.7300000000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2638888888888888"/>
    <n v="5"/>
    <n v="7.1294999999999997E-2"/>
    <x v="1"/>
    <x v="1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58830.22"/>
    <n v="29415.11"/>
    <n v="88245.33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14-11-25T00:00:00"/>
    <d v="2024-11-25T00:00:00"/>
    <n v="26856444.289999999"/>
    <n v="-9.7222222222222224E-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3-12-30T00:00:00"/>
    <n v="2530427.46"/>
    <n v="-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613974.49"/>
    <n v="6651.4"/>
    <n v="0"/>
    <n v="0"/>
    <n v="0"/>
    <n v="-0.02"/>
    <d v="2014-12-30T00:00:00"/>
    <d v="2024-12-30T00:00:00"/>
    <n v="3069872.43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n v="0.58333333333333337"/>
    <n v="6"/>
    <n v="5.3600000000000002E-2"/>
    <x v="1"/>
    <x v="1"/>
    <n v="15738.87"/>
    <n v="7869.43"/>
    <n v="7869.43"/>
    <n v="7869.43"/>
    <n v="7869.43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62955.450000000004"/>
    <n v="0"/>
    <n v="62955.450000000004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n v="1.5833333333333333"/>
    <n v="7"/>
    <n v="5.6399999999999999E-2"/>
    <x v="1"/>
    <x v="1"/>
    <n v="20986.76"/>
    <n v="20986.76"/>
    <n v="20986.76"/>
    <n v="20986.76"/>
    <n v="20986.76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199374.22"/>
    <n v="73453.659999999989"/>
    <n v="272827.88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n v="2.5833333333333335"/>
    <n v="8"/>
    <n v="5.9299999999999999E-2"/>
    <x v="1"/>
    <x v="1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78354.599999999991"/>
    <n v="48023.83"/>
    <n v="126378.4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n v="3.583333333333333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5908.0099999999984"/>
    <n v="4259.28"/>
    <n v="10167.289999999997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0.58611111111111114"/>
    <n v="6"/>
    <n v="5.3600000000000002E-2"/>
    <x v="1"/>
    <x v="1"/>
    <n v="6717.46"/>
    <n v="6717.46"/>
    <n v="3358.73"/>
    <n v="3358.73"/>
    <n v="3358.73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33587.300000000003"/>
    <n v="0"/>
    <n v="33587.300000000003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586111111111111"/>
    <n v="7"/>
    <n v="5.6399999999999999E-2"/>
    <x v="1"/>
    <x v="1"/>
    <n v="8354.36"/>
    <n v="8354.36"/>
    <n v="8354.36"/>
    <n v="8354.36"/>
    <n v="8354.36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83543.599999999977"/>
    <n v="33417.440000000002"/>
    <n v="116961.03999999998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5861111111111112"/>
    <n v="8"/>
    <n v="5.9299999999999999E-2"/>
    <x v="1"/>
    <x v="1"/>
    <n v="3697.69"/>
    <n v="3697.69"/>
    <n v="3697.69"/>
    <n v="3697.69"/>
    <n v="3697.69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39442.039999999994"/>
    <n v="24651.28000000001"/>
    <n v="64093.320000000007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58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6045.3999999999987"/>
    <n v="4396.68"/>
    <n v="10442.079999999998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0.58888888888888891"/>
    <n v="6"/>
    <n v="5.3600000000000002E-2"/>
    <x v="1"/>
    <x v="1"/>
    <n v="4920.83"/>
    <n v="4920.83"/>
    <n v="2460.41"/>
    <n v="2460.41"/>
    <n v="2460.4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24604.12"/>
    <n v="0"/>
    <n v="24604.12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5888888888888888"/>
    <n v="7"/>
    <n v="5.6399999999999999E-2"/>
    <x v="1"/>
    <x v="1"/>
    <n v="6624"/>
    <n v="6624"/>
    <n v="6624"/>
    <n v="6624"/>
    <n v="6624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66240"/>
    <n v="26496"/>
    <n v="92736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588888888888889"/>
    <n v="8"/>
    <n v="5.9299999999999999E-2"/>
    <x v="1"/>
    <x v="1"/>
    <n v="2056.94"/>
    <n v="2056.94"/>
    <n v="2056.94"/>
    <n v="2056.94"/>
    <n v="2056.94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21940.719999999998"/>
    <n v="13712.999999999996"/>
    <n v="35653.719999999994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0.58888888888888891"/>
    <n v="6"/>
    <n v="5.3600000000000002E-2"/>
    <x v="1"/>
    <x v="1"/>
    <n v="4152.63"/>
    <n v="4152.63"/>
    <n v="2076.31"/>
    <n v="2076.31"/>
    <n v="2076.3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20763.120000000003"/>
    <n v="0"/>
    <n v="20763.120000000003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5888888888888888"/>
    <n v="7"/>
    <n v="5.6399999999999999E-2"/>
    <x v="1"/>
    <x v="1"/>
    <n v="3895.37"/>
    <n v="3895.37"/>
    <n v="3895.37"/>
    <n v="3895.37"/>
    <n v="3895.37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38953.72"/>
    <n v="15581.520000000002"/>
    <n v="54535.24000000000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588888888888889"/>
    <n v="8"/>
    <n v="5.9299999999999999E-2"/>
    <x v="1"/>
    <x v="1"/>
    <n v="1541.61"/>
    <n v="1541.61"/>
    <n v="1541.6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6443.84"/>
    <n v="10277.400000000003"/>
    <n v="26721.24000000000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0.59722222222222221"/>
    <n v="6"/>
    <n v="5.3600000000000002E-2"/>
    <x v="1"/>
    <x v="1"/>
    <n v="2123.42"/>
    <n v="2123.42"/>
    <n v="1061.71"/>
    <n v="1061.71"/>
    <n v="1061.7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10617.099999999999"/>
    <n v="0"/>
    <n v="10617.099999999999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59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44860.200000000012"/>
    <n v="17944.080000000002"/>
    <n v="62804.280000000013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5972222222222223"/>
    <n v="8"/>
    <n v="5.9299999999999999E-2"/>
    <x v="1"/>
    <x v="1"/>
    <n v="1541.61"/>
    <n v="1541.61"/>
    <n v="1541.6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6443.84"/>
    <n v="10277.400000000003"/>
    <n v="26721.24000000000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0.6"/>
    <n v="6"/>
    <n v="5.3600000000000002E-2"/>
    <x v="1"/>
    <x v="1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11420.9"/>
    <n v="0"/>
    <n v="11420.9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6"/>
    <n v="7"/>
    <n v="5.6399999999999999E-2"/>
    <x v="1"/>
    <x v="1"/>
    <n v="3851"/>
    <n v="3851"/>
    <n v="3851"/>
    <n v="3851"/>
    <n v="385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38510"/>
    <n v="15404"/>
    <n v="53914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6"/>
    <n v="8"/>
    <n v="5.9299999999999999E-2"/>
    <x v="1"/>
    <x v="1"/>
    <n v="1505.17"/>
    <n v="1505.17"/>
    <n v="1505.17"/>
    <n v="1505.17"/>
    <n v="1505.17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16055.160000000003"/>
    <n v="10034.479999999998"/>
    <n v="26089.64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5999999999999996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3221.3599999999992"/>
    <n v="2531.08"/>
    <n v="5752.4399999999987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0.6"/>
    <n v="6"/>
    <n v="5.3600000000000002E-2"/>
    <x v="1"/>
    <x v="1"/>
    <n v="3936.53"/>
    <n v="3936.53"/>
    <n v="1968.26"/>
    <n v="1968.26"/>
    <n v="1968.26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19682.62"/>
    <n v="0"/>
    <n v="19682.62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50641.919999999991"/>
    <n v="20256.8"/>
    <n v="70898.719999999987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6"/>
    <n v="8"/>
    <n v="5.9299999999999999E-2"/>
    <x v="1"/>
    <x v="1"/>
    <n v="2057.67"/>
    <n v="2057.67"/>
    <n v="2057.67"/>
    <n v="2057.67"/>
    <n v="2057.67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21948.479999999996"/>
    <n v="13717.8"/>
    <n v="35666.28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0.60277777777777775"/>
    <n v="6"/>
    <n v="5.3600000000000002E-2"/>
    <x v="1"/>
    <x v="1"/>
    <n v="5371.47"/>
    <n v="5371.47"/>
    <n v="2685.73"/>
    <n v="2685.73"/>
    <n v="2685.73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26857.32"/>
    <n v="0"/>
    <n v="26857.32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60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49075.200000000012"/>
    <n v="19630.080000000002"/>
    <n v="68705.280000000013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6027777777777779"/>
    <n v="8"/>
    <n v="5.9299999999999999E-2"/>
    <x v="1"/>
    <x v="1"/>
    <n v="1527.04"/>
    <n v="1527.04"/>
    <n v="1527.04"/>
    <n v="1527.04"/>
    <n v="1527.04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16288.400000000001"/>
    <n v="10180.200000000003"/>
    <n v="26468.600000000006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60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6045.3999999999987"/>
    <n v="4396.68"/>
    <n v="10442.079999999998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0.60555555555555551"/>
    <n v="6"/>
    <n v="5.3600000000000002E-2"/>
    <x v="1"/>
    <x v="1"/>
    <n v="3354.12"/>
    <n v="3354.12"/>
    <n v="1677.06"/>
    <n v="1677.06"/>
    <n v="1677.06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16770.599999999999"/>
    <n v="0"/>
    <n v="16770.599999999999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6055555555555556"/>
    <n v="7"/>
    <n v="5.6399999999999999E-2"/>
    <x v="1"/>
    <x v="1"/>
    <n v="4054.13"/>
    <n v="4054.13"/>
    <n v="4054.13"/>
    <n v="4054.13"/>
    <n v="4054.13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40541.279999999999"/>
    <n v="16216.479999999998"/>
    <n v="56757.759999999995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6055555555555556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24794.120000000006"/>
    <n v="15496.32"/>
    <n v="40290.44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0.6166666666666667"/>
    <n v="6"/>
    <n v="5.3600000000000002E-2"/>
    <x v="1"/>
    <x v="1"/>
    <n v="4912.92"/>
    <n v="4912.92"/>
    <n v="2456.46"/>
    <n v="2456.46"/>
    <n v="2456.46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24564.599999999995"/>
    <n v="0"/>
    <n v="24564.59999999999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6166666666666667"/>
    <n v="7"/>
    <n v="5.6399999999999999E-2"/>
    <x v="1"/>
    <x v="1"/>
    <n v="5866.97"/>
    <n v="5866.97"/>
    <n v="5866.97"/>
    <n v="5866.97"/>
    <n v="5866.97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58669.719999999994"/>
    <n v="23467.919999999998"/>
    <n v="82137.63999999998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6166666666666667"/>
    <n v="8"/>
    <n v="5.9299999999999999E-2"/>
    <x v="1"/>
    <x v="1"/>
    <n v="2579.56"/>
    <n v="2579.56"/>
    <n v="2579.56"/>
    <n v="2579.56"/>
    <n v="2579.56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27515.319999999996"/>
    <n v="17197.079999999998"/>
    <n v="44712.399999999994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0.61944444444444446"/>
    <n v="6"/>
    <n v="5.3600000000000002E-2"/>
    <x v="1"/>
    <x v="1"/>
    <n v="5687.05"/>
    <n v="5687.05"/>
    <n v="2843.52"/>
    <n v="2843.52"/>
    <n v="2843.52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28435.22"/>
    <n v="0"/>
    <n v="28435.22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6194444444444445"/>
    <n v="7"/>
    <n v="5.6399999999999999E-2"/>
    <x v="1"/>
    <x v="1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87716.920000000027"/>
    <n v="35086.799999999996"/>
    <n v="122803.72000000003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6194444444444445"/>
    <n v="8"/>
    <n v="5.9299999999999999E-2"/>
    <x v="1"/>
    <x v="1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37156.160000000003"/>
    <n v="23222.600000000006"/>
    <n v="60378.760000000009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6194444444444445"/>
    <n v="9"/>
    <n v="6.2100000000000002E-2"/>
    <x v="1"/>
    <x v="1"/>
    <n v="268.69"/>
    <n v="268.69"/>
    <n v="268.69"/>
    <n v="268.69"/>
    <n v="268.69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2955.5600000000004"/>
    <n v="2149.4399999999996"/>
    <n v="5105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0.62222222222222223"/>
    <n v="6"/>
    <n v="5.3600000000000002E-2"/>
    <x v="1"/>
    <x v="1"/>
    <n v="5106.62"/>
    <n v="5106.62"/>
    <n v="2553.31"/>
    <n v="2553.31"/>
    <n v="2553.3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25533.100000000002"/>
    <n v="0"/>
    <n v="25533.100000000002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6222222222222222"/>
    <n v="7"/>
    <n v="5.6399999999999999E-2"/>
    <x v="1"/>
    <x v="1"/>
    <n v="3513.39"/>
    <n v="3513.39"/>
    <n v="3513.39"/>
    <n v="3513.39"/>
    <n v="3513.39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35133.919999999998"/>
    <n v="14053.600000000002"/>
    <n v="49187.520000000004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6222222222222222"/>
    <n v="8"/>
    <n v="5.9299999999999999E-2"/>
    <x v="1"/>
    <x v="1"/>
    <n v="2060.59"/>
    <n v="2060.59"/>
    <n v="2060.59"/>
    <n v="2060.59"/>
    <n v="2060.59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21979.64"/>
    <n v="13737.28"/>
    <n v="35716.92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62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3022.6800000000007"/>
    <n v="2198.3200000000002"/>
    <n v="5221.0000000000009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0.62222222222222223"/>
    <n v="6"/>
    <n v="5.3600000000000002E-2"/>
    <x v="1"/>
    <x v="1"/>
    <n v="3742.17"/>
    <n v="3742.17"/>
    <n v="1871.09"/>
    <n v="1871.09"/>
    <n v="1871.09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18710.88"/>
    <n v="0"/>
    <n v="18710.88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6222222222222222"/>
    <n v="7"/>
    <n v="5.6399999999999999E-2"/>
    <x v="1"/>
    <x v="1"/>
    <n v="7080.16"/>
    <n v="7080.16"/>
    <n v="7080.16"/>
    <n v="7080.16"/>
    <n v="7080.16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70801.60000000002"/>
    <n v="28320.640000000007"/>
    <n v="99122.24000000002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6222222222222222"/>
    <n v="8"/>
    <n v="5.9299999999999999E-2"/>
    <x v="1"/>
    <x v="1"/>
    <n v="1992.8"/>
    <n v="1992.8"/>
    <n v="1992.8"/>
    <n v="1992.8"/>
    <n v="1992.8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21256.519999999993"/>
    <n v="13285.320000000002"/>
    <n v="34541.839999999997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62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3022.6800000000007"/>
    <n v="2198.3200000000002"/>
    <n v="5221.0000000000009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0.62777777777777777"/>
    <n v="6"/>
    <n v="5.3600000000000002E-2"/>
    <x v="1"/>
    <x v="1"/>
    <n v="7159.54"/>
    <n v="7159.54"/>
    <n v="3579.77"/>
    <n v="3579.77"/>
    <n v="3579.77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35797.699999999997"/>
    <n v="0"/>
    <n v="35797.699999999997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6277777777777778"/>
    <n v="7"/>
    <n v="5.6399999999999999E-2"/>
    <x v="1"/>
    <x v="1"/>
    <n v="6072.18"/>
    <n v="6072.18"/>
    <n v="6072.18"/>
    <n v="6072.18"/>
    <n v="6072.18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60721.799999999988"/>
    <n v="24288.720000000001"/>
    <n v="85010.51999999999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6277777777777778"/>
    <n v="8"/>
    <n v="5.9299999999999999E-2"/>
    <x v="1"/>
    <x v="1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32864.44"/>
    <n v="20540.279999999995"/>
    <n v="53404.72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0.63611111111111107"/>
    <n v="6"/>
    <n v="5.3600000000000002E-2"/>
    <x v="1"/>
    <x v="1"/>
    <n v="3418.03"/>
    <n v="3418.03"/>
    <n v="1709.01"/>
    <n v="1709.01"/>
    <n v="1709.0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17090.12"/>
    <n v="0"/>
    <n v="17090.12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63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48728.52"/>
    <n v="19491.439999999999"/>
    <n v="68219.959999999992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6361111111111111"/>
    <n v="8"/>
    <n v="5.9299999999999999E-2"/>
    <x v="1"/>
    <x v="1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8319.16"/>
    <n v="5199.4800000000005"/>
    <n v="13518.64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0.63888888888888884"/>
    <n v="6"/>
    <n v="5.3600000000000002E-2"/>
    <x v="1"/>
    <x v="1"/>
    <n v="2895.57"/>
    <n v="2895.57"/>
    <n v="1447.79"/>
    <n v="1447.79"/>
    <n v="1447.79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14477.880000000005"/>
    <n v="0"/>
    <n v="14477.88000000000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6388888888888888"/>
    <n v="7"/>
    <n v="5.6399999999999999E-2"/>
    <x v="1"/>
    <x v="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50829.079999999987"/>
    <n v="20331.600000000002"/>
    <n v="71160.679999999993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6388888888888888"/>
    <n v="8"/>
    <n v="5.9299999999999999E-2"/>
    <x v="1"/>
    <x v="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16630.52"/>
    <n v="10394.080000000004"/>
    <n v="27024.600000000006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6388888888888893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3221.3599999999992"/>
    <n v="2531.08"/>
    <n v="5752.4399999999987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0.64166666666666672"/>
    <n v="6"/>
    <n v="5.3600000000000002E-2"/>
    <x v="1"/>
    <x v="1"/>
    <n v="6816.95"/>
    <n v="6816.95"/>
    <n v="3408.47"/>
    <n v="3408.47"/>
    <n v="3408.47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34084.720000000001"/>
    <n v="0"/>
    <n v="34084.720000000001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6416666666666666"/>
    <n v="7"/>
    <n v="5.6399999999999999E-2"/>
    <x v="1"/>
    <x v="1"/>
    <n v="6898.53"/>
    <n v="6898.53"/>
    <n v="6898.53"/>
    <n v="6898.53"/>
    <n v="6898.53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68985.319999999992"/>
    <n v="27594.16"/>
    <n v="96579.48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6416666666666666"/>
    <n v="8"/>
    <n v="5.9299999999999999E-2"/>
    <x v="1"/>
    <x v="1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16638.28"/>
    <n v="10398.920000000004"/>
    <n v="27037.20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64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6045.3999999999987"/>
    <n v="4396.68"/>
    <n v="10442.079999999998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6416666666666666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3221.3599999999992"/>
    <n v="2531.08"/>
    <n v="5752.4399999999987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0.64444444444444449"/>
    <n v="6"/>
    <n v="5.3600000000000002E-2"/>
    <x v="1"/>
    <x v="1"/>
    <n v="5532.22"/>
    <n v="5532.22"/>
    <n v="2766.11"/>
    <n v="2766.11"/>
    <n v="2766.1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27661.100000000002"/>
    <n v="0"/>
    <n v="27661.100000000002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6444444444444444"/>
    <n v="7"/>
    <n v="5.6399999999999999E-2"/>
    <x v="1"/>
    <x v="1"/>
    <n v="7241"/>
    <n v="7241"/>
    <n v="7241"/>
    <n v="7241"/>
    <n v="724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72410"/>
    <n v="28964"/>
    <n v="101374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6444444444444444"/>
    <n v="8"/>
    <n v="5.9299999999999999E-2"/>
    <x v="1"/>
    <x v="1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20245.760000000006"/>
    <n v="12653.6"/>
    <n v="32899.360000000008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644444444444444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3022.6800000000007"/>
    <n v="2198.3200000000002"/>
    <n v="5221.0000000000009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0.64722222222222225"/>
    <n v="6"/>
    <n v="5.3600000000000002E-2"/>
    <x v="1"/>
    <x v="1"/>
    <n v="5503.23"/>
    <n v="5503.23"/>
    <n v="2751.62"/>
    <n v="2751.62"/>
    <n v="2751.62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27516.179999999993"/>
    <n v="0"/>
    <n v="27516.179999999993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6472222222222221"/>
    <n v="7"/>
    <n v="5.6399999999999999E-2"/>
    <x v="1"/>
    <x v="1"/>
    <n v="5130.05"/>
    <n v="5130.05"/>
    <n v="5130.05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51300.479999999989"/>
    <n v="20520.16"/>
    <n v="71820.639999999985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6472222222222221"/>
    <n v="8"/>
    <n v="5.9299999999999999E-2"/>
    <x v="1"/>
    <x v="1"/>
    <n v="2067.88"/>
    <n v="2067.88"/>
    <n v="2067.88"/>
    <n v="2067.88"/>
    <n v="2067.88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22057.400000000005"/>
    <n v="13785.880000000001"/>
    <n v="35843.280000000006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0.65555555555555556"/>
    <n v="6"/>
    <n v="5.3600000000000002E-2"/>
    <x v="1"/>
    <x v="1"/>
    <n v="3943.12"/>
    <n v="3943.12"/>
    <n v="1971.56"/>
    <n v="1971.56"/>
    <n v="1971.56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19715.599999999999"/>
    <n v="0"/>
    <n v="19715.599999999999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6555555555555554"/>
    <n v="7"/>
    <n v="5.6399999999999999E-2"/>
    <x v="1"/>
    <x v="1"/>
    <n v="7599.41"/>
    <n v="7599.41"/>
    <n v="7599.41"/>
    <n v="7599.41"/>
    <n v="7599.4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75994.080000000002"/>
    <n v="30397.600000000002"/>
    <n v="106391.68000000001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6555555555555554"/>
    <n v="8"/>
    <n v="5.9299999999999999E-2"/>
    <x v="1"/>
    <x v="1"/>
    <n v="3505.99"/>
    <n v="3505.99"/>
    <n v="3505.99"/>
    <n v="3505.99"/>
    <n v="3505.99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37397.24"/>
    <n v="23373.279999999999"/>
    <n v="60770.52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0.65833333333333333"/>
    <n v="6"/>
    <n v="5.3600000000000002E-2"/>
    <x v="1"/>
    <x v="1"/>
    <n v="7454.7"/>
    <n v="7454.7"/>
    <n v="3727.35"/>
    <n v="3727.35"/>
    <n v="3727.35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37273.499999999993"/>
    <n v="0"/>
    <n v="37273.499999999993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6583333333333334"/>
    <n v="7"/>
    <n v="5.6399999999999999E-2"/>
    <x v="1"/>
    <x v="1"/>
    <n v="7637.54"/>
    <n v="7637.54"/>
    <n v="7637.54"/>
    <n v="7637.54"/>
    <n v="7637.54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76375.400000000009"/>
    <n v="30550.16"/>
    <n v="106925.56000000001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6583333333333332"/>
    <n v="8"/>
    <n v="5.9299999999999999E-2"/>
    <x v="1"/>
    <x v="1"/>
    <n v="4723.24"/>
    <n v="4723.24"/>
    <n v="4723.24"/>
    <n v="4723.24"/>
    <n v="4723.24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50381.24"/>
    <n v="31488.28"/>
    <n v="81869.51999999999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0.66111111111111109"/>
    <n v="6"/>
    <n v="5.3600000000000002E-2"/>
    <x v="1"/>
    <x v="1"/>
    <n v="3690.13"/>
    <n v="3690.13"/>
    <n v="1845.06"/>
    <n v="1845.06"/>
    <n v="1845.06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18450.62"/>
    <n v="0"/>
    <n v="18450.62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6611111111111112"/>
    <n v="7"/>
    <n v="5.6399999999999999E-2"/>
    <x v="1"/>
    <x v="1"/>
    <n v="5667.32"/>
    <n v="5667.32"/>
    <n v="5667.32"/>
    <n v="5667.32"/>
    <n v="5667.32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56673.200000000012"/>
    <n v="22669.279999999999"/>
    <n v="79342.48000000001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661111111111111"/>
    <n v="8"/>
    <n v="5.9299999999999999E-2"/>
    <x v="1"/>
    <x v="1"/>
    <n v="2089.02"/>
    <n v="2089.02"/>
    <n v="2089.02"/>
    <n v="2089.02"/>
    <n v="2089.02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22282.880000000001"/>
    <n v="13926.800000000001"/>
    <n v="36209.68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66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3022.6800000000007"/>
    <n v="2198.3200000000002"/>
    <n v="5221.0000000000009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0.66388888888888886"/>
    <n v="6"/>
    <n v="5.3600000000000002E-2"/>
    <x v="1"/>
    <x v="1"/>
    <n v="5438.67"/>
    <n v="5438.67"/>
    <n v="2719.33"/>
    <n v="2719.33"/>
    <n v="2719.33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27193.320000000007"/>
    <n v="0"/>
    <n v="27193.320000000007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1456.76"/>
    <n v="0"/>
    <n v="0"/>
    <n v="5295.74"/>
    <n v="0"/>
    <n v="0"/>
    <n v="0"/>
    <n v="1126752.5"/>
    <d v="2019-08-29T00:00:00"/>
    <d v="2026-08-29T00:00:00"/>
    <n v="1126752.5"/>
    <n v="1.663888888888889"/>
    <n v="7"/>
    <n v="5.6399999999999999E-2"/>
    <x v="1"/>
    <x v="1"/>
    <n v="5295.74"/>
    <n v="5295.74"/>
    <n v="5295.74"/>
    <n v="5295.74"/>
    <n v="5295.74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52957.4"/>
    <n v="21182.959999999995"/>
    <n v="74140.36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448.28000000003"/>
    <n v="0"/>
    <n v="0"/>
    <n v="1546.72"/>
    <n v="0"/>
    <n v="0"/>
    <n v="0"/>
    <n v="312995"/>
    <d v="2019-08-29T00:00:00"/>
    <d v="2027-08-29T00:00:00"/>
    <n v="312995"/>
    <n v="2.6638888888888888"/>
    <n v="8"/>
    <n v="5.9299999999999999E-2"/>
    <x v="1"/>
    <x v="1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16498.319999999996"/>
    <n v="10311.4"/>
    <n v="26809.719999999994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635.11"/>
    <n v="0"/>
    <n v="0"/>
    <n v="237.39"/>
    <n v="0"/>
    <n v="0"/>
    <n v="0"/>
    <n v="45872.5"/>
    <d v="2019-08-29T00:00:00"/>
    <d v="2028-08-29T00:00:00"/>
    <n v="45872.5"/>
    <n v="3.6638888888888888"/>
    <n v="9"/>
    <n v="6.2100000000000002E-2"/>
    <x v="1"/>
    <x v="1"/>
    <n v="237.39"/>
    <n v="237.39"/>
    <n v="237.39"/>
    <n v="237.39"/>
    <n v="237.39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2611.2799999999993"/>
    <n v="1899.1200000000001"/>
    <n v="4510.3999999999996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d v="2019-08-30T00:00:00"/>
    <d v="2025-08-30T00:00:00"/>
    <n v="1425882.5"/>
    <n v="0.66666666666666663"/>
    <n v="6"/>
    <n v="5.3600000000000002E-2"/>
    <x v="1"/>
    <x v="1"/>
    <n v="6368.94"/>
    <n v="6368.94"/>
    <n v="3184.47"/>
    <n v="3184.47"/>
    <n v="3184.47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31844.700000000004"/>
    <n v="0"/>
    <n v="31844.700000000004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d v="2019-08-30T00:00:00"/>
    <d v="2026-08-30T00:00:00"/>
    <n v="1110232.5"/>
    <n v="1.6666666666666667"/>
    <n v="7"/>
    <n v="5.6399999999999999E-2"/>
    <x v="1"/>
    <x v="1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52180.920000000013"/>
    <n v="20872.399999999998"/>
    <n v="73053.320000000007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d v="2019-08-30T00:00:00"/>
    <d v="2027-08-30T00:00:00"/>
    <n v="364620"/>
    <n v="2.6666666666666665"/>
    <n v="8"/>
    <n v="5.9299999999999999E-2"/>
    <x v="1"/>
    <x v="1"/>
    <n v="1801.83"/>
    <n v="1801.83"/>
    <n v="1801.83"/>
    <n v="1801.83"/>
    <n v="1801.83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9219.52"/>
    <n v="12012.200000000003"/>
    <n v="31231.72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d v="2019-08-30T00:00:00"/>
    <d v="2028-08-30T00:00:00"/>
    <n v="53100"/>
    <n v="3.666666666666666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3022.6800000000007"/>
    <n v="2198.3200000000002"/>
    <n v="5221.0000000000009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68333333333333335"/>
    <n v="6"/>
    <n v="5.3600000000000002E-2"/>
    <x v="1"/>
    <x v="1"/>
    <n v="15551.76"/>
    <n v="15551.76"/>
    <n v="15551.76"/>
    <n v="7775.88"/>
    <n v="7775.88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93310.560000000012"/>
    <n v="0"/>
    <n v="93310.560000000012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6833333333333333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94243.49000000002"/>
    <n v="83247.210000000006"/>
    <n v="277490.7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68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134202.86999999997"/>
    <n v="85401.840000000011"/>
    <n v="219604.70999999996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6833333333333331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5457.049999999997"/>
    <n v="11335.169999999998"/>
    <n v="26792.219999999994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68333333333333335"/>
    <n v="6"/>
    <n v="5.3600000000000002E-2"/>
    <x v="1"/>
    <x v="1"/>
    <n v="189.74"/>
    <n v="189.74"/>
    <n v="189.74"/>
    <n v="94.87"/>
    <n v="94.87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1138.44"/>
    <n v="0"/>
    <n v="1138.44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68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2886.39"/>
    <n v="1836.7800000000004"/>
    <n v="4723.17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70277777777777772"/>
    <n v="6"/>
    <n v="5.3600000000000002E-2"/>
    <x v="1"/>
    <x v="1"/>
    <n v="36897.96"/>
    <n v="36897.96"/>
    <n v="36897.96"/>
    <n v="18448.98"/>
    <n v="18448.98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221387.76000000004"/>
    <n v="0"/>
    <n v="221387.76000000004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7027777777777777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432227.16"/>
    <n v="185240.25"/>
    <n v="617467.40999999992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70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88892.66000000003"/>
    <n v="120204.42000000003"/>
    <n v="309097.08000000007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7027777777777779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5457.049999999997"/>
    <n v="11335.169999999998"/>
    <n v="26792.219999999994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70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2960.13"/>
    <n v="2336.9700000000003"/>
    <n v="5297.1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71388888888888891"/>
    <n v="6"/>
    <n v="5.3600000000000002E-2"/>
    <x v="1"/>
    <x v="1"/>
    <n v="170.64"/>
    <n v="170.64"/>
    <n v="170.64"/>
    <n v="85.32"/>
    <n v="85.32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1023.8399999999997"/>
    <n v="0"/>
    <n v="1023.8399999999997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7138888888888888"/>
    <n v="7"/>
    <n v="5.6399999999999999E-2"/>
    <x v="1"/>
    <x v="1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5240.9699999999984"/>
    <n v="2246.1299999999997"/>
    <n v="7487.0999999999985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713888888888889"/>
    <n v="8"/>
    <n v="5.9299999999999999E-2"/>
    <x v="1"/>
    <x v="1"/>
    <n v="664.02"/>
    <n v="664.02"/>
    <n v="664.02"/>
    <n v="664.02"/>
    <n v="664.02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7304.2200000000012"/>
    <n v="4648.1399999999994"/>
    <n v="11952.3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713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3091.3800000000006"/>
    <n v="2267.0099999999998"/>
    <n v="5358.39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72222222222222221"/>
    <n v="6"/>
    <n v="5.3600000000000002E-2"/>
    <x v="1"/>
    <x v="1"/>
    <n v="27371.23"/>
    <n v="27371.23"/>
    <n v="27371.23"/>
    <n v="13685.62"/>
    <n v="13685.62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164227.40999999997"/>
    <n v="0"/>
    <n v="164227.40999999997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7222222222222223"/>
    <n v="7"/>
    <n v="5.6399999999999999E-2"/>
    <x v="1"/>
    <x v="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373542.87000000005"/>
    <n v="160089.84"/>
    <n v="533632.71000000008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72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212288.67000000004"/>
    <n v="135092.78999999998"/>
    <n v="347381.4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7222222222222223"/>
    <n v="9"/>
    <n v="6.2100000000000002E-2"/>
    <x v="1"/>
    <x v="1"/>
    <n v="1033.53"/>
    <n v="1033.53"/>
    <n v="1033.53"/>
    <n v="1033.53"/>
    <n v="1033.53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11627.189999999999"/>
    <n v="8526.5400000000009"/>
    <n v="20153.73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7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3278.8799999999992"/>
    <n v="2588.61"/>
    <n v="5867.49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72222222222222221"/>
    <n v="6"/>
    <n v="5.3600000000000002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7222222222222223"/>
    <n v="7"/>
    <n v="5.6399999999999999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2620.4700000000003"/>
    <n v="1123.02"/>
    <n v="3743.4900000000002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7222222222222223"/>
    <n v="8"/>
    <n v="5.9299999999999999E-2"/>
    <x v="1"/>
    <x v="1"/>
    <n v="771.17"/>
    <n v="771.17"/>
    <n v="771.17"/>
    <n v="771.17"/>
    <n v="771.17"/>
    <n v="771.17"/>
    <n v="771.17"/>
    <n v="771.17"/>
    <n v="771.17"/>
    <n v="514.11"/>
    <n v="514.11"/>
    <n v="514.11"/>
    <n v="514.11"/>
    <n v="514.11"/>
    <n v="514.11"/>
    <n v="514.11"/>
    <n v="514.11"/>
    <n v="514.11"/>
    <n v="514.11"/>
    <n v="514.11"/>
    <n v="514.11"/>
    <n v="257.06"/>
    <n v="257.06"/>
    <n v="257.06"/>
    <n v="8482.8599999999988"/>
    <n v="5398.170000000001"/>
    <n v="13881.029999999999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7416666666666667"/>
    <n v="8"/>
    <n v="5.9299999999999999E-2"/>
    <x v="1"/>
    <x v="1"/>
    <n v="516.79"/>
    <n v="516.79"/>
    <n v="516.79"/>
    <n v="516.79"/>
    <n v="516.79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5684.67"/>
    <n v="3617.46"/>
    <n v="9302.130000000001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7416666666666667"/>
    <n v="6"/>
    <n v="5.3600000000000002E-2"/>
    <x v="1"/>
    <x v="1"/>
    <n v="10379.26"/>
    <n v="10379.26"/>
    <n v="10379.26"/>
    <n v="5189.63"/>
    <n v="5189.63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62275.559999999983"/>
    <n v="0"/>
    <n v="62275.559999999983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7416666666666667"/>
    <n v="7"/>
    <n v="5.6399999999999999E-2"/>
    <x v="1"/>
    <x v="1"/>
    <n v="14605.39"/>
    <n v="14605.39"/>
    <n v="14605.39"/>
    <n v="14605.39"/>
    <n v="14605.39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153356.61000000004"/>
    <n v="65724.299999999988"/>
    <n v="219080.91000000003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7416666666666667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68552.67"/>
    <n v="43624.439999999995"/>
    <n v="112177.1099999999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7416666666666667"/>
    <n v="9"/>
    <n v="6.2100000000000002E-2"/>
    <x v="1"/>
    <x v="1"/>
    <n v="824.38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9274.26"/>
    <n v="6801.0899999999974"/>
    <n v="16075.349999999999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0.76111111111111107"/>
    <n v="6"/>
    <n v="5.3600000000000002E-2"/>
    <x v="1"/>
    <x v="1"/>
    <n v="13850.65"/>
    <n v="13850.65"/>
    <n v="13850.65"/>
    <n v="13850.65"/>
    <n v="6925.33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96954.58"/>
    <n v="0"/>
    <n v="96954.58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1.76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142006.69999999998"/>
    <n v="64548.499999999993"/>
    <n v="206555.19999999998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2.7611111111111111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84805.519999999975"/>
    <n v="54874.159999999996"/>
    <n v="139679.67999999996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4.7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3336.3999999999992"/>
    <n v="2646.14"/>
    <n v="5982.5399999999991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0.79166666666666663"/>
    <n v="6"/>
    <n v="5.3600000000000002E-2"/>
    <x v="1"/>
    <x v="1"/>
    <n v="14554.29"/>
    <n v="14554.29"/>
    <n v="14554.29"/>
    <n v="14554.29"/>
    <n v="7277.14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101880"/>
    <n v="0"/>
    <n v="101880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1.7916666666666667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149662.91999999995"/>
    <n v="68028.599999999991"/>
    <n v="217691.51999999996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2.791666666666666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88746.000000000015"/>
    <n v="57423.859999999993"/>
    <n v="146169.86000000002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3.791666666666666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3160.0800000000004"/>
    <n v="2335.6999999999998"/>
    <n v="5495.7800000000007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0.80833333333333335"/>
    <n v="6"/>
    <n v="5.3600000000000002E-2"/>
    <x v="1"/>
    <x v="1"/>
    <n v="8458.1"/>
    <n v="8458.1"/>
    <n v="8458.1"/>
    <n v="8458.1"/>
    <n v="4229.05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59206.700000000019"/>
    <n v="0"/>
    <n v="59206.700000000019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1.8083333333333333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70164.5"/>
    <n v="31892.999999999996"/>
    <n v="10205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2.8083333333333331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39106.700000000004"/>
    <n v="25304.400000000005"/>
    <n v="64411.100000000006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3.808333333333333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3160.0800000000004"/>
    <n v="2335.6999999999998"/>
    <n v="5495.7800000000007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0.82777777777777772"/>
    <n v="6"/>
    <n v="5.3600000000000002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3.8277777777777779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9252.0999999999985"/>
    <n v="6838.5399999999991"/>
    <n v="16090.639999999998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4.82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2724.7199999999989"/>
    <n v="2160.9800000000005"/>
    <n v="4885.6999999999989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0.82777777777777772"/>
    <n v="6"/>
    <n v="5.3600000000000002E-2"/>
    <x v="1"/>
    <x v="1"/>
    <n v="6943.44"/>
    <n v="6943.44"/>
    <n v="6943.44"/>
    <n v="6943.44"/>
    <n v="3471.72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48604.08"/>
    <n v="0"/>
    <n v="48604.08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1.8277777777777777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88290.939999999988"/>
    <n v="40132.200000000004"/>
    <n v="128423.13999999998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2.82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60485.759999999995"/>
    <n v="39137.78"/>
    <n v="99623.54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3.82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6320.1799999999994"/>
    <n v="4671.4799999999996"/>
    <n v="10991.66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0.85277777777777775"/>
    <n v="6"/>
    <n v="5.3600000000000002E-2"/>
    <x v="1"/>
    <x v="1"/>
    <n v="4011.64"/>
    <n v="4011.64"/>
    <n v="4011.64"/>
    <n v="4011.64"/>
    <n v="4011.64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32093.119999999999"/>
    <n v="0"/>
    <n v="32093.119999999999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1.85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56261.100000000013"/>
    <n v="26907.430000000008"/>
    <n v="83168.530000000028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2.85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28759.850000000006"/>
    <n v="18899.330000000002"/>
    <n v="47659.180000000008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4.85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3393.9199999999992"/>
    <n v="2703.6699999999996"/>
    <n v="6097.5899999999983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1.8638888888888889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9667.87"/>
    <n v="9406.3200000000015"/>
    <n v="29074.1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2.86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45486.7"/>
    <n v="29891.259999999991"/>
    <n v="75377.959999999992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3.86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22601.709999999995"/>
    <n v="16831.03"/>
    <n v="39432.739999999991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4.86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27151.8"/>
    <n v="21629.399999999994"/>
    <n v="48781.2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0.875"/>
    <n v="6"/>
    <n v="5.3600000000000002E-2"/>
    <x v="1"/>
    <x v="1"/>
    <n v="395.3"/>
    <n v="395.3"/>
    <n v="395.3"/>
    <n v="395.3"/>
    <n v="395.3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3162.4000000000005"/>
    <n v="0"/>
    <n v="3162.4000000000005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1.87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7932.4699999999984"/>
    <n v="3793.7899999999991"/>
    <n v="11726.259999999998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2.87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8274.2300000000014"/>
    <n v="5437.3200000000006"/>
    <n v="13711.55000000000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3.87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11453.31"/>
    <n v="8529.0399999999972"/>
    <n v="19982.349999999999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4.87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6787.95"/>
    <n v="5407.3499999999985"/>
    <n v="12195.3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0.89166666666666672"/>
    <n v="6"/>
    <n v="5.3600000000000002E-2"/>
    <x v="1"/>
    <x v="1"/>
    <n v="212.14"/>
    <n v="212.14"/>
    <n v="212.14"/>
    <n v="212.14"/>
    <n v="212.14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1697.1199999999994"/>
    <n v="0"/>
    <n v="1697.1199999999994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1.8916666666666666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8402.9300000000021"/>
    <n v="4018.7400000000007"/>
    <n v="12421.670000000002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2.8916666666666666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11922.28"/>
    <n v="7834.6100000000015"/>
    <n v="19756.890000000003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3.89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10484.639999999996"/>
    <n v="7807.6899999999987"/>
    <n v="18292.32999999999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4.8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3393.9199999999992"/>
    <n v="2703.6699999999996"/>
    <n v="6097.5899999999983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1.927777777777777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994.84"/>
    <n v="1497.36"/>
    <n v="4492.2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2.92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2956.4399999999991"/>
    <n v="1970.88"/>
    <n v="4927.32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0.92777777777777781"/>
    <n v="6"/>
    <n v="5.3600000000000002E-2"/>
    <x v="1"/>
    <x v="1"/>
    <n v="207.53"/>
    <n v="207.53"/>
    <n v="207.53"/>
    <n v="207.53"/>
    <n v="207.53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1867.8"/>
    <n v="0"/>
    <n v="1867.8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1.9277777777777778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8102.7599999999984"/>
    <n v="4051.3200000000011"/>
    <n v="12154.08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2.927777777777777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5947.7999999999993"/>
    <n v="3965.1599999999994"/>
    <n v="9912.9599999999991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2.92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3148.8000000000006"/>
    <n v="2099.1600000000003"/>
    <n v="5247.9600000000009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3.9277777777777776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14646.480000000003"/>
    <n v="10984.799999999997"/>
    <n v="25631.279999999999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0.92777777777777781"/>
    <n v="6"/>
    <n v="5.3600000000000002E-2"/>
    <x v="1"/>
    <x v="1"/>
    <n v="1376.96"/>
    <n v="1376.96"/>
    <n v="1376.96"/>
    <n v="1376.96"/>
    <n v="1376.96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12392.639999999998"/>
    <n v="0"/>
    <n v="12392.639999999998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1.9277777777777778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7245.320000000003"/>
    <n v="8622.6"/>
    <n v="25867.920000000006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2.92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15271.799999999997"/>
    <n v="10181.160000000002"/>
    <n v="25452.959999999999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297.48"/>
    <n v="2473.08"/>
    <n v="5770.5599999999995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0.92777777777777781"/>
    <n v="6"/>
    <n v="5.3600000000000002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2134.62"/>
    <n v="0"/>
    <n v="2134.62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1.9277777777777778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14649.719999999996"/>
    <n v="7324.9199999999992"/>
    <n v="21974.639999999996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2.92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5825.2799999999988"/>
    <n v="3883.5600000000009"/>
    <n v="9708.84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297.48"/>
    <n v="2473.08"/>
    <n v="5770.5599999999995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4.9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3451.4399999999991"/>
    <n v="2761.1999999999994"/>
    <n v="6212.6399999999985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2.92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3070.0800000000004"/>
    <n v="2046.7199999999996"/>
    <n v="5116.8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927777777777777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297.48"/>
    <n v="2473.08"/>
    <n v="5770.5599999999995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0.93055555555555558"/>
    <n v="6"/>
    <n v="5.3600000000000002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2134.62"/>
    <n v="0"/>
    <n v="2134.62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2.9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6297.6000000000013"/>
    <n v="4198.4399999999996"/>
    <n v="10496.04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3.93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6228.6000000000013"/>
    <n v="4671.4800000000005"/>
    <n v="10900.080000000002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0.93055555555555558"/>
    <n v="6"/>
    <n v="5.3600000000000002E-2"/>
    <x v="1"/>
    <x v="1"/>
    <n v="925.66"/>
    <n v="925.66"/>
    <n v="925.66"/>
    <n v="925.66"/>
    <n v="925.66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8330.94"/>
    <n v="0"/>
    <n v="8330.94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1.9305555555555556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14175.599999999997"/>
    <n v="7087.7999999999984"/>
    <n v="21263.399999999994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2.9305555555555554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30587.400000000005"/>
    <n v="20391.599999999995"/>
    <n v="50979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3.93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16203.599999999997"/>
    <n v="12152.64"/>
    <n v="28356.239999999998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4.93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10354.440000000002"/>
    <n v="8283.6"/>
    <n v="18638.04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0.94166666666666665"/>
    <n v="6"/>
    <n v="5.3600000000000002E-2"/>
    <x v="1"/>
    <x v="1"/>
    <n v="1456.02"/>
    <n v="1456.02"/>
    <n v="1456.02"/>
    <n v="1456.02"/>
    <n v="1456.02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13104.180000000002"/>
    <n v="0"/>
    <n v="13104.180000000002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1.9416666666666667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8668.44"/>
    <n v="4334.1599999999989"/>
    <n v="13002.59999999999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2.94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48771.840000000004"/>
    <n v="32514.599999999995"/>
    <n v="81286.4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3.9416666666666669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33597.960000000006"/>
    <n v="25198.439999999991"/>
    <n v="58796.399999999994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4.94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6423.439999999995"/>
    <n v="13138.679999999998"/>
    <n v="29562.119999999995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0.94444444444444442"/>
    <n v="6"/>
    <n v="5.3600000000000002E-2"/>
    <x v="1"/>
    <x v="1"/>
    <n v="474.36"/>
    <n v="474.36"/>
    <n v="474.36"/>
    <n v="474.36"/>
    <n v="474.36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4269.24"/>
    <n v="0"/>
    <n v="4269.24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1.944444444444444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994.84"/>
    <n v="1497.36"/>
    <n v="4492.2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2.94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9446.52"/>
    <n v="6297.6000000000013"/>
    <n v="15744.120000000003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3.94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15791.400000000003"/>
    <n v="11843.519999999997"/>
    <n v="27634.92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0.94444444444444442"/>
    <n v="6"/>
    <n v="5.3600000000000002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2134.62"/>
    <n v="0"/>
    <n v="2134.62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3.94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3190.04"/>
    <n v="9892.5599999999977"/>
    <n v="23082.6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1.9444444444444444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2895"/>
    <n v="1447.5600000000004"/>
    <n v="4342.5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2.94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3148.8000000000006"/>
    <n v="2099.1600000000003"/>
    <n v="5247.9600000000009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3.9444444444444446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7007.1600000000008"/>
    <n v="5255.3999999999987"/>
    <n v="12262.5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0.94722222222222219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20860.02"/>
    <n v="0"/>
    <n v="20860.02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1.9472222222222222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45438.359999999993"/>
    <n v="22719.24"/>
    <n v="68157.599999999991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2.947222222222222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33360.12000000001"/>
    <n v="22240.079999999998"/>
    <n v="55600.200000000012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3.9472222222222224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9892.5599999999977"/>
    <n v="7419.3599999999979"/>
    <n v="17311.919999999995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4.94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10354.440000000002"/>
    <n v="8283.6"/>
    <n v="18638.04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0.94722222222222219"/>
    <n v="6"/>
    <n v="5.3600000000000002E-2"/>
    <x v="1"/>
    <x v="1"/>
    <n v="1821.02"/>
    <n v="1821.02"/>
    <n v="1821.02"/>
    <n v="1821.02"/>
    <n v="1821.02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16389.18"/>
    <n v="0"/>
    <n v="16389.18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1.9472222222222222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20572.920000000002"/>
    <n v="10286.400000000001"/>
    <n v="30859.320000000003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2.94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57474.84"/>
    <n v="38316.6"/>
    <n v="95791.4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3.9472222222222224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98119.200000000012"/>
    <n v="73589.39999999998"/>
    <n v="171708.5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4.94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20689.800000000003"/>
    <n v="16551.84"/>
    <n v="37241.64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1.9472222222222222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2811.84"/>
    <n v="1405.92"/>
    <n v="4217.76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2.947222222222222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6026.5199999999995"/>
    <n v="4017.72"/>
    <n v="10044.24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3.9472222222222224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3022.6799999999989"/>
    <n v="2267.0400000000004"/>
    <n v="5289.7199999999993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4.94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3374.76"/>
    <n v="2699.88"/>
    <n v="6074.64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1.9472222222222222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1464.1200000000001"/>
    <n v="732.12"/>
    <n v="2196.2400000000002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0.94722222222222219"/>
    <n v="6"/>
    <n v="5.3600000000000002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2134.62"/>
    <n v="0"/>
    <n v="2134.62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1.9472222222222222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14425.200000000003"/>
    <n v="7212.6000000000013"/>
    <n v="21637.800000000003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2.94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6297.6000000000013"/>
    <n v="4198.4399999999996"/>
    <n v="10496.04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0.94722222222222219"/>
    <n v="6"/>
    <n v="5.3600000000000002E-2"/>
    <x v="1"/>
    <x v="1"/>
    <n v="235.86"/>
    <n v="235.86"/>
    <n v="235.86"/>
    <n v="235.86"/>
    <n v="235.86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2122.7400000000007"/>
    <n v="0"/>
    <n v="2122.7400000000007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2.95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2466.6000000000004"/>
    <n v="1644.36"/>
    <n v="4110.96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3.95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311.39999999999992"/>
    <n v="233.52000000000007"/>
    <n v="544.91999999999996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0.95"/>
    <n v="6"/>
    <n v="5.3600000000000002E-2"/>
    <x v="1"/>
    <x v="1"/>
    <n v="456.57"/>
    <n v="456.57"/>
    <n v="456.57"/>
    <n v="456.57"/>
    <n v="456.57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4109.16"/>
    <n v="0"/>
    <n v="4109.16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1.95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14591.519999999997"/>
    <n v="7295.7599999999984"/>
    <n v="21887.27999999999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2.95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9592.759999999998"/>
    <n v="13061.759999999997"/>
    <n v="32654.51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3.95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33717"/>
    <n v="25287.720000000005"/>
    <n v="59004.72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4.95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10354.440000000002"/>
    <n v="8283.6"/>
    <n v="18638.04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0.96111111111111114"/>
    <n v="6"/>
    <n v="5.3600000000000002E-2"/>
    <x v="1"/>
    <x v="1"/>
    <n v="1116.72"/>
    <n v="1116.72"/>
    <n v="1116.72"/>
    <n v="1116.72"/>
    <n v="1116.72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10050.480000000001"/>
    <n v="0"/>
    <n v="10050.480000000001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1.961111111111111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5607"/>
    <n v="2803.5600000000009"/>
    <n v="8410.5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2.96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12184.200000000003"/>
    <n v="8122.7999999999984"/>
    <n v="20307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3.96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3190.04"/>
    <n v="9892.5599999999977"/>
    <n v="23082.6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4.96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14860.679999999998"/>
    <n v="11888.519999999997"/>
    <n v="26749.199999999997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1.961111111111111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2612.16"/>
    <n v="1306.08"/>
    <n v="3918.24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2.9611111111111112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8974.2000000000025"/>
    <n v="5982.7200000000012"/>
    <n v="14956.920000000004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3.96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6192"/>
    <n v="4644"/>
    <n v="10836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0.96111111111111114"/>
    <n v="6"/>
    <n v="5.3600000000000002E-2"/>
    <x v="1"/>
    <x v="1"/>
    <n v="446.03"/>
    <n v="446.03"/>
    <n v="446.03"/>
    <n v="446.03"/>
    <n v="446.03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4014.2999999999993"/>
    <n v="0"/>
    <n v="4014.2999999999993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1.961111111111111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994.84"/>
    <n v="1497.36"/>
    <n v="4492.2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2.96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3070.0800000000004"/>
    <n v="2046.7199999999996"/>
    <n v="5116.8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4.96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3451.4399999999991"/>
    <n v="2761.1999999999994"/>
    <n v="6212.6399999999985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0.96388888888888891"/>
    <n v="6"/>
    <n v="5.3600000000000002E-2"/>
    <x v="1"/>
    <x v="1"/>
    <n v="459.21"/>
    <n v="459.21"/>
    <n v="459.21"/>
    <n v="459.21"/>
    <n v="459.2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4132.8599999999997"/>
    <n v="0"/>
    <n v="4132.8599999999997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1.9638888888888888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25298.039999999994"/>
    <n v="12649.08"/>
    <n v="37947.11999999999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2.963888888888889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12184.200000000003"/>
    <n v="8122.7999999999984"/>
    <n v="20307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3.963888888888889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3190.04"/>
    <n v="9892.5599999999977"/>
    <n v="23082.6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1.9666666666666666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994.84"/>
    <n v="1497.36"/>
    <n v="4492.2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1.9666666666666666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5540.3999999999987"/>
    <n v="2770.1999999999994"/>
    <n v="8310.599999999998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9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3148.8000000000006"/>
    <n v="2099.1600000000003"/>
    <n v="5247.9600000000009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3.96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3279.24"/>
    <n v="2459.3999999999996"/>
    <n v="5738.6399999999994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0.96666666666666667"/>
    <n v="6"/>
    <n v="5.3600000000000002E-2"/>
    <x v="1"/>
    <x v="1"/>
    <n v="1631.93"/>
    <n v="1631.93"/>
    <n v="1631.93"/>
    <n v="1631.93"/>
    <n v="1631.93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14687.399999999996"/>
    <n v="0"/>
    <n v="14687.399999999996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1.9666666666666666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26462.76"/>
    <n v="13231.320000000002"/>
    <n v="39694.080000000002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2.96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34637.159999999996"/>
    <n v="23091.359999999997"/>
    <n v="57728.51999999999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3.96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35558.159999999996"/>
    <n v="26668.560000000009"/>
    <n v="62226.720000000001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4.96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27592.800000000007"/>
    <n v="22074.240000000002"/>
    <n v="49667.040000000008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1.9666666666666666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5906.5199999999995"/>
    <n v="2953.1999999999994"/>
    <n v="8859.7199999999993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3.96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2418.12"/>
    <n v="1813.6799999999994"/>
    <n v="4231.7999999999993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9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3148.8000000000006"/>
    <n v="2099.1600000000003"/>
    <n v="5247.9600000000009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0.96666666666666667"/>
    <n v="6"/>
    <n v="5.3600000000000002E-2"/>
    <x v="1"/>
    <x v="1"/>
    <n v="13606.23"/>
    <n v="13606.23"/>
    <n v="13606.23"/>
    <n v="13606.23"/>
    <n v="13606.23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122456.04"/>
    <n v="0"/>
    <n v="122456.04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1.9666666666666666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154941.36000000002"/>
    <n v="77470.680000000008"/>
    <n v="232412.04000000004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2.96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105083.39999999998"/>
    <n v="70055.64"/>
    <n v="175139.03999999998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3.96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131753.88000000003"/>
    <n v="98815.439999999988"/>
    <n v="230569.32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4.96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57697.55999999999"/>
    <n v="46158"/>
    <n v="103855.56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0.97222222222222221"/>
    <n v="6"/>
    <n v="5.3600000000000002E-2"/>
    <x v="1"/>
    <x v="1"/>
    <n v="234.54"/>
    <n v="234.54"/>
    <n v="234.54"/>
    <n v="234.54"/>
    <n v="234.54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2110.86"/>
    <n v="0"/>
    <n v="2110.86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1.972222222222222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994.84"/>
    <n v="1497.36"/>
    <n v="4492.2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1.9722222222222223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2246.1600000000003"/>
    <n v="1123.0800000000002"/>
    <n v="3369.2400000000007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2.9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6297.6000000000013"/>
    <n v="4198.4399999999996"/>
    <n v="10496.04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1.97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3918.24"/>
    <n v="1959.12"/>
    <n v="5877.36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3.97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297.48"/>
    <n v="2473.08"/>
    <n v="5770.5599999999995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9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3148.8000000000006"/>
    <n v="2099.1600000000003"/>
    <n v="5247.9600000000009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3.98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297.48"/>
    <n v="2473.08"/>
    <n v="5770.5599999999995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0.98333333333333328"/>
    <n v="6"/>
    <n v="5.3600000000000002E-2"/>
    <x v="1"/>
    <x v="1"/>
    <n v="169.32"/>
    <n v="169.32"/>
    <n v="169.32"/>
    <n v="169.32"/>
    <n v="169.32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1523.8800000000003"/>
    <n v="0"/>
    <n v="1523.8800000000003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1.98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10065.960000000001"/>
    <n v="5033.04"/>
    <n v="15099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9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3148.8000000000006"/>
    <n v="2099.1600000000003"/>
    <n v="5247.9600000000009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0.98333333333333328"/>
    <n v="6"/>
    <n v="5.3600000000000002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2134.62"/>
    <n v="0"/>
    <n v="2134.62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1.9833333333333334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5989.68"/>
    <n v="2994.84"/>
    <n v="8984.52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2.9833333333333334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4845.72"/>
    <n v="3230.52"/>
    <n v="8076.24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2.98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3148.8000000000006"/>
    <n v="2099.1600000000003"/>
    <n v="5247.9600000000009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0.98888888888888893"/>
    <n v="6"/>
    <n v="5.3600000000000002E-2"/>
    <x v="1"/>
    <x v="1"/>
    <n v="1691.23"/>
    <n v="1691.23"/>
    <n v="1691.23"/>
    <n v="1691.23"/>
    <n v="1691.23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15221.040000000003"/>
    <n v="0"/>
    <n v="15221.040000000003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1.98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29299.560000000009"/>
    <n v="14649.719999999996"/>
    <n v="43949.280000000006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2.98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2781.48"/>
    <n v="1854.36"/>
    <n v="4635.84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3.9888888888888889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12823.679999999998"/>
    <n v="9617.7599999999984"/>
    <n v="22441.439999999995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1.9888888888888889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994.84"/>
    <n v="1497.36"/>
    <n v="4492.2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1.98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2595.48"/>
    <n v="1297.8000000000002"/>
    <n v="3893.28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2.98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2536.5600000000009"/>
    <n v="1691.0400000000002"/>
    <n v="4227.6000000000013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3.9888888888888889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5056.2000000000007"/>
    <n v="3792.1200000000008"/>
    <n v="8848.3200000000015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0.9916666666666667"/>
    <n v="6"/>
    <n v="5.3600000000000002E-2"/>
    <x v="1"/>
    <x v="1"/>
    <n v="13920.49"/>
    <n v="13920.49"/>
    <n v="13920.49"/>
    <n v="13920.49"/>
    <n v="13920.49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125284.38000000003"/>
    <n v="0"/>
    <n v="125284.38000000003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1.99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138478.07999999999"/>
    <n v="69239.039999999994"/>
    <n v="207717.12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2.99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64323.600000000013"/>
    <n v="42882.359999999993"/>
    <n v="107205.9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3.9916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297.48"/>
    <n v="2473.08"/>
    <n v="5770.5599999999995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d v="2020-01-22T00:00:00"/>
    <d v="2025-01-22T00:00:00"/>
    <n v="2568565"/>
    <n v="6.1111111111111109E-2"/>
    <n v="5"/>
    <n v="5.0700000000000002E-2"/>
    <x v="1"/>
    <x v="1"/>
    <n v="542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6.09"/>
    <n v="0"/>
    <n v="5426.09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0611111111111111"/>
    <n v="6"/>
    <n v="5.3600000000000002E-2"/>
    <x v="1"/>
    <x v="1"/>
    <n v="14000.87"/>
    <n v="14000.87"/>
    <n v="14000.87"/>
    <n v="14000.87"/>
    <n v="14000.87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133008.23999999996"/>
    <n v="7000.43"/>
    <n v="140008.6699999999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0611111111111109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75813.79999999996"/>
    <n v="95232.420000000013"/>
    <n v="271046.21999999997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0611111111111109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40558.68"/>
    <n v="28165.750000000007"/>
    <n v="68724.430000000008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06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6594.96"/>
    <n v="5083.6699999999992"/>
    <n v="11678.63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d v="2020-01-28T00:00:00"/>
    <d v="2025-01-28T00:00:00"/>
    <n v="2191997.5"/>
    <n v="7.7777777777777779E-2"/>
    <n v="5"/>
    <n v="5.0700000000000002E-2"/>
    <x v="1"/>
    <x v="1"/>
    <n v="463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0.59"/>
    <n v="0"/>
    <n v="4630.59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0777777777777777"/>
    <n v="6"/>
    <n v="5.3600000000000002E-2"/>
    <x v="1"/>
    <x v="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174523.62000000005"/>
    <n v="9185.4500000000007"/>
    <n v="183709.07000000007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07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119144.75999999997"/>
    <n v="64536.69"/>
    <n v="183681.4499999999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0777777777777779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27184.92"/>
    <n v="18878.38"/>
    <n v="46063.3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0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6594.96"/>
    <n v="5083.6699999999992"/>
    <n v="11678.63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07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6375.7199999999975"/>
    <n v="5206.8600000000006"/>
    <n v="11582.579999999998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d v="2020-02-05T00:00:00"/>
    <d v="2025-02-05T00:00:00"/>
    <n v="1685335"/>
    <n v="9.7222222222222224E-2"/>
    <n v="5"/>
    <n v="5.0700000000000002E-2"/>
    <x v="1"/>
    <x v="1"/>
    <n v="3560.27"/>
    <n v="356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0.54"/>
    <n v="0"/>
    <n v="7120.54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0972222222222223"/>
    <n v="6"/>
    <n v="5.3600000000000002E-2"/>
    <x v="1"/>
    <x v="1"/>
    <n v="12299.76"/>
    <n v="12299.76"/>
    <n v="12299.76"/>
    <n v="12299.76"/>
    <n v="12299.76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122997.6"/>
    <n v="12299.76"/>
    <n v="135297.36000000002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09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70520.160000000003"/>
    <n v="41136.759999999995"/>
    <n v="111656.92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0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6297.6000000000013"/>
    <n v="4548.2999999999993"/>
    <n v="10845.900000000001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0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3451.4399999999991"/>
    <n v="2876.2399999999993"/>
    <n v="6327.6799999999985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d v="2020-02-11T00:00:00"/>
    <d v="2025-02-11T00:00:00"/>
    <n v="2259700"/>
    <n v="0.11388888888888889"/>
    <n v="5"/>
    <n v="5.0700000000000002E-2"/>
    <x v="1"/>
    <x v="1"/>
    <n v="4773.62"/>
    <n v="477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7.24"/>
    <n v="0"/>
    <n v="9547.24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1138888888888889"/>
    <n v="6"/>
    <n v="5.3600000000000002E-2"/>
    <x v="1"/>
    <x v="1"/>
    <n v="15479.29"/>
    <n v="15479.29"/>
    <n v="15479.29"/>
    <n v="15479.29"/>
    <n v="15479.29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154792.88000000009"/>
    <n v="15479.28"/>
    <n v="170272.16000000009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11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81137.95999999996"/>
    <n v="105663.76000000002"/>
    <n v="286801.71999999997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1138888888888889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12411.599999999997"/>
    <n v="8964"/>
    <n v="21375.599999999999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d v="2020-02-18T00:00:00"/>
    <d v="2025-02-18T00:00:00"/>
    <n v="2288020"/>
    <n v="0.13333333333333333"/>
    <n v="5"/>
    <n v="5.0700000000000002E-2"/>
    <x v="1"/>
    <x v="1"/>
    <n v="4833.4399999999996"/>
    <n v="4833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6.8799999999992"/>
    <n v="0"/>
    <n v="9666.8799999999992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1333333333333333"/>
    <n v="6"/>
    <n v="5.3600000000000002E-2"/>
    <x v="1"/>
    <x v="1"/>
    <n v="11594.81"/>
    <n v="11594.81"/>
    <n v="11594.81"/>
    <n v="11594.81"/>
    <n v="11594.8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115948.07999999997"/>
    <n v="11594.8"/>
    <n v="127542.87999999998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13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94503.840000000026"/>
    <n v="55127.24000000002"/>
    <n v="149631.08000000005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13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12219.240000000003"/>
    <n v="8824.94"/>
    <n v="21044.18000000000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d v="2020-02-27T00:00:00"/>
    <d v="2025-02-27T00:00:00"/>
    <n v="1270122.5"/>
    <n v="0.15833333333333333"/>
    <n v="5"/>
    <n v="5.0700000000000002E-2"/>
    <x v="1"/>
    <x v="1"/>
    <n v="2683.13"/>
    <n v="268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6.26"/>
    <n v="0"/>
    <n v="5366.26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1583333333333334"/>
    <n v="6"/>
    <n v="5.3600000000000002E-2"/>
    <x v="1"/>
    <x v="1"/>
    <n v="5653.45"/>
    <n v="5653.45"/>
    <n v="5653.45"/>
    <n v="5653.45"/>
    <n v="5653.45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56534.479999999996"/>
    <n v="5653.44"/>
    <n v="62187.92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1583333333333332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76651.319999999992"/>
    <n v="44713.220000000008"/>
    <n v="121364.5400000000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1583333333333332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24534.599999999995"/>
    <n v="17719.500000000004"/>
    <n v="42254.1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d v="2020-03-10T00:00:00"/>
    <d v="2025-03-10T00:00:00"/>
    <n v="3908160"/>
    <n v="0.19444444444444445"/>
    <n v="5"/>
    <n v="5.0700000000000002E-2"/>
    <x v="1"/>
    <x v="1"/>
    <n v="8255.99"/>
    <n v="8255.99"/>
    <n v="825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67.97"/>
    <n v="0"/>
    <n v="24767.97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1944444444444444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135982.23000000001"/>
    <n v="19426.02"/>
    <n v="155408.2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19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48175.32"/>
    <n v="30109.620000000006"/>
    <n v="78284.94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19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3105.1200000000008"/>
    <n v="2522.91"/>
    <n v="5628.0300000000007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d v="2020-03-18T00:00:00"/>
    <d v="2025-03-18T00:00:00"/>
    <n v="2216630"/>
    <n v="0.21666666666666667"/>
    <n v="5"/>
    <n v="5.0700000000000002E-2"/>
    <x v="1"/>
    <x v="1"/>
    <n v="4682.63"/>
    <n v="4682.63"/>
    <n v="468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7.89"/>
    <n v="0"/>
    <n v="14047.89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21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182379.53999999998"/>
    <n v="26054.22"/>
    <n v="208433.75999999998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21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83267.59999999998"/>
    <n v="114542.24999999996"/>
    <n v="297809.84999999992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d v="2020-03-27T00:00:00"/>
    <d v="2025-03-27T00:00:00"/>
    <n v="283642.5"/>
    <n v="0.24166666666666667"/>
    <n v="5"/>
    <n v="5.0700000000000002E-2"/>
    <x v="1"/>
    <x v="1"/>
    <n v="599.19000000000005"/>
    <n v="599.19000000000005"/>
    <n v="599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7.5700000000002"/>
    <n v="0"/>
    <n v="1797.5700000000002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2416666666666667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90670.950000000012"/>
    <n v="12952.98"/>
    <n v="103623.93000000001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2416666666666667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296946.72000000003"/>
    <n v="185591.7"/>
    <n v="482538.42000000004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24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116200.56000000001"/>
    <n v="87150.449999999968"/>
    <n v="203351.00999999998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2416666666666663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6487.519999999997"/>
    <n v="13396.109999999997"/>
    <n v="29883.629999999994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24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6030.4800000000005"/>
    <n v="5125.9800000000005"/>
    <n v="11156.460000000001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d v="2020-04-03T00:00:00"/>
    <d v="2025-04-03T00:00:00"/>
    <n v="508727.5"/>
    <n v="0.25833333333333336"/>
    <n v="5"/>
    <n v="5.0700000000000002E-2"/>
    <x v="1"/>
    <x v="1"/>
    <n v="1074.69"/>
    <n v="1074.69"/>
    <n v="1074.69"/>
    <n v="107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8.76"/>
    <n v="0"/>
    <n v="4298.76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25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80117.399999999994"/>
    <n v="14566.8"/>
    <n v="94684.2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25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260309.87999999998"/>
    <n v="173539.88"/>
    <n v="433849.76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2583333333333333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168891"/>
    <n v="131359.64000000001"/>
    <n v="300250.64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2583333333333337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6487.519999999997"/>
    <n v="13739.599999999997"/>
    <n v="30227.11999999999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25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3451.4399999999991"/>
    <n v="2991.2799999999993"/>
    <n v="6442.7199999999984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d v="2020-04-20T00:00:00"/>
    <d v="2025-04-20T00:00:00"/>
    <n v="1011702.5"/>
    <n v="0.30555555555555558"/>
    <n v="5"/>
    <n v="5.0700000000000002E-2"/>
    <x v="1"/>
    <x v="1"/>
    <n v="2137.2199999999998"/>
    <n v="2137.2199999999998"/>
    <n v="2137.2199999999998"/>
    <n v="2137.2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8.8799999999992"/>
    <n v="0"/>
    <n v="8548.8799999999992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3055555555555556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93502.960000000036"/>
    <n v="17000.52"/>
    <n v="110503.48000000004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30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217957.79999999996"/>
    <n v="145305.16000000006"/>
    <n v="363262.96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3055555555555554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149280.84000000003"/>
    <n v="116107.32000000002"/>
    <n v="265388.16000000003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30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6594.96"/>
    <n v="5495.8399999999992"/>
    <n v="12090.8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3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3451.4399999999991"/>
    <n v="2991.2799999999993"/>
    <n v="6442.7199999999984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672600"/>
    <d v="2020-05-11T00:00:00"/>
    <d v="2025-05-11T00:00:00"/>
    <n v="1345200"/>
    <n v="0.36388888888888887"/>
    <n v="5"/>
    <n v="5.0700000000000002E-2"/>
    <x v="1"/>
    <x v="1"/>
    <n v="2841.73"/>
    <n v="2841.73"/>
    <n v="2841.73"/>
    <n v="2841.73"/>
    <n v="284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8.65"/>
    <n v="0"/>
    <n v="14208.65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36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104215.88"/>
    <n v="22655.65"/>
    <n v="126871.5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3638888888888889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78425.95999999996"/>
    <n v="126385.02000000002"/>
    <n v="304810.98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36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161158.92000000001"/>
    <n v="129822.44000000003"/>
    <n v="290981.3600000000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36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3297.48"/>
    <n v="2816.5800000000004"/>
    <n v="6114.06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50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9456.679999999997"/>
    <n v="6485.5300000000007"/>
    <n v="25942.21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50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95618.64"/>
    <n v="75698.09"/>
    <n v="171316.72999999998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5027777777777778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15682.92"/>
    <n v="13504.720000000003"/>
    <n v="29187.64000000000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0.52500000000000002"/>
    <n v="5"/>
    <n v="5.0700000000000002E-2"/>
    <x v="1"/>
    <x v="1"/>
    <n v="1407.78"/>
    <n v="703.89"/>
    <n v="703.89"/>
    <n v="703.89"/>
    <n v="703.89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5631.1200000000008"/>
    <n v="0"/>
    <n v="5631.1200000000008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52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52274.52"/>
    <n v="17424.810000000001"/>
    <n v="69699.33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52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7727.84"/>
    <n v="14034.539999999999"/>
    <n v="31762.379999999997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524999999999999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15674.160000000002"/>
    <n v="13497.210000000003"/>
    <n v="29171.370000000003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5472222222222223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26714.400000000005"/>
    <n v="8904.8000000000011"/>
    <n v="35619.200000000004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54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102223.92000000003"/>
    <n v="80927.270000000019"/>
    <n v="183151.19000000006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5472222222222221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9297.8399999999983"/>
    <n v="8006.44"/>
    <n v="17304.28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57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13618.200000000003"/>
    <n v="10781.100000000002"/>
    <n v="24399.300000000003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5777777777777779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133974"/>
    <n v="115366.5"/>
    <n v="249340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5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3297.48"/>
    <n v="2953.9800000000005"/>
    <n v="6251.4600000000009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0.60277777777777775"/>
    <n v="5"/>
    <n v="5.0700000000000002E-2"/>
    <x v="1"/>
    <x v="1"/>
    <n v="2677.21"/>
    <n v="2677.21"/>
    <n v="1338.61"/>
    <n v="1338.61"/>
    <n v="1338.6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13386.080000000002"/>
    <n v="0"/>
    <n v="13386.080000000002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602777777777777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24745.800000000007"/>
    <n v="10310.719999999999"/>
    <n v="35056.520000000004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60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47218.68"/>
    <n v="39348.880000000005"/>
    <n v="86567.56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60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6297.6000000000013"/>
    <n v="5597.88"/>
    <n v="11895.480000000001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60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3297.48"/>
    <n v="3022.6800000000007"/>
    <n v="6320.1600000000008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0.63888888888888884"/>
    <n v="5"/>
    <n v="5.0700000000000002E-2"/>
    <x v="1"/>
    <x v="1"/>
    <n v="1524.32"/>
    <n v="1524.32"/>
    <n v="762.16"/>
    <n v="762.16"/>
    <n v="762.16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7621.5999999999995"/>
    <n v="0"/>
    <n v="7621.599999999999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63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37901.4"/>
    <n v="15792.219999999998"/>
    <n v="53693.61999999999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63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61194.600000000013"/>
    <n v="50995.479999999989"/>
    <n v="112190.08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63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6297.6000000000013"/>
    <n v="5597.88"/>
    <n v="11895.480000000001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0.66111111111111109"/>
    <n v="5"/>
    <n v="5.0700000000000002E-2"/>
    <x v="1"/>
    <x v="1"/>
    <n v="960.33"/>
    <n v="960.33"/>
    <n v="480.17"/>
    <n v="480.17"/>
    <n v="480.17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4801.68"/>
    <n v="0"/>
    <n v="4801.68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6611111111111112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9013.88"/>
    <n v="7922.48"/>
    <n v="26936.36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66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26504.279999999995"/>
    <n v="22086.919999999995"/>
    <n v="48591.19999999999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661111111111111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57195"/>
    <n v="50840"/>
    <n v="10803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66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68469.12000000001"/>
    <n v="62763.360000000008"/>
    <n v="131232.48000000001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66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7257.439999999995"/>
    <n v="16106.96"/>
    <n v="33364.399999999994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69722222222222219"/>
    <n v="5"/>
    <n v="5.0700000000000002E-2"/>
    <x v="1"/>
    <x v="1"/>
    <n v="1412.77"/>
    <n v="1412.77"/>
    <n v="1412.77"/>
    <n v="706.38"/>
    <n v="706.38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8476.59"/>
    <n v="0"/>
    <n v="8476.59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697222222222222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34233"/>
    <n v="17116.469999999994"/>
    <n v="51349.4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69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61560.600000000013"/>
    <n v="53865.509999999995"/>
    <n v="115426.11000000002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6972222222222224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41415.840000000004"/>
    <n v="37964.519999999997"/>
    <n v="79380.36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69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75613.680000000008"/>
    <n v="70887.839999999997"/>
    <n v="146501.52000000002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69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33316.560000000005"/>
    <n v="31650.720000000001"/>
    <n v="64967.280000000006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0.9"/>
    <n v="5"/>
    <n v="5.0700000000000002E-2"/>
    <x v="1"/>
    <x v="1"/>
    <n v="1271.93"/>
    <n v="1271.93"/>
    <n v="1271.93"/>
    <n v="1271.93"/>
    <n v="1271.93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10175.41"/>
    <n v="0"/>
    <n v="10175.41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1.9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33292.19999999999"/>
    <n v="22194.769999999997"/>
    <n v="55486.969999999987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2.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11413.679999999998"/>
    <n v="10938.109999999999"/>
    <n v="22351.789999999997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3.9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8892.920000000002"/>
    <n v="18368.120000000003"/>
    <n v="37261.040000000008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0.90833333333333333"/>
    <n v="5"/>
    <n v="5.0700000000000002E-2"/>
    <x v="1"/>
    <x v="1"/>
    <n v="2858.56"/>
    <n v="2858.56"/>
    <n v="2858.56"/>
    <n v="2858.56"/>
    <n v="2858.56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22868.479999999996"/>
    <n v="0"/>
    <n v="22868.479999999996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1.9083333333333334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102730.56000000001"/>
    <n v="68487.040000000008"/>
    <n v="171217.60000000003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2.90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118404.36"/>
    <n v="113470.84"/>
    <n v="231875.20000000001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3.90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65556.84"/>
    <n v="63735.82"/>
    <n v="129292.66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0.92777777777777781"/>
    <n v="5"/>
    <n v="5.0700000000000002E-2"/>
    <x v="1"/>
    <x v="1"/>
    <n v="163.28"/>
    <n v="163.28"/>
    <n v="163.28"/>
    <n v="163.28"/>
    <n v="163.28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1469.5200000000004"/>
    <n v="0"/>
    <n v="1469.5200000000004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1.9277777777777778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9448.759999999998"/>
    <n v="14586.540000000003"/>
    <n v="34035.300000000003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2.92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  <n v="144159.96"/>
    <n v="288319.92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3.9277777777777776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  <n v="91805.88"/>
    <n v="183611.76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4.92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  <n v="21534.599999999995"/>
    <n v="43069.19999999999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5.927777777777778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982.6000000000013"/>
    <n v="5982.6000000000013"/>
    <n v="11965.200000000003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0.98055555555555551"/>
    <n v="5"/>
    <n v="5.0700000000000002E-2"/>
    <x v="1"/>
    <x v="1"/>
    <n v="1100.55"/>
    <n v="1100.55"/>
    <n v="1100.55"/>
    <n v="1100.55"/>
    <n v="1100.55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9904.9200000000019"/>
    <n v="0"/>
    <n v="9904.9200000000019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1.98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147170.15999999997"/>
    <n v="110377.61999999998"/>
    <n v="257547.77999999997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2.98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  <n v="538805.03999999992"/>
    <n v="1077610.0799999998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3.9805555555555556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75820"/>
    <n v="275820"/>
    <n v="55164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4.98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d v="2021-04-15T00:00:00"/>
    <d v="2025-04-15T00:00:00"/>
    <n v="1775900"/>
    <n v="0.29166666666666669"/>
    <n v="4"/>
    <n v="4.7100000000000003E-2"/>
    <x v="1"/>
    <x v="1"/>
    <n v="3485.2"/>
    <n v="3485.2"/>
    <n v="3485.2"/>
    <n v="3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0.8"/>
    <n v="0"/>
    <n v="13940.8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2916666666666667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34261.599999999991"/>
    <n v="6229.4"/>
    <n v="40490.999999999993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291666666666666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40304.760000000009"/>
    <n v="36946.040000000008"/>
    <n v="77250.800000000017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291666666666666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5989.68"/>
    <n v="11979.36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29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148.8000000000006"/>
    <n v="6297.6000000000013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7080"/>
    <d v="2021-05-05T00:00:00"/>
    <d v="2025-05-05T00:00:00"/>
    <n v="14160"/>
    <n v="0.34722222222222221"/>
    <n v="4"/>
    <n v="4.7100000000000003E-2"/>
    <x v="1"/>
    <x v="1"/>
    <n v="27.79"/>
    <n v="27.79"/>
    <n v="27.79"/>
    <n v="27.79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.94999999999999"/>
    <n v="0"/>
    <n v="138.94999999999999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34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21170.350000000002"/>
    <n v="4602.25"/>
    <n v="25772.600000000002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34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92689.920000000027"/>
    <n v="88827.840000000026"/>
    <n v="181517.76000000007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34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  <n v="380352.96000000014"/>
    <n v="760705.92000000027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34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148.8000000000006"/>
    <n v="6297.6000000000013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3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312183.75"/>
    <d v="2021-05-12T00:00:00"/>
    <d v="2025-05-12T00:00:00"/>
    <n v="624367.5"/>
    <n v="0.36666666666666664"/>
    <n v="4"/>
    <n v="4.7100000000000003E-2"/>
    <x v="1"/>
    <x v="1"/>
    <n v="1225.32"/>
    <n v="1225.32"/>
    <n v="1225.32"/>
    <n v="1225.32"/>
    <n v="12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6.5999999999995"/>
    <n v="0"/>
    <n v="6126.599999999999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36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44913.479999999996"/>
    <n v="9763.7999999999993"/>
    <n v="54677.279999999999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36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104169.48000000004"/>
    <n v="99829.080000000031"/>
    <n v="203998.56000000006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36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  <n v="48291.840000000004"/>
    <n v="96583.680000000008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705271.25"/>
    <d v="2021-05-12T00:00:00"/>
    <d v="2025-05-12T00:00:00"/>
    <n v="1410542.5"/>
    <n v="0.36666666666666664"/>
    <n v="4"/>
    <n v="4.7100000000000003E-2"/>
    <x v="1"/>
    <x v="1"/>
    <n v="2768.19"/>
    <n v="2768.19"/>
    <n v="2768.19"/>
    <n v="2768.19"/>
    <n v="27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0.95"/>
    <n v="0"/>
    <n v="13840.9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36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42268.939999999995"/>
    <n v="9188.9"/>
    <n v="51457.84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3666666666666667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81321.119999999995"/>
    <n v="77932.740000000005"/>
    <n v="159253.85999999999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3666666666666667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  <n v="131207.28"/>
    <n v="262414.56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3666666666666663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  <n v="178057.56000000003"/>
    <n v="356115.1200000000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3666666666666663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  <n v="153535.67999999999"/>
    <n v="307071.35999999999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36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6366.1200000000017"/>
    <n v="6366.1200000000017"/>
    <n v="12732.24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279512.5"/>
    <d v="2021-05-17T00:00:00"/>
    <d v="2025-05-17T00:00:00"/>
    <n v="559025"/>
    <n v="0.38055555555555554"/>
    <n v="4"/>
    <n v="4.7100000000000003E-2"/>
    <x v="1"/>
    <x v="1"/>
    <n v="1097.0899999999999"/>
    <n v="1097.0899999999999"/>
    <n v="1097.0899999999999"/>
    <n v="1097.0899999999999"/>
    <n v="1097.0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5.45"/>
    <n v="0"/>
    <n v="5485.4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38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44963.62"/>
    <n v="9774.7000000000007"/>
    <n v="54738.320000000007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3805555555555555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359659.80000000005"/>
    <n v="344673.97000000003"/>
    <n v="704333.7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38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  <n v="888136.44"/>
    <n v="1776272.88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38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  <n v="203913"/>
    <n v="407826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38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  <n v="13162.560000000005"/>
    <n v="26325.12000000001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69988.75"/>
    <d v="2021-05-19T00:00:00"/>
    <d v="2025-05-19T00:00:00"/>
    <n v="139977.5"/>
    <n v="0.38611111111111113"/>
    <n v="4"/>
    <n v="4.7100000000000003E-2"/>
    <x v="1"/>
    <x v="1"/>
    <n v="274.70999999999998"/>
    <n v="274.70999999999998"/>
    <n v="274.70999999999998"/>
    <n v="274.70999999999998"/>
    <n v="274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.55"/>
    <n v="0"/>
    <n v="1373.5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38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11387.76"/>
    <n v="2475.6"/>
    <n v="13863.36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38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63248.039999999986"/>
    <n v="60612.69999999999"/>
    <n v="123860.73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3861111111111111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  <n v="156738.24000000002"/>
    <n v="313476.48000000004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38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  <n v="40541.159999999996"/>
    <n v="81082.319999999992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38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6594.96"/>
    <n v="13189.92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38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122498.75"/>
    <n v="961.62"/>
    <n v="0"/>
    <n v="0"/>
    <n v="0"/>
    <n v="122498.75"/>
    <d v="2021-06-16T00:00:00"/>
    <d v="2025-06-16T00:00:00"/>
    <n v="244997.5"/>
    <n v="0.46111111111111114"/>
    <n v="4"/>
    <n v="4.7100000000000003E-2"/>
    <x v="1"/>
    <x v="1"/>
    <n v="480.81"/>
    <n v="480.81"/>
    <n v="480.81"/>
    <n v="480.81"/>
    <n v="480.8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4.86"/>
    <n v="0"/>
    <n v="2884.86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461111111111111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10477.08"/>
    <n v="2619.2400000000002"/>
    <n v="13096.32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461111111111111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1613.960000000001"/>
    <n v="11613.960000000001"/>
    <n v="23227.92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46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  <n v="30954.960000000006"/>
    <n v="61909.920000000013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46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  <n v="23869.920000000002"/>
    <n v="47739.84000000000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4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4616.5199999999995"/>
    <n v="9233.0399999999991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5-27T00:00:00"/>
    <d v="2025-05-27T00:00:00"/>
    <n v="40000000"/>
    <n v="0.40833333333333333"/>
    <n v="12"/>
    <n v="7.4999999999999997E-2"/>
    <x v="1"/>
    <x v="1"/>
    <n v="0"/>
    <n v="0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"/>
    <n v="0"/>
    <n v="6363636.3600000003"/>
    <n v="477272.73"/>
    <n v="0"/>
    <n v="0"/>
    <n v="0"/>
    <n v="6363636.4000000004"/>
    <d v="2013-05-30T00:00:00"/>
    <d v="2025-05-30T00:00:00"/>
    <n v="70000000"/>
    <n v="0.41666666666666669"/>
    <n v="12"/>
    <n v="7.4999999999999997E-2"/>
    <x v="1"/>
    <x v="1"/>
    <n v="0"/>
    <n v="0"/>
    <n v="0"/>
    <n v="0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400000002"/>
    <n v="0"/>
    <n v="0"/>
    <n v="0"/>
    <n v="0"/>
    <n v="0"/>
    <n v="0"/>
    <n v="7272727.2400000002"/>
    <d v="2013-07-12T00:00:00"/>
    <d v="2025-07-12T00:00:00"/>
    <n v="40000000"/>
    <n v="0.53333333333333333"/>
    <n v="12"/>
    <n v="7.4999999999999997E-2"/>
    <x v="1"/>
    <x v="1"/>
    <n v="272727.27"/>
    <n v="0"/>
    <n v="0"/>
    <n v="0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409090.91000000003"/>
    <n v="0"/>
    <n v="409090.91000000003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0"/>
    <n v="0"/>
    <n v="0"/>
    <n v="0"/>
    <n v="0"/>
    <n v="21818181.809999999"/>
    <d v="2013-08-02T00:00:00"/>
    <d v="2025-08-02T00:00:00"/>
    <n v="120000000"/>
    <n v="0.58888888888888891"/>
    <n v="12"/>
    <n v="7.4999999999999997E-2"/>
    <x v="1"/>
    <x v="1"/>
    <n v="0"/>
    <n v="818181.82"/>
    <n v="0"/>
    <n v="0"/>
    <n v="0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1227272.73"/>
    <n v="0"/>
    <n v="1227272.73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10T00:00:00"/>
    <d v="2025-10-10T00:00:00"/>
    <n v="100000000"/>
    <n v="0.77777777777777779"/>
    <n v="12"/>
    <n v="7.4999999999999997E-2"/>
    <x v="1"/>
    <x v="1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0"/>
    <n v="50909090.950000003"/>
    <d v="2013-10-18T00:00:00"/>
    <d v="2025-10-18T00:00:00"/>
    <n v="280000000"/>
    <n v="0.8"/>
    <n v="12"/>
    <n v="7.4999999999999997E-2"/>
    <x v="1"/>
    <x v="1"/>
    <n v="0"/>
    <n v="0"/>
    <n v="0"/>
    <n v="1909090.91"/>
    <n v="0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0"/>
    <n v="3636363.62"/>
    <d v="2013-10-25T00:00:00"/>
    <d v="2025-10-25T00:00:00"/>
    <n v="20000000"/>
    <n v="0.81944444444444442"/>
    <n v="12"/>
    <n v="7.4999999999999997E-2"/>
    <x v="1"/>
    <x v="1"/>
    <n v="0"/>
    <n v="0"/>
    <n v="0"/>
    <n v="136363.64000000001"/>
    <n v="0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01"/>
    <n v="0"/>
    <n v="8045454.5499999998"/>
    <n v="905113.64"/>
    <n v="0"/>
    <n v="0"/>
    <n v="0"/>
    <n v="16090909.050000001"/>
    <d v="2013-12-27T00:00:00"/>
    <d v="2025-12-27T00:00:00"/>
    <n v="88500000"/>
    <n v="0.9916666666666667"/>
    <n v="12"/>
    <n v="7.4999999999999997E-2"/>
    <x v="1"/>
    <x v="1"/>
    <n v="0"/>
    <n v="0"/>
    <n v="0"/>
    <n v="0"/>
    <n v="0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2-04T00:00:00"/>
    <d v="2026-02-04T00:00:00"/>
    <n v="100000000"/>
    <n v="1.0944444444444446"/>
    <n v="12"/>
    <n v="7.4999999999999997E-2"/>
    <x v="1"/>
    <x v="1"/>
    <n v="0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1704545.4500000002"/>
    <n v="340909.09"/>
    <n v="2045454.5400000003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2-05T00:00:00"/>
    <d v="2026-02-05T00:00:00"/>
    <n v="100000000"/>
    <n v="1.0972222222222223"/>
    <n v="12"/>
    <n v="7.4999999999999997E-2"/>
    <x v="1"/>
    <x v="1"/>
    <n v="0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1704545.4500000002"/>
    <n v="340909.09"/>
    <n v="2045454.5400000003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2-06T00:00:00"/>
    <d v="2026-02-06T00:00:00"/>
    <n v="150000000"/>
    <n v="1.1000000000000001"/>
    <n v="12"/>
    <n v="7.4999999999999997E-2"/>
    <x v="1"/>
    <x v="1"/>
    <n v="0"/>
    <n v="1534090.9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2556818.1799999997"/>
    <n v="511363.64"/>
    <n v="3068181.82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3-14T00:00:00"/>
    <d v="2026-03-14T00:00:00"/>
    <n v="150000000"/>
    <n v="1.2055555555555555"/>
    <n v="12"/>
    <n v="7.4999999999999997E-2"/>
    <x v="1"/>
    <x v="1"/>
    <n v="0"/>
    <n v="0"/>
    <n v="1534090.9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2556818.1799999997"/>
    <n v="511363.64"/>
    <n v="3068181.8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97"/>
    <n v="0"/>
    <n v="9090909.0899999999"/>
    <n v="1363636.36"/>
    <n v="0"/>
    <n v="0"/>
    <n v="0"/>
    <n v="27272727.280000001"/>
    <d v="2014-05-30T00:00:00"/>
    <d v="2026-05-30T00:00:00"/>
    <n v="100000000"/>
    <n v="1.4166666666666667"/>
    <n v="12"/>
    <n v="7.4999999999999997E-2"/>
    <x v="1"/>
    <x v="1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1704545.4500000002"/>
    <n v="340909.09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0"/>
    <n v="0"/>
    <n v="0"/>
    <n v="0"/>
    <n v="0"/>
    <n v="40000000.009999998"/>
    <d v="2014-08-22T00:00:00"/>
    <d v="2026-08-22T00:00:00"/>
    <n v="80000000"/>
    <n v="1.6444444444444444"/>
    <n v="12"/>
    <n v="7.4999999999999997E-2"/>
    <x v="1"/>
    <x v="1"/>
    <n v="0"/>
    <n v="15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2500000"/>
    <n v="1500000"/>
    <n v="40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n v="0"/>
    <n v="0"/>
    <n v="0"/>
    <n v="49000000.009999998"/>
    <d v="2014-09-18T00:00:00"/>
    <d v="2026-09-18T00:00:00"/>
    <n v="98000000"/>
    <n v="1.7166666666666666"/>
    <n v="12"/>
    <n v="7.4999999999999997E-2"/>
    <x v="1"/>
    <x v="1"/>
    <n v="0"/>
    <n v="0"/>
    <n v="1837500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3062500"/>
    <n v="1837500"/>
    <n v="49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969097.5"/>
    <n v="0"/>
    <n v="0"/>
    <n v="0"/>
    <n v="23625000"/>
    <d v="2014-12-11T00:00:00"/>
    <d v="2029-12-11T00:00:00"/>
    <n v="31500000"/>
    <n v="4.947222222222222"/>
    <n v="15"/>
    <n v="8.2040000000000002E-2"/>
    <x v="1"/>
    <x v="1"/>
    <n v="0"/>
    <n v="0"/>
    <n v="0"/>
    <n v="0"/>
    <n v="0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787500"/>
    <n v="0"/>
    <n v="0"/>
    <n v="0"/>
    <n v="21000000"/>
    <d v="2014-12-11T00:00:00"/>
    <d v="2026-12-11T00:00:00"/>
    <n v="42000000"/>
    <n v="1.9472222222222222"/>
    <n v="12"/>
    <n v="7.4999999999999997E-2"/>
    <x v="1"/>
    <x v="1"/>
    <n v="0"/>
    <n v="0"/>
    <n v="0"/>
    <n v="0"/>
    <n v="0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5750000"/>
    <n v="2593250"/>
    <n v="0"/>
    <n v="0"/>
    <n v="0"/>
    <n v="57500000"/>
    <d v="2014-12-22T00:00:00"/>
    <d v="2029-12-22T00:00:00"/>
    <n v="115000000"/>
    <n v="4.9777777777777779"/>
    <n v="15"/>
    <n v="8.2000000000000003E-2"/>
    <x v="1"/>
    <x v="1"/>
    <n v="0"/>
    <n v="0"/>
    <n v="0"/>
    <n v="0"/>
    <n v="0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5500000"/>
    <n v="2480500"/>
    <n v="0"/>
    <n v="0"/>
    <n v="0"/>
    <n v="55000000"/>
    <d v="2014-12-23T00:00:00"/>
    <d v="2029-12-23T00:00:00"/>
    <n v="110000000"/>
    <n v="4.9805555555555552"/>
    <n v="15"/>
    <n v="8.2000000000000003E-2"/>
    <x v="1"/>
    <x v="1"/>
    <n v="0"/>
    <n v="0"/>
    <n v="0"/>
    <n v="0"/>
    <n v="0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d v="2019-10-31T00:00:00"/>
    <d v="2029-10-31T00:00:00"/>
    <n v="220000000"/>
    <n v="4.833333333333333"/>
    <n v="10"/>
    <n v="7.1499999999999994E-2"/>
    <x v="1"/>
    <x v="1"/>
    <n v="0"/>
    <n v="0"/>
    <n v="0"/>
    <n v="4021875"/>
    <n v="0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8043750"/>
    <n v="6435000"/>
    <n v="14478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350000000"/>
    <d v="2019-12-27T00:00:00"/>
    <d v="2026-12-27T00:00:00"/>
    <n v="350000000"/>
    <n v="1.9916666666666667"/>
    <n v="7"/>
    <n v="8.5000000000000006E-2"/>
    <x v="1"/>
    <x v="1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200000000"/>
    <d v="2019-12-27T00:00:00"/>
    <d v="2026-12-27T00:00:00"/>
    <n v="200000000"/>
    <n v="1.9916666666666667"/>
    <n v="7"/>
    <n v="8.5000000000000006E-2"/>
    <x v="1"/>
    <x v="1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89756147.980000004"/>
    <d v="2019-12-27T00:00:00"/>
    <d v="2026-12-27T00:00:00"/>
    <n v="89756147.980000004"/>
    <n v="1.9916666666666667"/>
    <n v="7"/>
    <n v="8.5000000000000006E-2"/>
    <x v="1"/>
    <x v="1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88930180.959999993"/>
    <d v="2019-12-27T00:00:00"/>
    <d v="2026-12-27T00:00:00"/>
    <n v="88930180.959999993"/>
    <n v="1.9916666666666667"/>
    <n v="7"/>
    <n v="8.5000000000000006E-2"/>
    <x v="1"/>
    <x v="1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2.6027777777777779"/>
    <n v="7"/>
    <n v="7.5481999999999994E-2"/>
    <x v="1"/>
    <x v="1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3733155.76"/>
    <n v="3733155.76"/>
    <n v="7466311.519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5.822222222222222"/>
    <n v="10"/>
    <n v="7.8262999999999999E-2"/>
    <x v="1"/>
    <x v="1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5.822222222222222"/>
    <n v="10"/>
    <n v="7.8262999999999999E-2"/>
    <x v="1"/>
    <x v="1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0.833333333333334"/>
    <n v="15"/>
    <n v="7.9848000000000002E-2"/>
    <x v="1"/>
    <x v="1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5.822222222222222"/>
    <n v="10"/>
    <n v="7.8262999999999999E-2"/>
    <x v="1"/>
    <x v="1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5.822222222222222"/>
    <n v="10"/>
    <n v="7.8262999999999999E-2"/>
    <x v="1"/>
    <x v="1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0.833333333333334"/>
    <n v="15"/>
    <n v="7.9848000000000002E-2"/>
    <x v="1"/>
    <x v="1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5.822222222222222"/>
    <n v="10"/>
    <n v="7.8262999999999999E-2"/>
    <x v="1"/>
    <x v="1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0.833333333333334"/>
    <n v="15"/>
    <n v="7.9848000000000002E-2"/>
    <x v="1"/>
    <x v="1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3277777777777775"/>
    <n v="10"/>
    <n v="7.8262999999999999E-2"/>
    <x v="1"/>
    <x v="1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8370557.599999994"/>
    <n v="0"/>
    <n v="0"/>
    <n v="0"/>
    <n v="0"/>
    <n v="0"/>
    <n v="0"/>
    <n v="81600000"/>
    <d v="2021-04-29T00:00:00"/>
    <d v="2033-04-29T00:00:00"/>
    <n v="81600000"/>
    <n v="8.3305555555555557"/>
    <n v="12"/>
    <n v="7.9153000000000001E-2"/>
    <x v="1"/>
    <x v="1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581818.18999999994"/>
    <d v="2013-11-20T00:00:00"/>
    <d v="2028-11-20T00:00:00"/>
    <n v="800000"/>
    <n v="3.8888888888888888"/>
    <n v="15"/>
    <n v="7.7499999999999999E-2"/>
    <x v="1"/>
    <x v="1"/>
    <n v="0"/>
    <n v="0"/>
    <n v="0"/>
    <n v="0"/>
    <n v="22545.45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42272.72"/>
    <n v="31000"/>
    <n v="73272.72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35000"/>
    <n v="29575"/>
    <n v="0"/>
    <n v="0"/>
    <n v="0"/>
    <n v="665000"/>
    <d v="2014-06-25T00:00:00"/>
    <d v="2034-06-25T00:00:00"/>
    <n v="700000"/>
    <n v="9.4861111111111107"/>
    <n v="20"/>
    <n v="8.4500000000000006E-2"/>
    <x v="1"/>
    <x v="1"/>
    <n v="0"/>
    <n v="0"/>
    <n v="0"/>
    <n v="0"/>
    <n v="0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241666666666667"/>
    <n v="20"/>
    <n v="8.4500000000000006E-2"/>
    <x v="1"/>
    <x v="1"/>
    <n v="0"/>
    <n v="0"/>
    <n v="12675"/>
    <n v="0"/>
    <n v="0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25350"/>
    <n v="23448.75"/>
    <n v="48798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333333333333334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29575"/>
    <n v="27356.879999999997"/>
    <n v="56931.8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d v="2016-06-01T00:00:00"/>
    <d v="2036-06-01T00:00:00"/>
    <n v="350000"/>
    <n v="11.419444444444444"/>
    <n v="20"/>
    <n v="8.4500000000000006E-2"/>
    <x v="1"/>
    <x v="1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1.62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6900"/>
    <n v="16900"/>
    <n v="338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052777777777777"/>
    <n v="20"/>
    <n v="8.4500000000000006E-2"/>
    <x v="1"/>
    <x v="1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8450"/>
    <n v="8450"/>
    <n v="169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2.36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9575"/>
    <n v="29575"/>
    <n v="5915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216542.15"/>
    <n v="0"/>
    <n v="0"/>
    <n v="0"/>
    <n v="6074539.5899999999"/>
    <d v="2020-12-03T00:00:00"/>
    <d v="2025-12-03T00:00:00"/>
    <n v="6074539.5899999999"/>
    <n v="0.92500000000000004"/>
    <n v="5"/>
    <n v="7.1294999999999997E-2"/>
    <x v="1"/>
    <x v="1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1523963.52"/>
    <d v="2020-12-21T00:00:00"/>
    <d v="2027-12-21T00:00:00"/>
    <n v="1523963.52"/>
    <n v="2.9750000000000001"/>
    <n v="7"/>
    <n v="7.5481999999999994E-2"/>
    <x v="1"/>
    <x v="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8.3333333333333329E-2"/>
    <n v="5"/>
    <n v="7.85E-2"/>
    <x v="1"/>
    <x v="1"/>
    <n v="2482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3.26"/>
    <n v="0"/>
    <n v="24823.26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626913.92000000004"/>
    <d v="2019-12-27T00:00:00"/>
    <d v="2026-12-27T00:00:00"/>
    <n v="626913.92000000004"/>
    <n v="1.9916666666666667"/>
    <n v="7"/>
    <n v="8.5000000000000006E-2"/>
    <x v="1"/>
    <x v="1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2638888888888888"/>
    <n v="5"/>
    <n v="7.1294999999999997E-2"/>
    <x v="1"/>
    <x v="1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118143.74"/>
    <n v="59071.87"/>
    <n v="177215.6100000000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2638888888888888"/>
    <n v="5"/>
    <n v="7.1294999999999997E-2"/>
    <x v="1"/>
    <x v="1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54931.56"/>
    <n v="27465.78"/>
    <n v="82397.34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0.60277777777777775"/>
    <n v="5"/>
    <n v="7.1294999999999997E-2"/>
    <x v="1"/>
    <x v="1"/>
    <n v="0"/>
    <n v="628600.34"/>
    <n v="0"/>
    <n v="0"/>
    <n v="0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1257200.68"/>
    <n v="0"/>
    <n v="1257200.68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2638888888888888"/>
    <n v="5"/>
    <n v="7.1294999999999997E-2"/>
    <x v="1"/>
    <x v="1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9605.4599999999991"/>
    <n v="4802.7299999999996"/>
    <n v="14408.189999999999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0.60277777777777775"/>
    <n v="5"/>
    <n v="7.1294999999999997E-2"/>
    <x v="1"/>
    <x v="1"/>
    <n v="0"/>
    <n v="96748.4"/>
    <n v="0"/>
    <n v="0"/>
    <n v="0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193496.8"/>
    <n v="0"/>
    <n v="193496.8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2.6027777777777779"/>
    <n v="7"/>
    <n v="7.5481999999999994E-2"/>
    <x v="1"/>
    <x v="1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204752.38"/>
    <n v="204752.38"/>
    <n v="409504.76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2-04-26T00:00:00"/>
    <d v="2024-04-26T00:00:00"/>
    <n v="1318024814.1500001"/>
    <n v="-0.67777777777777781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-1.7000000000000001E-2"/>
    <d v="2012-06-15T00:00:00"/>
    <d v="2024-06-15T00:00:00"/>
    <n v="55581592.420000002"/>
    <n v="-0.5416666666666666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6747200.68"/>
    <n v="0"/>
    <n v="0"/>
    <n v="0"/>
    <n v="0"/>
    <n v="0"/>
    <n v="0"/>
    <n v="16747200.68"/>
    <d v="2013-01-15T00:00:00"/>
    <d v="2025-01-15T00:00:00"/>
    <n v="83736003.439999998"/>
    <n v="4.1666666666666664E-2"/>
    <n v="12"/>
    <n v="7.4999999999999997E-2"/>
    <x v="1"/>
    <x v="1"/>
    <n v="62802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020.03"/>
    <n v="0"/>
    <n v="628020.03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0"/>
    <n v="0"/>
    <n v="0"/>
    <n v="0"/>
    <n v="0"/>
    <n v="11096227.02"/>
    <d v="2013-02-15T00:00:00"/>
    <d v="2025-02-15T00:00:00"/>
    <n v="66577362.219999999"/>
    <n v="0.125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3-15T00:00:00"/>
    <d v="2025-03-15T00:00:00"/>
    <n v="66577362.259999998"/>
    <n v="0.20833333333333334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d v="2013-04-11T00:00:00"/>
    <d v="2025-04-11T00:00:00"/>
    <n v="81321499.579999998"/>
    <n v="0.28055555555555556"/>
    <n v="12"/>
    <n v="7.4999999999999997E-2"/>
    <x v="1"/>
    <x v="1"/>
    <n v="0"/>
    <n v="0"/>
    <n v="0"/>
    <n v="5082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5-15T00:00:00"/>
    <d v="2025-05-15T00:00:00"/>
    <n v="66577362.259999998"/>
    <n v="0.375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1"/>
    <d v="2013-06-14T00:00:00"/>
    <d v="2025-06-14T00:00:00"/>
    <n v="66577362.259999998"/>
    <n v="0.45555555555555555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0.5333333333333333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n v="0"/>
    <n v="0"/>
    <n v="0"/>
    <n v="31342219.98"/>
    <d v="2013-09-13T00:00:00"/>
    <d v="2025-09-13T00:00:00"/>
    <n v="94026659.939999998"/>
    <n v="0.70277777777777772"/>
    <n v="12"/>
    <n v="7.4999999999999997E-2"/>
    <x v="1"/>
    <x v="1"/>
    <n v="0"/>
    <n v="0"/>
    <n v="1175333.25"/>
    <n v="0"/>
    <n v="0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1762999.87"/>
    <n v="0"/>
    <n v="1762999.87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d v="2013-12-13T00:00:00"/>
    <d v="2025-12-13T00:00:00"/>
    <n v="66577362.259999998"/>
    <n v="0.95277777777777772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1.0416666666666667"/>
    <n v="12"/>
    <n v="7.4999999999999997E-2"/>
    <x v="1"/>
    <x v="1"/>
    <n v="1460517.47"/>
    <n v="0"/>
    <n v="0"/>
    <n v="0"/>
    <n v="0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2921034.94"/>
    <n v="730258.74"/>
    <n v="3651293.6799999997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24467881.23"/>
    <d v="2014-02-14T00:00:00"/>
    <d v="2026-02-14T00:00:00"/>
    <n v="73403643.75"/>
    <n v="1.1222222222222222"/>
    <n v="12"/>
    <n v="7.4999999999999997E-2"/>
    <x v="1"/>
    <x v="1"/>
    <n v="0"/>
    <n v="917545.55"/>
    <n v="0"/>
    <n v="0"/>
    <n v="0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1835091.1"/>
    <n v="458772.77"/>
    <n v="2293863.8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24743656.129999999"/>
    <d v="2014-03-14T00:00:00"/>
    <d v="2026-03-14T00:00:00"/>
    <n v="74230968.409999996"/>
    <n v="1.2055555555555555"/>
    <n v="12"/>
    <n v="7.4999999999999997E-2"/>
    <x v="1"/>
    <x v="1"/>
    <n v="0"/>
    <n v="0"/>
    <n v="927887.1"/>
    <n v="0"/>
    <n v="0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1855774.2"/>
    <n v="463943.55"/>
    <n v="2319717.7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30410218.100000001"/>
    <d v="2014-04-15T00:00:00"/>
    <d v="2026-04-15T00:00:00"/>
    <n v="91230654.299999997"/>
    <n v="1.2916666666666667"/>
    <n v="12"/>
    <n v="7.4999999999999997E-2"/>
    <x v="1"/>
    <x v="1"/>
    <n v="0"/>
    <n v="0"/>
    <n v="0"/>
    <n v="1140383.18"/>
    <n v="0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2280766.36"/>
    <n v="570191.59"/>
    <n v="2850957.949999999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25082484.57"/>
    <d v="2014-05-15T00:00:00"/>
    <d v="2026-05-15T00:00:00"/>
    <n v="75247453.769999996"/>
    <n v="1.375"/>
    <n v="12"/>
    <n v="7.4999999999999997E-2"/>
    <x v="1"/>
    <x v="1"/>
    <n v="0"/>
    <n v="0"/>
    <n v="0"/>
    <n v="0"/>
    <n v="940593.17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1881186.34"/>
    <n v="470296.59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9206629.309999999"/>
    <n v="0"/>
    <n v="9735543.0999999996"/>
    <n v="1095248.6000000001"/>
    <n v="0"/>
    <n v="0"/>
    <n v="0"/>
    <n v="19471086.210000001"/>
    <d v="2014-06-13T00:00:00"/>
    <d v="2026-06-13T00:00:00"/>
    <n v="58413258.609999999"/>
    <n v="1.4527777777777777"/>
    <n v="12"/>
    <n v="7.4999999999999997E-2"/>
    <x v="1"/>
    <x v="1"/>
    <n v="0"/>
    <n v="0"/>
    <n v="0"/>
    <n v="0"/>
    <n v="0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1.5416666666666667"/>
    <n v="12"/>
    <n v="7.4999999999999997E-2"/>
    <x v="1"/>
    <x v="1"/>
    <n v="1413487.5"/>
    <n v="0"/>
    <n v="0"/>
    <n v="0"/>
    <n v="0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2355812.5"/>
    <n v="1413487.5"/>
    <n v="3769300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1.8722222222222222"/>
    <n v="12"/>
    <n v="7.4999999999999997E-2"/>
    <x v="1"/>
    <x v="1"/>
    <n v="0"/>
    <n v="0"/>
    <n v="0"/>
    <n v="0"/>
    <n v="1473403.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2455671.83"/>
    <n v="1473403.1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1471955.4"/>
    <n v="0"/>
    <n v="0"/>
    <n v="0"/>
    <n v="39252144.119999997"/>
    <d v="2014-12-15T00:00:00"/>
    <d v="2026-12-15T00:00:00"/>
    <n v="78504288.269999996"/>
    <n v="1.9583333333333333"/>
    <n v="12"/>
    <n v="7.4999999999999997E-2"/>
    <x v="1"/>
    <x v="1"/>
    <n v="0"/>
    <n v="0"/>
    <n v="0"/>
    <n v="0"/>
    <n v="0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75846138.459999993"/>
    <d v="2015-01-15T00:00:00"/>
    <d v="2027-01-15T00:00:00"/>
    <n v="151692276.91"/>
    <n v="2.0416666666666665"/>
    <n v="12"/>
    <n v="7.4999999999999997E-2"/>
    <x v="1"/>
    <x v="1"/>
    <n v="2844230.19"/>
    <n v="0"/>
    <n v="0"/>
    <n v="0"/>
    <n v="0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5688460.3799999999"/>
    <n v="3792306.92"/>
    <n v="9480767.300000000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d v="2015-03-25T00:00:00"/>
    <d v="2027-03-25T00:00:00"/>
    <n v="85554534.609999999"/>
    <n v="2.2361111111111112"/>
    <n v="12"/>
    <n v="7.4999999999999997E-2"/>
    <x v="1"/>
    <x v="1"/>
    <n v="0"/>
    <n v="0"/>
    <n v="1604147.52"/>
    <n v="0"/>
    <n v="0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3208295.04"/>
    <n v="2138863.36"/>
    <n v="5347158.4000000004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42702354.990000002"/>
    <d v="2015-03-25T00:00:00"/>
    <d v="2027-03-25T00:00:00"/>
    <n v="85404710.010000005"/>
    <n v="2.2361111111111112"/>
    <n v="12"/>
    <n v="7.4999999999999997E-2"/>
    <x v="1"/>
    <x v="1"/>
    <n v="0"/>
    <n v="0"/>
    <n v="1601338.31"/>
    <n v="0"/>
    <n v="0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3202676.62"/>
    <n v="2135117.7400000002"/>
    <n v="5337794.36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52731951.049999997"/>
    <d v="2015-04-15T00:00:00"/>
    <d v="2027-04-15T00:00:00"/>
    <n v="105463902.08"/>
    <n v="2.2916666666666665"/>
    <n v="12"/>
    <n v="7.4999999999999997E-2"/>
    <x v="1"/>
    <x v="1"/>
    <n v="0"/>
    <n v="0"/>
    <n v="0"/>
    <n v="1977448.16"/>
    <n v="0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3954896.32"/>
    <n v="2636597.56"/>
    <n v="6591493.8799999999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5833333333333335"/>
    <n v="15"/>
    <n v="7.4999999999999997E-2"/>
    <x v="1"/>
    <x v="1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384024.7"/>
    <n v="384024.7"/>
    <n v="768049.4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3111111111111118"/>
    <n v="20"/>
    <n v="7.4999999999999997E-3"/>
    <x v="1"/>
    <x v="1"/>
    <n v="0"/>
    <n v="0"/>
    <n v="0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0"/>
    <n v="9545454.5600000005"/>
    <d v="2013-04-25T00:00:00"/>
    <d v="2028-04-25T00:00:00"/>
    <n v="15000000"/>
    <n v="3.3194444444444446"/>
    <n v="15"/>
    <n v="7.7499999999999999E-2"/>
    <x v="1"/>
    <x v="1"/>
    <n v="0"/>
    <n v="0"/>
    <n v="0"/>
    <n v="369886.36"/>
    <n v="0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686931.82000000007"/>
    <n v="475568.19"/>
    <n v="1162500.01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090909.08"/>
    <n v="0"/>
    <n v="1636363.64"/>
    <n v="507272.73"/>
    <n v="0"/>
    <n v="0"/>
    <n v="0"/>
    <n v="11454545.439999999"/>
    <d v="2013-06-25T00:00:00"/>
    <d v="2028-06-25T00:00:00"/>
    <n v="18000000"/>
    <n v="3.4861111111111112"/>
    <n v="15"/>
    <n v="7.7499999999999999E-2"/>
    <x v="1"/>
    <x v="1"/>
    <n v="0"/>
    <n v="0"/>
    <n v="0"/>
    <n v="0"/>
    <n v="0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36363.65"/>
    <n v="0"/>
    <n v="0"/>
    <n v="0"/>
    <n v="0"/>
    <n v="0"/>
    <n v="0"/>
    <n v="3636363.65"/>
    <d v="2013-07-24T00:00:00"/>
    <d v="2028-07-24T00:00:00"/>
    <n v="5000000"/>
    <n v="3.5666666666666669"/>
    <n v="15"/>
    <n v="7.7499999999999999E-2"/>
    <x v="1"/>
    <x v="1"/>
    <n v="140909.09"/>
    <n v="0"/>
    <n v="0"/>
    <n v="0"/>
    <n v="0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264204.55"/>
    <n v="193750"/>
    <n v="457954.5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0"/>
    <n v="0"/>
    <n v="0"/>
    <n v="0"/>
    <n v="0"/>
    <n v="5454545.46"/>
    <d v="2013-08-01T00:00:00"/>
    <d v="2028-08-01T00:00:00"/>
    <n v="7500000"/>
    <n v="3.5861111111111112"/>
    <n v="15"/>
    <n v="7.7499999999999999E-2"/>
    <x v="1"/>
    <x v="1"/>
    <n v="0"/>
    <n v="211363.64"/>
    <n v="0"/>
    <n v="0"/>
    <n v="0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396306.82"/>
    <n v="290625"/>
    <n v="686931.82000000007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09-11T00:00:00"/>
    <d v="2028-09-11T00:00:00"/>
    <n v="13000000"/>
    <n v="3.6972222222222224"/>
    <n v="15"/>
    <n v="7.7499999999999999E-2"/>
    <x v="1"/>
    <x v="1"/>
    <n v="0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686931.82000000007"/>
    <n v="503750"/>
    <n v="1190681.8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23T00:00:00"/>
    <d v="2028-10-23T00:00:00"/>
    <n v="25000000"/>
    <n v="3.8138888888888891"/>
    <n v="15"/>
    <n v="7.7499999999999999E-2"/>
    <x v="1"/>
    <x v="1"/>
    <n v="0"/>
    <n v="0"/>
    <n v="0"/>
    <n v="704545.45"/>
    <n v="0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1321022.72"/>
    <n v="968750"/>
    <n v="2289772.719999999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7T00:00:00"/>
    <d v="2028-11-07T00:00:00"/>
    <n v="12500000"/>
    <n v="3.8527777777777779"/>
    <n v="15"/>
    <n v="7.7499999999999999E-2"/>
    <x v="1"/>
    <x v="1"/>
    <n v="0"/>
    <n v="0"/>
    <n v="0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8T00:00:00"/>
    <d v="2028-11-08T00:00:00"/>
    <n v="12500000"/>
    <n v="3.8555555555555556"/>
    <n v="15"/>
    <n v="7.7499999999999999E-2"/>
    <x v="1"/>
    <x v="1"/>
    <n v="0"/>
    <n v="0"/>
    <n v="0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636363.640000001"/>
    <n v="0"/>
    <n v="1181818.18"/>
    <n v="412159.09"/>
    <n v="0"/>
    <n v="0"/>
    <n v="0"/>
    <n v="9454545.4600000009"/>
    <d v="2013-12-19T00:00:00"/>
    <d v="2028-12-19T00:00:00"/>
    <n v="13000000"/>
    <n v="3.9694444444444446"/>
    <n v="15"/>
    <n v="7.7499999999999999E-2"/>
    <x v="1"/>
    <x v="1"/>
    <n v="0"/>
    <n v="0"/>
    <n v="0"/>
    <n v="0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2-06T00:00:00"/>
    <d v="2034-02-06T00:00:00"/>
    <n v="10000000"/>
    <n v="9.1"/>
    <n v="20"/>
    <n v="8.4500000000000006E-2"/>
    <x v="1"/>
    <x v="1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781625"/>
    <n v="697125"/>
    <n v="147875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3-19T00:00:00"/>
    <d v="2034-03-19T00:00:00"/>
    <n v="20000000"/>
    <n v="9.219444444444445"/>
    <n v="20"/>
    <n v="8.4500000000000006E-2"/>
    <x v="1"/>
    <x v="1"/>
    <n v="0"/>
    <n v="0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1563250"/>
    <n v="1394250"/>
    <n v="29575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4-02T00:00:00"/>
    <d v="2034-04-02T00:00:00"/>
    <n v="20000000"/>
    <n v="9.2555555555555564"/>
    <n v="20"/>
    <n v="8.4500000000000006E-2"/>
    <x v="1"/>
    <x v="1"/>
    <n v="0"/>
    <n v="0"/>
    <n v="0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1563250"/>
    <n v="1394250"/>
    <n v="2957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000000"/>
    <n v="0"/>
    <n v="400000"/>
    <n v="338000"/>
    <n v="0"/>
    <n v="0"/>
    <n v="0"/>
    <n v="7600000"/>
    <d v="2014-05-30T00:00:00"/>
    <d v="2034-05-30T00:00:00"/>
    <n v="8000000"/>
    <n v="9.4166666666666661"/>
    <n v="20"/>
    <n v="8.4500000000000006E-2"/>
    <x v="1"/>
    <x v="1"/>
    <n v="0"/>
    <n v="0"/>
    <n v="0"/>
    <n v="0"/>
    <n v="321100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625300"/>
    <n v="557700"/>
    <n v="1183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333333.3399999999"/>
    <n v="0"/>
    <n v="833333.33"/>
    <n v="320833.33"/>
    <n v="0"/>
    <n v="0"/>
    <n v="0"/>
    <n v="7500000.0099999998"/>
    <d v="2014-06-11T00:00:00"/>
    <d v="2029-06-11T00:00:00"/>
    <n v="10000000"/>
    <n v="4.447222222222222"/>
    <n v="15"/>
    <n v="7.6999999999999999E-2"/>
    <x v="1"/>
    <x v="1"/>
    <n v="0"/>
    <n v="0"/>
    <n v="0"/>
    <n v="0"/>
    <n v="0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n v="0"/>
    <n v="0"/>
    <n v="0"/>
    <n v="9500000"/>
    <d v="2014-06-11T00:00:00"/>
    <d v="2034-06-11T00:00:00"/>
    <n v="10000000"/>
    <n v="9.4472222222222229"/>
    <n v="20"/>
    <n v="8.4500000000000006E-2"/>
    <x v="1"/>
    <x v="1"/>
    <n v="0"/>
    <n v="0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416666.67"/>
    <n v="160416.67000000001"/>
    <n v="0"/>
    <n v="0"/>
    <n v="0"/>
    <n v="3749999.99"/>
    <d v="2014-06-12T00:00:00"/>
    <d v="2029-06-12T00:00:00"/>
    <n v="5000000"/>
    <n v="4.45"/>
    <n v="15"/>
    <n v="7.6999999999999999E-2"/>
    <x v="1"/>
    <x v="1"/>
    <n v="0"/>
    <n v="0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500000"/>
    <n v="0"/>
    <n v="225000"/>
    <n v="190125"/>
    <n v="0"/>
    <n v="0"/>
    <n v="0"/>
    <n v="4275000"/>
    <d v="2014-06-12T00:00:00"/>
    <d v="2034-06-12T00:00:00"/>
    <n v="4500000"/>
    <n v="9.4499999999999993"/>
    <n v="20"/>
    <n v="8.4500000000000006E-2"/>
    <x v="1"/>
    <x v="1"/>
    <n v="0"/>
    <n v="0"/>
    <n v="0"/>
    <n v="0"/>
    <n v="0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7-01T00:00:00"/>
    <d v="2029-07-01T00:00:00"/>
    <n v="5000000"/>
    <n v="4.5027777777777782"/>
    <n v="15"/>
    <n v="7.6999999999999999E-2"/>
    <x v="1"/>
    <x v="1"/>
    <n v="160416.67000000001"/>
    <n v="0"/>
    <n v="0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304791.67000000004"/>
    <n v="240625"/>
    <n v="545416.6700000000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9.5027777777777782"/>
    <n v="20"/>
    <n v="8.4500000000000006E-2"/>
    <x v="1"/>
    <x v="1"/>
    <n v="633750"/>
    <n v="0"/>
    <n v="0"/>
    <n v="0"/>
    <n v="0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1235812.5"/>
    <n v="1109062.5"/>
    <n v="234487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9.5472222222222225"/>
    <n v="20"/>
    <n v="8.4500000000000006E-2"/>
    <x v="1"/>
    <x v="1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823875"/>
    <n v="739375"/>
    <n v="156325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d v="2014-09-10T00:00:00"/>
    <d v="2029-09-10T00:00:00"/>
    <n v="7000000"/>
    <n v="4.6944444444444446"/>
    <n v="15"/>
    <n v="7.6999999999999999E-2"/>
    <x v="1"/>
    <x v="1"/>
    <n v="0"/>
    <n v="0"/>
    <n v="224583.33"/>
    <n v="0"/>
    <n v="0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426708.32999999996"/>
    <n v="336875"/>
    <n v="763583.33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9.6944444444444446"/>
    <n v="20"/>
    <n v="8.4500000000000006E-2"/>
    <x v="1"/>
    <x v="1"/>
    <n v="0"/>
    <n v="0"/>
    <n v="295750"/>
    <n v="0"/>
    <n v="0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576712.5"/>
    <n v="517562.5"/>
    <n v="109427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d v="2014-09-30T00:00:00"/>
    <d v="2029-09-30T00:00:00"/>
    <n v="4000000"/>
    <n v="4.75"/>
    <n v="15"/>
    <n v="7.6999999999999999E-2"/>
    <x v="1"/>
    <x v="1"/>
    <n v="0"/>
    <n v="0"/>
    <n v="128333.33"/>
    <n v="0"/>
    <n v="0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243833.33000000002"/>
    <n v="192500"/>
    <n v="436333.33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9.75"/>
    <n v="20"/>
    <n v="8.4500000000000006E-2"/>
    <x v="1"/>
    <x v="1"/>
    <n v="0"/>
    <n v="0"/>
    <n v="169000"/>
    <n v="0"/>
    <n v="0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329550"/>
    <n v="295750"/>
    <n v="625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n v="0"/>
    <n v="0"/>
    <n v="0"/>
    <n v="6697586.2999999998"/>
    <d v="2017-03-08T00:00:00"/>
    <d v="2025-03-08T00:00:00"/>
    <n v="40185517.75"/>
    <n v="0.18888888888888888"/>
    <n v="8"/>
    <n v="5.8000000000000003E-2"/>
    <x v="1"/>
    <x v="1"/>
    <n v="0"/>
    <n v="0"/>
    <n v="194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230"/>
    <n v="0"/>
    <n v="19423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n v="0"/>
    <n v="0"/>
    <n v="0"/>
    <n v="44723613.310000002"/>
    <d v="2017-03-08T00:00:00"/>
    <d v="2027-03-08T00:00:00"/>
    <n v="89447226.609999999"/>
    <n v="2.1888888888888891"/>
    <n v="10"/>
    <n v="6.4000000000000001E-2"/>
    <x v="1"/>
    <x v="1"/>
    <n v="0"/>
    <n v="0"/>
    <n v="1431155.63"/>
    <n v="0"/>
    <n v="0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2576080.13"/>
    <n v="1431155.63"/>
    <n v="4007235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2638888888888888"/>
    <n v="5"/>
    <n v="7.1294999999999997E-2"/>
    <x v="1"/>
    <x v="1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101949.14"/>
    <n v="50974.57"/>
    <n v="152923.7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0.60277777777777775"/>
    <n v="5"/>
    <n v="7.1294999999999997E-2"/>
    <x v="1"/>
    <x v="1"/>
    <n v="0"/>
    <n v="33998.160000000003"/>
    <n v="0"/>
    <n v="0"/>
    <n v="0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67996.320000000007"/>
    <n v="0"/>
    <n v="67996.32000000000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2638888888888888"/>
    <n v="5"/>
    <n v="7.1294999999999997E-2"/>
    <x v="1"/>
    <x v="1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77922.28"/>
    <n v="38961.14"/>
    <n v="116883.42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0.60277777777777775"/>
    <n v="5"/>
    <n v="7.1294999999999997E-2"/>
    <x v="1"/>
    <x v="1"/>
    <n v="0"/>
    <n v="35838.28"/>
    <n v="0"/>
    <n v="0"/>
    <n v="0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71676.56"/>
    <n v="0"/>
    <n v="71676.56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2638888888888888"/>
    <n v="5"/>
    <n v="7.1294999999999997E-2"/>
    <x v="1"/>
    <x v="1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47023.96"/>
    <n v="23511.98"/>
    <n v="70535.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2638888888888888"/>
    <n v="5"/>
    <n v="7.1294999999999997E-2"/>
    <x v="1"/>
    <x v="1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25174.799999999999"/>
    <n v="12587.4"/>
    <n v="37762.199999999997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0.60277777777777775"/>
    <n v="5"/>
    <n v="7.1294999999999997E-2"/>
    <x v="1"/>
    <x v="1"/>
    <n v="0"/>
    <n v="6081.5"/>
    <n v="0"/>
    <n v="0"/>
    <n v="0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12163"/>
    <n v="0"/>
    <n v="12163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0.60277777777777775"/>
    <n v="5"/>
    <n v="7.1294999999999997E-2"/>
    <x v="1"/>
    <x v="1"/>
    <n v="0"/>
    <n v="24522.2"/>
    <n v="0"/>
    <n v="0"/>
    <n v="0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49044.4"/>
    <n v="0"/>
    <n v="49044.4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2638888888888888"/>
    <n v="5"/>
    <n v="7.1294999999999997E-2"/>
    <x v="1"/>
    <x v="1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36593.620000000003"/>
    <n v="18296.810000000001"/>
    <n v="54890.430000000008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0.60277777777777775"/>
    <n v="5"/>
    <n v="7.1294999999999997E-2"/>
    <x v="1"/>
    <x v="1"/>
    <n v="0"/>
    <n v="71732.95"/>
    <n v="0"/>
    <n v="0"/>
    <n v="0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143465.9"/>
    <n v="0"/>
    <n v="143465.9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2638888888888888"/>
    <n v="5"/>
    <n v="7.1294999999999997E-2"/>
    <x v="1"/>
    <x v="1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73100"/>
    <n v="36550"/>
    <n v="1096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2638888888888888"/>
    <n v="5"/>
    <n v="7.1294999999999997E-2"/>
    <x v="1"/>
    <x v="1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67053.960000000006"/>
    <n v="33526.980000000003"/>
    <n v="100580.94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0.60277777777777775"/>
    <n v="5"/>
    <n v="7.1294999999999997E-2"/>
    <x v="1"/>
    <x v="1"/>
    <n v="0"/>
    <n v="35272.86"/>
    <n v="0"/>
    <n v="0"/>
    <n v="0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70545.72"/>
    <n v="0"/>
    <n v="70545.72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2638888888888888"/>
    <n v="5"/>
    <n v="7.1294999999999997E-2"/>
    <x v="1"/>
    <x v="1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34810.699999999997"/>
    <n v="17405.349999999999"/>
    <n v="52216.049999999996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8.3333333333333329E-2"/>
    <n v="5"/>
    <n v="7.85E-2"/>
    <x v="1"/>
    <x v="1"/>
    <n v="161442.6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42.60999999999"/>
    <n v="0"/>
    <n v="161442.60999999999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0.60277777777777775"/>
    <n v="5"/>
    <n v="7.1294999999999997E-2"/>
    <x v="1"/>
    <x v="1"/>
    <n v="0"/>
    <n v="59226.2"/>
    <n v="0"/>
    <n v="0"/>
    <n v="0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118452.4"/>
    <n v="0"/>
    <n v="118452.4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2638888888888888"/>
    <n v="5"/>
    <n v="7.1294999999999997E-2"/>
    <x v="1"/>
    <x v="1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75397.759999999995"/>
    <n v="37698.879999999997"/>
    <n v="113096.63999999998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2638888888888888"/>
    <n v="5"/>
    <n v="7.1294999999999997E-2"/>
    <x v="1"/>
    <x v="1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102679.66"/>
    <n v="51339.83"/>
    <n v="154019.49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0.60277777777777775"/>
    <n v="5"/>
    <n v="7.1294999999999997E-2"/>
    <x v="1"/>
    <x v="1"/>
    <n v="0"/>
    <n v="85667.06"/>
    <n v="0"/>
    <n v="0"/>
    <n v="0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171334.12"/>
    <n v="0"/>
    <n v="171334.1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2638888888888888"/>
    <n v="5"/>
    <n v="7.1294999999999997E-2"/>
    <x v="1"/>
    <x v="1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81571.960000000006"/>
    <n v="40785.980000000003"/>
    <n v="122357.94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2638888888888888"/>
    <n v="5"/>
    <n v="7.1294999999999997E-2"/>
    <x v="1"/>
    <x v="1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45673.7"/>
    <n v="22836.85"/>
    <n v="68510.549999999988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782040.3"/>
    <n v="0"/>
    <n v="0"/>
    <n v="0"/>
    <n v="21938152.809999999"/>
    <d v="2020-12-03T00:00:00"/>
    <d v="2025-12-03T00:00:00"/>
    <n v="21938152.809999999"/>
    <n v="0.92500000000000004"/>
    <n v="5"/>
    <n v="7.1294999999999997E-2"/>
    <x v="1"/>
    <x v="1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2638888888888888"/>
    <n v="5"/>
    <n v="7.1294999999999997E-2"/>
    <x v="1"/>
    <x v="1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34657.919999999998"/>
    <n v="17328.96"/>
    <n v="51986.879999999997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2638888888888888"/>
    <n v="5"/>
    <n v="7.1294999999999997E-2"/>
    <x v="1"/>
    <x v="1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34467.06"/>
    <n v="17233.53"/>
    <n v="51700.59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2638888888888888"/>
    <n v="5"/>
    <n v="7.1294999999999997E-2"/>
    <x v="1"/>
    <x v="1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16088.8"/>
    <n v="8044.4"/>
    <n v="24133.199999999997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2638888888888888"/>
    <n v="5"/>
    <n v="7.1294999999999997E-2"/>
    <x v="1"/>
    <x v="1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207907.34"/>
    <n v="103953.67"/>
    <n v="311861.01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2638888888888888"/>
    <n v="5"/>
    <n v="7.1294999999999997E-2"/>
    <x v="1"/>
    <x v="1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26267.22"/>
    <n v="13133.61"/>
    <n v="39400.83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2638888888888888"/>
    <n v="5"/>
    <n v="7.1294999999999997E-2"/>
    <x v="1"/>
    <x v="1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146494.04"/>
    <n v="73247.02"/>
    <n v="219741.06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2638888888888888"/>
    <n v="5"/>
    <n v="7.1294999999999997E-2"/>
    <x v="1"/>
    <x v="1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45045.64"/>
    <n v="22522.82"/>
    <n v="67568.45999999999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2638888888888888"/>
    <n v="5"/>
    <n v="7.1294999999999997E-2"/>
    <x v="1"/>
    <x v="1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37324.660000000003"/>
    <n v="18662.330000000002"/>
    <n v="55986.990000000005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2638888888888888"/>
    <n v="5"/>
    <n v="7.1294999999999997E-2"/>
    <x v="1"/>
    <x v="1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184349.7"/>
    <n v="92174.85"/>
    <n v="276524.5500000000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2638888888888888"/>
    <n v="5"/>
    <n v="7.1294999999999997E-2"/>
    <x v="1"/>
    <x v="1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13701.28"/>
    <n v="6850.64"/>
    <n v="20551.920000000002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2638888888888888"/>
    <n v="5"/>
    <n v="7.1294999999999997E-2"/>
    <x v="1"/>
    <x v="1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173658.64"/>
    <n v="86829.32"/>
    <n v="260487.9600000000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2638888888888888"/>
    <n v="5"/>
    <n v="7.1294999999999997E-2"/>
    <x v="1"/>
    <x v="1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6507.96"/>
    <n v="3253.98"/>
    <n v="9761.94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2638888888888888"/>
    <n v="5"/>
    <n v="7.1294999999999997E-2"/>
    <x v="1"/>
    <x v="1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5729.04"/>
    <n v="2864.52"/>
    <n v="8593.5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2638888888888888"/>
    <n v="5"/>
    <n v="7.1294999999999997E-2"/>
    <x v="1"/>
    <x v="1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74625.539999999994"/>
    <n v="37312.769999999997"/>
    <n v="111938.3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2638888888888888"/>
    <n v="5"/>
    <n v="7.1294999999999997E-2"/>
    <x v="1"/>
    <x v="1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253517.44"/>
    <n v="126758.72"/>
    <n v="380276.1600000000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2638888888888888"/>
    <n v="5"/>
    <n v="7.1294999999999997E-2"/>
    <x v="1"/>
    <x v="1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131922.5"/>
    <n v="65961.25"/>
    <n v="197883.7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3277777777777775"/>
    <n v="10"/>
    <n v="7.8262999999999999E-2"/>
    <x v="1"/>
    <x v="1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2638888888888888"/>
    <n v="5"/>
    <n v="7.1294999999999997E-2"/>
    <x v="1"/>
    <x v="1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19135.32"/>
    <n v="9567.66"/>
    <n v="28702.9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2638888888888888"/>
    <n v="5"/>
    <n v="7.1294999999999997E-2"/>
    <x v="1"/>
    <x v="1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64007.48"/>
    <n v="32003.74"/>
    <n v="96011.22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2638888888888888"/>
    <n v="5"/>
    <n v="7.1294999999999997E-2"/>
    <x v="1"/>
    <x v="1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21378.52"/>
    <n v="10689.26"/>
    <n v="32067.7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2638888888888888"/>
    <n v="5"/>
    <n v="7.1294999999999997E-2"/>
    <x v="1"/>
    <x v="1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35493.379999999997"/>
    <n v="17746.689999999999"/>
    <n v="53240.069999999992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2638888888888888"/>
    <n v="5"/>
    <n v="7.1294999999999997E-2"/>
    <x v="1"/>
    <x v="1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48644.9"/>
    <n v="24322.45"/>
    <n v="72967.3500000000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2638888888888888"/>
    <n v="5"/>
    <n v="7.1294999999999997E-2"/>
    <x v="1"/>
    <x v="1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44589.52"/>
    <n v="22294.76"/>
    <n v="66884.28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0.6"/>
    <n v="4"/>
    <n v="4.7100000000000003E-2"/>
    <x v="1"/>
    <x v="1"/>
    <n v="174.84"/>
    <n v="174.84"/>
    <n v="87.42"/>
    <n v="87.42"/>
    <n v="87.42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874.19999999999982"/>
    <n v="0"/>
    <n v="874.19999999999982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6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2846.16"/>
    <n v="5692.32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6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806.68"/>
    <n v="5806.68"/>
    <n v="11613.36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599999999999999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  <n v="148992.12"/>
    <n v="297984.24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6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  <n v="349994.03999999986"/>
    <n v="699988.07999999973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  <n v="3384.3599999999988"/>
    <n v="6768.719999999997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2638888888888888"/>
    <n v="5"/>
    <n v="7.1294999999999997E-2"/>
    <x v="1"/>
    <x v="1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9029795.5999999996"/>
    <n v="4514897.8"/>
    <n v="13544693.399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2638888888888888"/>
    <n v="5"/>
    <n v="7.1294999999999997E-2"/>
    <x v="1"/>
    <x v="1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2638888888888888"/>
    <n v="5"/>
    <n v="7.1294999999999997E-2"/>
    <x v="1"/>
    <x v="1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68611111111111112"/>
    <n v="4"/>
    <n v="4.7100000000000003E-2"/>
    <x v="1"/>
    <x v="1"/>
    <n v="379.2"/>
    <n v="379.2"/>
    <n v="379.2"/>
    <n v="189.6"/>
    <n v="189.6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2275.1999999999994"/>
    <n v="0"/>
    <n v="2275.1999999999994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6861111111111111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7059.48"/>
    <n v="3529.7099999999991"/>
    <n v="10589.189999999999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68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  <n v="66868.920000000013"/>
    <n v="133737.84000000003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68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  <n v="230769"/>
    <n v="461538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68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  <n v="110287.79999999997"/>
    <n v="220575.5999999999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6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686111111111110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883.7999999999984"/>
    <n v="6883.7999999999984"/>
    <n v="13767.599999999997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74444444444444446"/>
    <n v="4"/>
    <n v="4.7100000000000003E-2"/>
    <x v="1"/>
    <x v="1"/>
    <n v="568.52"/>
    <n v="568.52"/>
    <n v="568.52"/>
    <n v="284.26"/>
    <n v="284.26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3411.1200000000008"/>
    <n v="0"/>
    <n v="3411.1200000000008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74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23227.439999999991"/>
    <n v="11613.719999999998"/>
    <n v="34841.159999999989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74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  <n v="49618.079999999987"/>
    <n v="99236.159999999974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74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  <n v="195180.36000000002"/>
    <n v="390360.72000000003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74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  <n v="111538.56000000001"/>
    <n v="223077.12000000002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74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807.2799999999988"/>
    <n v="5807.2799999999988"/>
    <n v="11614.559999999998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74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374.76"/>
    <n v="6749.52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1-04-05T00:00:00"/>
    <d v="2024-04-05T00:00:00"/>
    <n v="176783.37"/>
    <n v="-0.7361111111111111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2638888888888888"/>
    <n v="5"/>
    <n v="7.1300000000000002E-2"/>
    <x v="1"/>
    <x v="1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210632.92"/>
    <n v="105316.46"/>
    <n v="315949.38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2638888888888888"/>
    <n v="5"/>
    <n v="7.1300000000000002E-2"/>
    <x v="1"/>
    <x v="1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11541.86"/>
    <n v="5770.93"/>
    <n v="17312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2638888888888888"/>
    <n v="5"/>
    <n v="7.1300000000000002E-2"/>
    <x v="1"/>
    <x v="1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347256.82"/>
    <n v="173628.41"/>
    <n v="520885.2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2638888888888888"/>
    <n v="5"/>
    <n v="7.1300000000000002E-2"/>
    <x v="1"/>
    <x v="1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43236.74"/>
    <n v="21618.37"/>
    <n v="64855.11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2638888888888888"/>
    <n v="5"/>
    <n v="7.1300000000000002E-2"/>
    <x v="1"/>
    <x v="1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200745.36"/>
    <n v="100372.68"/>
    <n v="301118.0399999999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2638888888888888"/>
    <n v="5"/>
    <n v="7.1300000000000002E-2"/>
    <x v="1"/>
    <x v="1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40445.22"/>
    <n v="20222.61"/>
    <n v="60667.8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2638888888888888"/>
    <n v="5"/>
    <n v="7.1300000000000002E-2"/>
    <x v="1"/>
    <x v="1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197351.5"/>
    <n v="98675.75"/>
    <n v="296027.2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2638888888888888"/>
    <n v="5"/>
    <n v="7.1300000000000002E-2"/>
    <x v="1"/>
    <x v="1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212352.62"/>
    <n v="106176.31"/>
    <n v="318528.9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2638888888888888"/>
    <n v="5"/>
    <n v="7.1300000000000002E-2"/>
    <x v="1"/>
    <x v="1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485760.42"/>
    <n v="242880.21"/>
    <n v="728640.63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2638888888888888"/>
    <n v="5"/>
    <n v="7.1300000000000002E-2"/>
    <x v="1"/>
    <x v="1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47060.160000000003"/>
    <n v="23530.080000000002"/>
    <n v="70590.24000000000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2638888888888888"/>
    <n v="5"/>
    <n v="7.1300000000000002E-2"/>
    <x v="1"/>
    <x v="1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66195.960000000006"/>
    <n v="33097.980000000003"/>
    <n v="99293.9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2638888888888888"/>
    <n v="5"/>
    <n v="7.1300000000000002E-2"/>
    <x v="1"/>
    <x v="1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7206.82"/>
    <n v="3603.41"/>
    <n v="10810.23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2638888888888888"/>
    <n v="5"/>
    <n v="7.1300000000000002E-2"/>
    <x v="1"/>
    <x v="1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90648.38"/>
    <n v="45324.19"/>
    <n v="135972.57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2638888888888888"/>
    <n v="5"/>
    <n v="7.1300000000000002E-2"/>
    <x v="1"/>
    <x v="1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336872.9"/>
    <n v="168436.45"/>
    <n v="505309.35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2638888888888888"/>
    <n v="5"/>
    <n v="7.1300000000000002E-2"/>
    <x v="1"/>
    <x v="1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158463.46"/>
    <n v="79231.73"/>
    <n v="237695.19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2638888888888888"/>
    <n v="5"/>
    <n v="7.1300000000000002E-2"/>
    <x v="1"/>
    <x v="1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45219"/>
    <n v="22609.5"/>
    <n v="67828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2638888888888888"/>
    <n v="5"/>
    <n v="7.1300000000000002E-2"/>
    <x v="1"/>
    <x v="1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32121"/>
    <n v="16060.5"/>
    <n v="48181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2638888888888888"/>
    <n v="5"/>
    <n v="7.1300000000000002E-2"/>
    <x v="1"/>
    <x v="1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4682.34"/>
    <n v="2341.17"/>
    <n v="7023.51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2638888888888888"/>
    <n v="5"/>
    <n v="7.1300000000000002E-2"/>
    <x v="1"/>
    <x v="1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8706.98"/>
    <n v="4353.49"/>
    <n v="13060.47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2638888888888888"/>
    <n v="5"/>
    <n v="7.1300000000000002E-2"/>
    <x v="1"/>
    <x v="1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28687.32"/>
    <n v="14343.66"/>
    <n v="43030.97999999999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2638888888888888"/>
    <n v="5"/>
    <n v="7.1300000000000002E-2"/>
    <x v="1"/>
    <x v="1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13095.42"/>
    <n v="6547.71"/>
    <n v="19643.13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2638888888888888"/>
    <n v="5"/>
    <n v="7.1300000000000002E-2"/>
    <x v="1"/>
    <x v="1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4611.2"/>
    <n v="2305.6"/>
    <n v="6916.7999999999993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2638888888888888"/>
    <n v="5"/>
    <n v="7.1300000000000002E-2"/>
    <x v="1"/>
    <x v="1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18451.96"/>
    <n v="9225.98"/>
    <n v="27677.94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2638888888888888"/>
    <n v="5"/>
    <n v="7.1300000000000002E-2"/>
    <x v="1"/>
    <x v="1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3403.84"/>
    <n v="1701.92"/>
    <n v="5105.7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2638888888888888"/>
    <n v="5"/>
    <n v="7.1300000000000002E-2"/>
    <x v="1"/>
    <x v="1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16657.099999999999"/>
    <n v="8328.5499999999993"/>
    <n v="24985.649999999998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2638888888888888"/>
    <n v="5"/>
    <n v="7.1300000000000002E-2"/>
    <x v="1"/>
    <x v="1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3729.1"/>
    <n v="1864.55"/>
    <n v="5593.6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2638888888888888"/>
    <n v="5"/>
    <n v="7.1300000000000002E-2"/>
    <x v="1"/>
    <x v="1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4960.0200000000004"/>
    <n v="2480.0100000000002"/>
    <n v="7440.0300000000007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2638888888888888"/>
    <n v="5"/>
    <n v="7.1300000000000002E-2"/>
    <x v="1"/>
    <x v="1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20854.12"/>
    <n v="10427.06"/>
    <n v="31281.1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2638888888888888"/>
    <n v="5"/>
    <n v="7.1300000000000002E-2"/>
    <x v="1"/>
    <x v="1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67985.7"/>
    <n v="33992.85"/>
    <n v="101978.54999999999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2638888888888888"/>
    <n v="5"/>
    <n v="7.1300000000000002E-2"/>
    <x v="1"/>
    <x v="1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926454.82"/>
    <n v="463227.41"/>
    <n v="1389682.23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2638888888888888"/>
    <n v="5"/>
    <n v="7.1300000000000002E-2"/>
    <x v="1"/>
    <x v="1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110490.58"/>
    <n v="55245.29"/>
    <n v="165735.87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-7.0000000000000001E-3"/>
    <d v="2021-04-05T00:00:00"/>
    <d v="2024-04-05T00:00:00"/>
    <n v="665616.01"/>
    <n v="-0.73611111111111116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3277777777777775"/>
    <n v="10"/>
    <n v="7.8262999999999999E-2"/>
    <x v="1"/>
    <x v="1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0.93611111111111112"/>
    <n v="4"/>
    <n v="4.7100000000000003E-2"/>
    <x v="1"/>
    <x v="1"/>
    <n v="6000.69"/>
    <n v="6000.69"/>
    <n v="6000.69"/>
    <n v="6000.69"/>
    <n v="6000.69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54006.179999999978"/>
    <n v="0"/>
    <n v="54006.179999999978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1.9361111111111111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48189.840000000004"/>
    <n v="36142.380000000005"/>
    <n v="84332.22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2.93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  <n v="54756.960000000014"/>
    <n v="109513.92000000003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3.93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93538.799999999988"/>
    <n v="187077.5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4.9361111111111109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8376.920000000002"/>
    <n v="36753.840000000004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5.9361111111111109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5825.6400000000021"/>
    <n v="11651.280000000004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9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2638888888888888"/>
    <n v="5"/>
    <n v="7.1300000000000002E-2"/>
    <x v="1"/>
    <x v="1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64294.74"/>
    <n v="32147.37"/>
    <n v="96442.1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2638888888888888"/>
    <n v="5"/>
    <n v="7.1300000000000002E-2"/>
    <x v="1"/>
    <x v="1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166647.28"/>
    <n v="83323.64"/>
    <n v="249970.9199999999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2638888888888888"/>
    <n v="5"/>
    <n v="7.1300000000000002E-2"/>
    <x v="1"/>
    <x v="1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74196.679999999993"/>
    <n v="37098.339999999997"/>
    <n v="111295.01999999999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0.98055555555555551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9316.26"/>
    <n v="0"/>
    <n v="9316.26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1.98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54681"/>
    <n v="41010.720000000008"/>
    <n v="95691.72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2.9805555555555556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  <n v="258375.96000000008"/>
    <n v="516751.92000000016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3.9805555555555556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3642.640000000003"/>
    <n v="47285.280000000006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4.98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148.8000000000006"/>
    <n v="6297.6000000000013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0.99444444444444446"/>
    <n v="4"/>
    <n v="4.7100000000000003E-2"/>
    <x v="1"/>
    <x v="1"/>
    <n v="695.88"/>
    <n v="695.88"/>
    <n v="695.88"/>
    <n v="695.88"/>
    <n v="695.88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6262.9199999999973"/>
    <n v="0"/>
    <n v="6262.9199999999973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1.99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38116.68"/>
    <n v="28587.479999999992"/>
    <n v="66704.159999999989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2.99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0768.840000000026"/>
    <n v="181537.6800000000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3.99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2917.120000000017"/>
    <n v="105834.2400000000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4.99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56792.640000000007"/>
    <n v="113585.2800000000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5.9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2638888888888888"/>
    <n v="5"/>
    <n v="7.1300000000000002E-2"/>
    <x v="1"/>
    <x v="1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45581.54"/>
    <n v="22790.77"/>
    <n v="68372.31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2638888888888888"/>
    <n v="5"/>
    <n v="7.1300000000000002E-2"/>
    <x v="1"/>
    <x v="1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88358.06"/>
    <n v="44179.03"/>
    <n v="132537.0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2638888888888888"/>
    <n v="5"/>
    <n v="7.1300000000000002E-2"/>
    <x v="1"/>
    <x v="1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10784.02"/>
    <n v="5392.01"/>
    <n v="16176.03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2638888888888888"/>
    <n v="5"/>
    <n v="7.1300000000000002E-2"/>
    <x v="1"/>
    <x v="1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51460.58"/>
    <n v="25730.29"/>
    <n v="77190.87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2638888888888888"/>
    <n v="5"/>
    <n v="7.1300000000000002E-2"/>
    <x v="1"/>
    <x v="1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4007.3"/>
    <n v="2003.65"/>
    <n v="6010.9500000000007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2638888888888888"/>
    <n v="5"/>
    <n v="7.1300000000000002E-2"/>
    <x v="1"/>
    <x v="1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51685.760000000002"/>
    <n v="25842.880000000001"/>
    <n v="77528.639999999999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2638888888888888"/>
    <n v="5"/>
    <n v="7.1300000000000002E-2"/>
    <x v="1"/>
    <x v="1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3152.84"/>
    <n v="1576.42"/>
    <n v="4729.2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2638888888888888"/>
    <n v="5"/>
    <n v="7.1300000000000002E-2"/>
    <x v="1"/>
    <x v="1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7947.52"/>
    <n v="3973.76"/>
    <n v="11921.28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2638888888888888"/>
    <n v="5"/>
    <n v="7.1300000000000002E-2"/>
    <x v="1"/>
    <x v="1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6217.42"/>
    <n v="3108.71"/>
    <n v="9326.13000000000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2638888888888888"/>
    <n v="5"/>
    <n v="7.1300000000000002E-2"/>
    <x v="1"/>
    <x v="1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10680.16"/>
    <n v="5340.08"/>
    <n v="16020.2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2638888888888888"/>
    <n v="5"/>
    <n v="7.1300000000000002E-2"/>
    <x v="1"/>
    <x v="1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147693.92000000001"/>
    <n v="73846.960000000006"/>
    <n v="221540.8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2638888888888888"/>
    <n v="5"/>
    <n v="7.1300000000000002E-2"/>
    <x v="1"/>
    <x v="1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574.66"/>
    <n v="287.33"/>
    <n v="861.9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2638888888888888"/>
    <n v="5"/>
    <n v="7.1300000000000002E-2"/>
    <x v="1"/>
    <x v="1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149049.26"/>
    <n v="74524.63"/>
    <n v="223573.8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2638888888888888"/>
    <n v="5"/>
    <n v="7.1300000000000002E-2"/>
    <x v="1"/>
    <x v="1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70763.44"/>
    <n v="35381.72"/>
    <n v="106145.16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2638888888888888"/>
    <n v="5"/>
    <n v="7.1300000000000002E-2"/>
    <x v="1"/>
    <x v="1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8041.06"/>
    <n v="4020.53"/>
    <n v="12061.59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2638888888888888"/>
    <n v="5"/>
    <n v="7.1300000000000002E-2"/>
    <x v="1"/>
    <x v="1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54378.6"/>
    <n v="27189.3"/>
    <n v="81567.899999999994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2638888888888888"/>
    <n v="5"/>
    <n v="7.1300000000000002E-2"/>
    <x v="1"/>
    <x v="1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22391.66"/>
    <n v="11195.83"/>
    <n v="33587.4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2638888888888888"/>
    <n v="5"/>
    <n v="7.1300000000000002E-2"/>
    <x v="1"/>
    <x v="1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1552120.82"/>
    <n v="776060.41"/>
    <n v="2328181.23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2638888888888888"/>
    <n v="5"/>
    <n v="7.1300000000000002E-2"/>
    <x v="1"/>
    <x v="1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634.96"/>
    <n v="317.48"/>
    <n v="952.44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2638888888888888"/>
    <n v="5"/>
    <n v="7.1300000000000002E-2"/>
    <x v="1"/>
    <x v="1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100572.16"/>
    <n v="50286.080000000002"/>
    <n v="150858.2399999999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2638888888888888"/>
    <n v="5"/>
    <n v="7.1300000000000002E-2"/>
    <x v="1"/>
    <x v="1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38231.379999999997"/>
    <n v="19115.689999999999"/>
    <n v="57347.06999999999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2638888888888888"/>
    <n v="5"/>
    <n v="6.1699999999999998E-2"/>
    <x v="1"/>
    <x v="1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1405267.94"/>
    <n v="702633.97"/>
    <n v="2107901.91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2638888888888888"/>
    <n v="5"/>
    <n v="7.1300000000000002E-2"/>
    <x v="1"/>
    <x v="1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8930.08"/>
    <n v="4465.04"/>
    <n v="13395.11999999999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2638888888888888"/>
    <n v="5"/>
    <n v="7.1300000000000002E-2"/>
    <x v="1"/>
    <x v="1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54301.04"/>
    <n v="27150.52"/>
    <n v="81451.56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2638888888888888"/>
    <n v="5"/>
    <n v="7.1300000000000002E-2"/>
    <x v="1"/>
    <x v="1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2985.46"/>
    <n v="1492.73"/>
    <n v="4478.1900000000005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2638888888888888"/>
    <n v="5"/>
    <n v="7.1300000000000002E-2"/>
    <x v="1"/>
    <x v="1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5529.72"/>
    <n v="2764.86"/>
    <n v="8294.58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2638888888888888"/>
    <n v="5"/>
    <n v="7.1300000000000002E-2"/>
    <x v="1"/>
    <x v="1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15856.88"/>
    <n v="7928.44"/>
    <n v="23785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2638888888888888"/>
    <n v="5"/>
    <n v="7.1300000000000002E-2"/>
    <x v="1"/>
    <x v="1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38948.86"/>
    <n v="19474.43"/>
    <n v="58423.2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2638888888888888"/>
    <n v="5"/>
    <n v="7.1300000000000002E-2"/>
    <x v="1"/>
    <x v="1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30539.24"/>
    <n v="15269.62"/>
    <n v="45808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2638888888888888"/>
    <n v="5"/>
    <n v="7.1300000000000002E-2"/>
    <x v="1"/>
    <x v="1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27875.78"/>
    <n v="13937.89"/>
    <n v="41813.67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2638888888888888"/>
    <n v="5"/>
    <n v="7.1300000000000002E-2"/>
    <x v="1"/>
    <x v="1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173134.64"/>
    <n v="86567.32"/>
    <n v="259701.9600000000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2638888888888888"/>
    <n v="5"/>
    <n v="7.1300000000000002E-2"/>
    <x v="1"/>
    <x v="1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17071.580000000002"/>
    <n v="8535.7900000000009"/>
    <n v="25607.370000000003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2638888888888888"/>
    <n v="5"/>
    <n v="7.1300000000000002E-2"/>
    <x v="1"/>
    <x v="1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162399.32"/>
    <n v="81199.66"/>
    <n v="243598.98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2638888888888888"/>
    <n v="5"/>
    <n v="7.1300000000000002E-2"/>
    <x v="1"/>
    <x v="1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108112.4"/>
    <n v="54056.2"/>
    <n v="162168.59999999998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6-04-05T00:00:00"/>
    <n v="4934730.53"/>
    <n v="1.2638888888888888"/>
    <n v="5"/>
    <n v="7.1300000000000002E-2"/>
    <x v="1"/>
    <x v="1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351821.62"/>
    <n v="175910.81"/>
    <n v="527732.4299999999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2638888888888888"/>
    <n v="5"/>
    <n v="7.1300000000000002E-2"/>
    <x v="1"/>
    <x v="1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581005.18000000005"/>
    <n v="290502.59000000003"/>
    <n v="871507.77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2638888888888888"/>
    <n v="5"/>
    <n v="7.1300000000000002E-2"/>
    <x v="1"/>
    <x v="1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118823.52"/>
    <n v="59411.76"/>
    <n v="178235.28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3277777777777775"/>
    <n v="10"/>
    <n v="7.8262999999999999E-2"/>
    <x v="1"/>
    <x v="1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d v="2022-04-27T00:00:00"/>
    <d v="2025-04-27T00:00:00"/>
    <n v="540440"/>
    <n v="0.32500000000000001"/>
    <n v="3"/>
    <n v="4.2999999999999997E-2"/>
    <x v="1"/>
    <x v="1"/>
    <n v="968.29"/>
    <n v="968.29"/>
    <n v="968.29"/>
    <n v="96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3.16"/>
    <n v="0"/>
    <n v="3873.16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325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22454.639999999999"/>
    <n v="4082.68"/>
    <n v="26537.32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32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72957.84"/>
    <n v="66878.02"/>
    <n v="139835.85999999999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32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  <n v="441273.3600000001"/>
    <n v="882546.7200000002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32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35094.87999999998"/>
    <n v="470189.75999999995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32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3065.199999999997"/>
    <n v="46130.399999999994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325000000000000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34444444444444444"/>
    <n v="3"/>
    <n v="6.1652999999999999E-2"/>
    <x v="1"/>
    <x v="1"/>
    <n v="0"/>
    <n v="0"/>
    <n v="0"/>
    <n v="0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34444444444444444"/>
    <n v="3"/>
    <n v="6.1652999999999999E-2"/>
    <x v="1"/>
    <x v="1"/>
    <n v="0"/>
    <n v="0"/>
    <n v="0"/>
    <n v="0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3444444444444446"/>
    <n v="5"/>
    <n v="7.1294999999999997E-2"/>
    <x v="1"/>
    <x v="1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34444444444444444"/>
    <n v="3"/>
    <n v="6.1652999999999999E-2"/>
    <x v="1"/>
    <x v="1"/>
    <n v="0"/>
    <n v="0"/>
    <n v="0"/>
    <n v="0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3444444444444446"/>
    <n v="5"/>
    <n v="7.1294999999999997E-2"/>
    <x v="1"/>
    <x v="1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34444444444444444"/>
    <n v="3"/>
    <n v="6.1652999999999999E-2"/>
    <x v="1"/>
    <x v="1"/>
    <n v="0"/>
    <n v="0"/>
    <n v="0"/>
    <n v="0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3444444444444446"/>
    <n v="5"/>
    <n v="7.1294999999999997E-2"/>
    <x v="1"/>
    <x v="1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3444444444444446"/>
    <n v="5"/>
    <n v="7.1294999999999997E-2"/>
    <x v="1"/>
    <x v="1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34444444444444444"/>
    <n v="3"/>
    <n v="6.1652999999999999E-2"/>
    <x v="1"/>
    <x v="1"/>
    <n v="0"/>
    <n v="0"/>
    <n v="0"/>
    <n v="0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3444444444444446"/>
    <n v="5"/>
    <n v="7.1294999999999997E-2"/>
    <x v="1"/>
    <x v="1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34444444444444444"/>
    <n v="3"/>
    <n v="6.1652999999999999E-2"/>
    <x v="1"/>
    <x v="1"/>
    <n v="0"/>
    <n v="0"/>
    <n v="0"/>
    <n v="0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3444444444444446"/>
    <n v="5"/>
    <n v="7.1294999999999997E-2"/>
    <x v="1"/>
    <x v="1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34444444444444444"/>
    <n v="3"/>
    <n v="6.1652999999999999E-2"/>
    <x v="1"/>
    <x v="1"/>
    <n v="0"/>
    <n v="0"/>
    <n v="0"/>
    <n v="0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34444444444444444"/>
    <n v="3"/>
    <n v="6.1652999999999999E-2"/>
    <x v="1"/>
    <x v="1"/>
    <n v="0"/>
    <n v="0"/>
    <n v="0"/>
    <n v="0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3444444444444446"/>
    <n v="5"/>
    <n v="7.1294999999999997E-2"/>
    <x v="1"/>
    <x v="1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34444444444444444"/>
    <n v="3"/>
    <n v="6.1652999999999999E-2"/>
    <x v="1"/>
    <x v="1"/>
    <n v="0"/>
    <n v="0"/>
    <n v="0"/>
    <n v="0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3444444444444446"/>
    <n v="5"/>
    <n v="7.1294999999999997E-2"/>
    <x v="1"/>
    <x v="1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34444444444444444"/>
    <n v="3"/>
    <n v="6.1652999999999999E-2"/>
    <x v="1"/>
    <x v="1"/>
    <n v="0"/>
    <n v="0"/>
    <n v="0"/>
    <n v="0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3444444444444446"/>
    <n v="5"/>
    <n v="7.1294999999999997E-2"/>
    <x v="1"/>
    <x v="1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34444444444444444"/>
    <n v="3"/>
    <n v="6.1652999999999999E-2"/>
    <x v="1"/>
    <x v="1"/>
    <n v="0"/>
    <n v="0"/>
    <n v="0"/>
    <n v="0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260411.25"/>
    <d v="2022-05-16T00:00:00"/>
    <d v="2025-05-16T00:00:00"/>
    <n v="520822.5"/>
    <n v="0.37777777777777777"/>
    <n v="3"/>
    <n v="4.2999999999999997E-2"/>
    <x v="1"/>
    <x v="1"/>
    <n v="933.14"/>
    <n v="933.14"/>
    <n v="933.14"/>
    <n v="933.14"/>
    <n v="93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5.7"/>
    <n v="0"/>
    <n v="4665.7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37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8575.2099999999991"/>
    <n v="1864.1999999999998"/>
    <n v="10439.41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37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29277.359999999997"/>
    <n v="28057.469999999998"/>
    <n v="57334.829999999994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37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  <n v="52935.359999999993"/>
    <n v="105870.71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37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3424.079999999987"/>
    <n v="126848.15999999997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37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57833.52"/>
    <n v="115667.04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37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4616.5199999999995"/>
    <n v="9233.0399999999991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34444444444444444"/>
    <n v="3"/>
    <n v="6.1652999999999999E-2"/>
    <x v="1"/>
    <x v="1"/>
    <n v="0"/>
    <n v="0"/>
    <n v="0"/>
    <n v="0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3444444444444446"/>
    <n v="5"/>
    <n v="7.1294999999999997E-2"/>
    <x v="1"/>
    <x v="1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3805555555555555"/>
    <n v="10"/>
    <n v="7.8262999999999999E-2"/>
    <x v="1"/>
    <x v="1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34444444444444444"/>
    <n v="3"/>
    <n v="6.1652999999999999E-2"/>
    <x v="1"/>
    <x v="1"/>
    <n v="0"/>
    <n v="0"/>
    <n v="0"/>
    <n v="0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34444444444444444"/>
    <n v="3"/>
    <n v="6.1652999999999999E-2"/>
    <x v="1"/>
    <x v="1"/>
    <n v="0"/>
    <n v="0"/>
    <n v="0"/>
    <n v="0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34444444444444444"/>
    <n v="3"/>
    <n v="6.1652999999999999E-2"/>
    <x v="1"/>
    <x v="1"/>
    <n v="0"/>
    <n v="0"/>
    <n v="0"/>
    <n v="0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231575"/>
    <n v="1659.62"/>
    <n v="0"/>
    <n v="0"/>
    <n v="0"/>
    <n v="231575"/>
    <d v="2022-06-23T00:00:00"/>
    <d v="2025-06-23T00:00:00"/>
    <n v="463150"/>
    <n v="0.48055555555555557"/>
    <n v="3"/>
    <n v="4.2999999999999997E-2"/>
    <x v="1"/>
    <x v="1"/>
    <n v="829.81"/>
    <n v="829.81"/>
    <n v="829.81"/>
    <n v="829.81"/>
    <n v="829.8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8.8599999999988"/>
    <n v="0"/>
    <n v="4978.8599999999988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48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12136.799999999997"/>
    <n v="3034.2"/>
    <n v="15170.999999999996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48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  <n v="43171.92"/>
    <n v="86343.8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4805555555555556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719.6799999999989"/>
    <n v="5439.3599999999979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4805555555555552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8984.52"/>
    <n v="17969.04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431142.5"/>
    <n v="3089.85"/>
    <n v="0"/>
    <n v="0"/>
    <n v="0"/>
    <n v="431142.5"/>
    <d v="2022-06-27T00:00:00"/>
    <d v="2025-06-27T00:00:00"/>
    <n v="862285"/>
    <n v="0.49166666666666664"/>
    <n v="3"/>
    <n v="4.2999999999999997E-2"/>
    <x v="1"/>
    <x v="1"/>
    <n v="1544.93"/>
    <n v="1544.93"/>
    <n v="1544.93"/>
    <n v="1544.93"/>
    <n v="1544.93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9.58"/>
    <n v="0"/>
    <n v="9269.58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49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24989.279999999995"/>
    <n v="6247.3200000000006"/>
    <n v="31236.59999999999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49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  <n v="113946.11999999998"/>
    <n v="227892.23999999996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4916666666666667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24365.44000000006"/>
    <n v="1048730.8800000001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49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673165.19999999984"/>
    <n v="1346330.3999999997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49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4884.519999999993"/>
    <n v="49769.039999999986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4916666666666663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1678.64"/>
    <n v="23357.279999999999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3805555555555555"/>
    <n v="10"/>
    <n v="7.8262999999999999E-2"/>
    <x v="1"/>
    <x v="1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34444444444444444"/>
    <n v="3"/>
    <n v="6.1652999999999999E-2"/>
    <x v="1"/>
    <x v="1"/>
    <n v="0"/>
    <n v="0"/>
    <n v="0"/>
    <n v="0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3444444444444446"/>
    <n v="5"/>
    <n v="7.1294999999999997E-2"/>
    <x v="1"/>
    <x v="1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34444444444444444"/>
    <n v="3"/>
    <n v="6.2603000000000006E-2"/>
    <x v="1"/>
    <x v="1"/>
    <n v="0"/>
    <n v="0"/>
    <n v="0"/>
    <n v="0"/>
    <n v="4957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34444444444444444"/>
    <n v="3"/>
    <n v="6.2603000000000006E-2"/>
    <x v="1"/>
    <x v="1"/>
    <n v="0"/>
    <n v="0"/>
    <n v="0"/>
    <n v="0"/>
    <n v="1706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3444444444444446"/>
    <n v="5"/>
    <n v="7.2566000000000005E-2"/>
    <x v="1"/>
    <x v="1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34444444444444444"/>
    <n v="3"/>
    <n v="6.2603000000000006E-2"/>
    <x v="1"/>
    <x v="1"/>
    <n v="0"/>
    <n v="0"/>
    <n v="0"/>
    <n v="0"/>
    <n v="1442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3444444444444446"/>
    <n v="5"/>
    <n v="7.2566000000000005E-2"/>
    <x v="1"/>
    <x v="1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34444444444444444"/>
    <n v="3"/>
    <n v="6.2603000000000006E-2"/>
    <x v="1"/>
    <x v="1"/>
    <n v="0"/>
    <n v="0"/>
    <n v="0"/>
    <n v="0"/>
    <n v="210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3444444444444446"/>
    <n v="5"/>
    <n v="7.2566000000000005E-2"/>
    <x v="1"/>
    <x v="1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34444444444444444"/>
    <n v="3"/>
    <n v="6.2603000000000006E-2"/>
    <x v="1"/>
    <x v="1"/>
    <n v="0"/>
    <n v="0"/>
    <n v="0"/>
    <n v="0"/>
    <n v="295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3444444444444446"/>
    <n v="5"/>
    <n v="7.2566000000000005E-2"/>
    <x v="1"/>
    <x v="1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34444444444444444"/>
    <n v="3"/>
    <n v="6.2603000000000006E-2"/>
    <x v="1"/>
    <x v="1"/>
    <n v="0"/>
    <n v="0"/>
    <n v="0"/>
    <n v="0"/>
    <n v="2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3444444444444446"/>
    <n v="5"/>
    <n v="7.2566000000000005E-2"/>
    <x v="1"/>
    <x v="1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0.57499999999999996"/>
    <n v="3"/>
    <n v="4.2999999999999997E-2"/>
    <x v="1"/>
    <x v="1"/>
    <n v="2546.5100000000002"/>
    <n v="1273.26"/>
    <n v="1273.26"/>
    <n v="1273.26"/>
    <n v="1273.26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10186.070000000002"/>
    <n v="0"/>
    <n v="10186.07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575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8417.12"/>
    <n v="6139.04"/>
    <n v="24556.16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57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6437"/>
    <n v="46437"/>
    <n v="92874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57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3904.19999999999"/>
    <n v="127808.39999999998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57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68207.520000000004"/>
    <n v="136415.04000000001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57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148.8000000000006"/>
    <n v="6297.6000000000013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34444444444444444"/>
    <n v="3"/>
    <n v="6.2603000000000006E-2"/>
    <x v="1"/>
    <x v="1"/>
    <n v="0"/>
    <n v="0"/>
    <n v="0"/>
    <n v="0"/>
    <n v="103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3444444444444446"/>
    <n v="5"/>
    <n v="7.2566000000000005E-2"/>
    <x v="1"/>
    <x v="1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34444444444444444"/>
    <n v="3"/>
    <n v="6.2603000000000006E-2"/>
    <x v="1"/>
    <x v="1"/>
    <n v="0"/>
    <n v="0"/>
    <n v="0"/>
    <n v="0"/>
    <n v="1672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3444444444444446"/>
    <n v="5"/>
    <n v="7.2566000000000005E-2"/>
    <x v="1"/>
    <x v="1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34444444444444444"/>
    <n v="3"/>
    <n v="6.2603000000000006E-2"/>
    <x v="1"/>
    <x v="1"/>
    <n v="0"/>
    <n v="0"/>
    <n v="0"/>
    <n v="0"/>
    <n v="13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3444444444444446"/>
    <n v="5"/>
    <n v="7.2566000000000005E-2"/>
    <x v="1"/>
    <x v="1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34444444444444444"/>
    <n v="3"/>
    <n v="6.2603000000000006E-2"/>
    <x v="1"/>
    <x v="1"/>
    <n v="0"/>
    <n v="0"/>
    <n v="0"/>
    <n v="0"/>
    <n v="5217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3444444444444446"/>
    <n v="5"/>
    <n v="7.2565999999999992E-2"/>
    <x v="1"/>
    <x v="1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34444444444444444"/>
    <n v="3"/>
    <n v="6.1652999999999999E-2"/>
    <x v="1"/>
    <x v="1"/>
    <n v="0"/>
    <n v="0"/>
    <n v="0"/>
    <n v="0"/>
    <n v="17642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34444444444444444"/>
    <n v="3"/>
    <n v="6.1652999999999999E-2"/>
    <x v="1"/>
    <x v="1"/>
    <n v="0"/>
    <n v="0"/>
    <n v="0"/>
    <n v="0"/>
    <n v="107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3444444444444446"/>
    <n v="5"/>
    <n v="7.1294999999999997E-2"/>
    <x v="1"/>
    <x v="1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34444444444444444"/>
    <n v="3"/>
    <n v="6.1652999999999999E-2"/>
    <x v="1"/>
    <x v="1"/>
    <n v="0"/>
    <n v="0"/>
    <n v="0"/>
    <n v="0"/>
    <n v="9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3444444444444446"/>
    <n v="5"/>
    <n v="7.1294999999999997E-2"/>
    <x v="1"/>
    <x v="1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34444444444444444"/>
    <n v="3"/>
    <n v="6.1652999999999999E-2"/>
    <x v="1"/>
    <x v="1"/>
    <n v="0"/>
    <n v="0"/>
    <n v="0"/>
    <n v="0"/>
    <n v="32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3444444444444446"/>
    <n v="5"/>
    <n v="7.1294999999999997E-2"/>
    <x v="1"/>
    <x v="1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34444444444444444"/>
    <n v="3"/>
    <n v="6.1652999999999999E-2"/>
    <x v="1"/>
    <x v="1"/>
    <n v="0"/>
    <n v="0"/>
    <n v="0"/>
    <n v="0"/>
    <n v="141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3444444444444446"/>
    <n v="5"/>
    <n v="7.1294999999999997E-2"/>
    <x v="1"/>
    <x v="1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605555555555555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6903"/>
    <n v="13806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0.60555555555555551"/>
    <n v="3"/>
    <n v="4.2999999999999997E-2"/>
    <x v="1"/>
    <x v="1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11873.699999999997"/>
    <n v="0"/>
    <n v="11873.699999999997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60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22543.800000000003"/>
    <n v="9393.2800000000007"/>
    <n v="31937.0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60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65083.19999999999"/>
    <n v="65083.19999999999"/>
    <n v="130166.39999999998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6055555555555556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63994.15999999995"/>
    <n v="327988.31999999989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60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83442.31999999995"/>
    <n v="366884.6399999999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60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0917.239999999991"/>
    <n v="81834.47999999998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60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6594.96"/>
    <n v="13189.9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608333333333333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451.5600000000009"/>
    <n v="6903.1200000000017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0.60833333333333328"/>
    <n v="3"/>
    <n v="4.2999999999999997E-2"/>
    <x v="1"/>
    <x v="1"/>
    <n v="1240.49"/>
    <n v="1240.49"/>
    <n v="620.24"/>
    <n v="620.24"/>
    <n v="620.24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6202.4199999999992"/>
    <n v="0"/>
    <n v="6202.4199999999992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60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45726.840000000004"/>
    <n v="19052.82"/>
    <n v="64779.66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60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  <n v="49161.960000000014"/>
    <n v="98323.920000000027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608333333333333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2252.960000000006"/>
    <n v="144505.92000000001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60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1918.32"/>
    <n v="123836.64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60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7613.439999999991"/>
    <n v="55226.879999999983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608333333333333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2958.6000000000004"/>
    <n v="5917.2000000000007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0.61111111111111116"/>
    <n v="3"/>
    <n v="4.2999999999999997E-2"/>
    <x v="1"/>
    <x v="1"/>
    <n v="1794.93"/>
    <n v="1794.93"/>
    <n v="897.46"/>
    <n v="897.46"/>
    <n v="897.46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8974.619999999999"/>
    <n v="0"/>
    <n v="8974.619999999999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61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8556.079999999998"/>
    <n v="7731.7"/>
    <n v="26287.78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6111111111111112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  <n v="43366.32"/>
    <n v="86732.64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6111111111111112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47602.079999999987"/>
    <n v="95204.159999999974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61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2019.84"/>
    <n v="64039.68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61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297.6000000000013"/>
    <n v="12595.200000000003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59444444444444444"/>
    <n v="3"/>
    <n v="6.1652999999999999E-2"/>
    <x v="1"/>
    <x v="1"/>
    <n v="0"/>
    <n v="0"/>
    <n v="0"/>
    <n v="0"/>
    <n v="692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6305555555555555"/>
    <n v="10"/>
    <n v="7.8262999999999999E-2"/>
    <x v="1"/>
    <x v="1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59444444444444444"/>
    <n v="3"/>
    <n v="6.1652999999999999E-2"/>
    <x v="1"/>
    <x v="1"/>
    <n v="0"/>
    <n v="0"/>
    <n v="0"/>
    <n v="0"/>
    <n v="23248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5944444444444446"/>
    <n v="5"/>
    <n v="7.1294999999999997E-2"/>
    <x v="1"/>
    <x v="1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5944444444444446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34444444444444444"/>
    <n v="3"/>
    <n v="6.1652999999999999E-2"/>
    <x v="1"/>
    <x v="1"/>
    <n v="0"/>
    <n v="0"/>
    <n v="0"/>
    <n v="0"/>
    <n v="2718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3444444444444446"/>
    <n v="5"/>
    <n v="7.1294999999999997E-2"/>
    <x v="1"/>
    <x v="1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3444444444444446"/>
    <n v="5"/>
    <n v="7.1294999999999997E-2"/>
    <x v="1"/>
    <x v="1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3805555555555555"/>
    <n v="10"/>
    <n v="7.8262999999999999E-2"/>
    <x v="1"/>
    <x v="1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74444444444444446"/>
    <n v="3"/>
    <n v="4.2999999999999997E-2"/>
    <x v="1"/>
    <x v="1"/>
    <n v="1702.43"/>
    <n v="1702.43"/>
    <n v="1702.43"/>
    <n v="851.22"/>
    <n v="851.22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10214.609999999999"/>
    <n v="0"/>
    <n v="10214.609999999999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74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27205.439999999991"/>
    <n v="13602.719999999998"/>
    <n v="40808.159999999989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74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  <n v="64021.32"/>
    <n v="128042.64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74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04072.68000000005"/>
    <n v="608145.3600000001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744444444444444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25705.31999999995"/>
    <n v="1251410.6399999999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74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22690.64"/>
    <n v="245381.2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7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6594.96"/>
    <n v="13189.92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744444444444444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6462"/>
    <n v="12924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0.81944444444444442"/>
    <n v="3"/>
    <n v="4.2999999999999997E-2"/>
    <x v="1"/>
    <x v="1"/>
    <n v="1251.06"/>
    <n v="1251.06"/>
    <n v="1251.06"/>
    <n v="1251.06"/>
    <n v="625.53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8757.4199999999983"/>
    <n v="0"/>
    <n v="8757.4199999999983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1.8194444444444444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1146.24"/>
    <n v="668.64"/>
    <n v="1814.88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2.8194444444444446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  <n v="42169.80000000001"/>
    <n v="84339.60000000002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3.8194444444444446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1781.079999999998"/>
    <n v="43562.15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4.81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007.759999999997"/>
    <n v="20015.519999999993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0.83611111111111114"/>
    <n v="3"/>
    <n v="4.2999999999999997E-2"/>
    <x v="1"/>
    <x v="1"/>
    <n v="529.6"/>
    <n v="529.6"/>
    <n v="529.6"/>
    <n v="529.6"/>
    <n v="529.6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4236.8000000000011"/>
    <n v="0"/>
    <n v="4236.8000000000011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1.836111111111111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3605.6400000000012"/>
    <n v="2403.73"/>
    <n v="6009.3700000000008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2.83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  <n v="30974.87999999999"/>
    <n v="61949.75999999998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3.83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8088.920000000002"/>
    <n v="36177.840000000004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4.83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4597.600000000013"/>
    <n v="109195.20000000003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5.8361111111111112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63905.36000000002"/>
    <n v="327810.72000000003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3444444444444446"/>
    <n v="5"/>
    <n v="7.1294999999999997E-2"/>
    <x v="1"/>
    <x v="1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0.8833333333333333"/>
    <n v="3"/>
    <n v="4.2999999999999997E-2"/>
    <x v="1"/>
    <x v="1"/>
    <n v="1553.91"/>
    <n v="1553.91"/>
    <n v="1553.91"/>
    <n v="1553.91"/>
    <n v="1553.9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12431.309999999998"/>
    <n v="0"/>
    <n v="12431.309999999998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1.88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47227.44"/>
    <n v="31484.960000000006"/>
    <n v="78712.400000000009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2.88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  <n v="104314.07999999997"/>
    <n v="208628.1599999999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3.8833333333333333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292142.51999999996"/>
    <n v="584285.03999999992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4.8833333333333337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36608.80000000016"/>
    <n v="1073217.600000000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5.8833333333333337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47680.15999999997"/>
    <n v="295360.31999999995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6.88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6594.96"/>
    <n v="13189.92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3444444444444446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3805555555555555"/>
    <n v="10"/>
    <n v="7.8262999999999999E-2"/>
    <x v="1"/>
    <x v="1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0.95833333333333337"/>
    <n v="3"/>
    <n v="4.2999999999999997E-2"/>
    <x v="1"/>
    <x v="1"/>
    <n v="1027.48"/>
    <n v="1027.48"/>
    <n v="1027.48"/>
    <n v="1027.48"/>
    <n v="1027.48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9247.3199999999979"/>
    <n v="0"/>
    <n v="9247.3199999999979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1.9583333333333333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21744.84"/>
    <n v="16308.660000000003"/>
    <n v="38053.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2.95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22756.320000000003"/>
    <n v="22756.320000000003"/>
    <n v="45512.640000000007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3.9583333333333335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  <n v="21962.880000000005"/>
    <n v="43925.760000000009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4.95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  <n v="39723.239999999991"/>
    <n v="79446.479999999981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5.95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  <n v="149018.4"/>
    <n v="298036.8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6.95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80000000002"/>
    <n v="0"/>
    <n v="17872.09"/>
    <n v="56.89"/>
    <n v="0"/>
    <n v="0"/>
    <n v="0"/>
    <n v="-0.01"/>
    <d v="2022-12-27T00:00:00"/>
    <d v="2024-12-27T00:00:00"/>
    <n v="35744.17"/>
    <n v="-8.3333333333333332E-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0.9916666666666667"/>
    <n v="3"/>
    <n v="4.2999999999999997E-2"/>
    <x v="1"/>
    <x v="1"/>
    <n v="190.27"/>
    <n v="190.27"/>
    <n v="190.27"/>
    <n v="190.27"/>
    <n v="190.27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1712.4600000000007"/>
    <n v="0"/>
    <n v="1712.4600000000007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1.99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11921.759999999997"/>
    <n v="8941.3199999999979"/>
    <n v="20863.079999999994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2.9916666666666667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965.6000000000013"/>
    <n v="4965.6000000000013"/>
    <n v="9931.2000000000025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3.9916666666666667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0206.599999999999"/>
    <n v="10206.599999999999"/>
    <n v="20413.199999999997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4.9916666666666663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  <n v="12495.12"/>
    <n v="24990.240000000002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5.9916666666666663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  <n v="12431.519999999997"/>
    <n v="24863.039999999994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9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1.99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2501.0400000000004"/>
    <n v="1875.7800000000002"/>
    <n v="4376.8200000000006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2.99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8508.679999999997"/>
    <n v="18508.679999999997"/>
    <n v="37017.359999999993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3.9916666666666667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  <n v="13693.200000000003"/>
    <n v="27386.400000000005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4.99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  <n v="84521.04"/>
    <n v="169042.08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5.9916666666666663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  <n v="40724.879999999983"/>
    <n v="81449.759999999966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9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0.99444444444444446"/>
    <n v="3"/>
    <n v="4.2999999999999997E-2"/>
    <x v="1"/>
    <x v="1"/>
    <n v="3500.53"/>
    <n v="3500.53"/>
    <n v="3500.53"/>
    <n v="3500.53"/>
    <n v="3500.53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31504.800000000003"/>
    <n v="0"/>
    <n v="31504.800000000003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1.99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74238.36"/>
    <n v="55678.740000000013"/>
    <n v="129917.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2.99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99572.880000000019"/>
    <n v="99572.880000000019"/>
    <n v="199145.76000000004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3.99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  <n v="397063.07999999984"/>
    <n v="794126.15999999968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4.99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  <n v="554037.12"/>
    <n v="1108074.24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5.99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  <n v="161622.48000000007"/>
    <n v="323244.96000000014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6.994444444444444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5065.32"/>
    <n v="5065.32"/>
    <n v="10130.6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1722222222222223"/>
    <n v="3"/>
    <n v="6.1652999999999999E-2"/>
    <x v="1"/>
    <x v="1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9864480"/>
    <n v="4932240"/>
    <n v="1479672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1722222222222223"/>
    <n v="3"/>
    <n v="6.1652999999999999E-2"/>
    <x v="1"/>
    <x v="1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2466120"/>
    <n v="1233060"/>
    <n v="369918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194444444444444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208333333333333"/>
    <n v="6"/>
    <n v="7.3772000000000004E-2"/>
    <x v="1"/>
    <x v="1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129638.58"/>
    <n v="129638.58"/>
    <n v="259277.16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1722222222222223"/>
    <n v="3"/>
    <n v="6.1652999999999999E-2"/>
    <x v="1"/>
    <x v="1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3390915"/>
    <n v="1695457.5"/>
    <n v="5086372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1722222222222223"/>
    <n v="3"/>
    <n v="6.1652999999999999E-2"/>
    <x v="1"/>
    <x v="1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1849590"/>
    <n v="924795"/>
    <n v="277438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208333333333333"/>
    <n v="6"/>
    <n v="7.3772000000000004E-2"/>
    <x v="1"/>
    <x v="1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111836.16"/>
    <n v="111836.16"/>
    <n v="223672.32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194444444444444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208333333333333"/>
    <n v="6"/>
    <n v="7.3772000000000004E-2"/>
    <x v="1"/>
    <x v="1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84126.12"/>
    <n v="84126.12"/>
    <n v="168252.24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208333333333333"/>
    <n v="6"/>
    <n v="7.3772000000000004E-2"/>
    <x v="1"/>
    <x v="1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166587.07999999999"/>
    <n v="166587.07999999999"/>
    <n v="333174.15999999997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208333333333333"/>
    <n v="6"/>
    <n v="7.3772000000000004E-2"/>
    <x v="1"/>
    <x v="1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60693.74"/>
    <n v="60693.74"/>
    <n v="121387.48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208333333333333"/>
    <n v="6"/>
    <n v="7.3772000000000004E-2"/>
    <x v="1"/>
    <x v="1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148479.64000000001"/>
    <n v="148479.64000000001"/>
    <n v="296959.2800000000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1722222222222223"/>
    <n v="3"/>
    <n v="6.1652999999999999E-2"/>
    <x v="1"/>
    <x v="1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2466120"/>
    <n v="1233060"/>
    <n v="369918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30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7482.2400000000016"/>
    <n v="6858.7200000000012"/>
    <n v="14340.960000000003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30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5077.68"/>
    <n v="5077.68"/>
    <n v="10155.36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30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556803.72"/>
    <n v="556803.72"/>
    <n v="1113607.44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3194444444444446"/>
    <n v="4"/>
    <n v="6.7556000000000005E-2"/>
    <x v="1"/>
    <x v="1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d v="2023-04-26T00:00:00"/>
    <d v="2025-04-26T00:00:00"/>
    <n v="2964602.5"/>
    <n v="0.32222222222222224"/>
    <n v="2"/>
    <n v="3.8199999999999998E-2"/>
    <x v="1"/>
    <x v="1"/>
    <n v="4718.66"/>
    <n v="4718.66"/>
    <n v="4718.66"/>
    <n v="471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4.64"/>
    <n v="0"/>
    <n v="18874.64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322222222222222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140558.22000000003"/>
    <n v="25556.04"/>
    <n v="166114.26000000004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32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290582.64"/>
    <n v="266367.42"/>
    <n v="556950.06000000006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32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805235.5199999999"/>
    <n v="805235.5199999999"/>
    <n v="1610471.0399999998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322222222222222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60665.72"/>
    <n v="160665.72"/>
    <n v="321331.44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322222222222222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33267.720000000008"/>
    <n v="33267.720000000008"/>
    <n v="66535.440000000017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32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9446.52"/>
    <n v="18893.04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182605"/>
    <d v="2023-05-17T00:00:00"/>
    <d v="2025-05-17T00:00:00"/>
    <n v="365210"/>
    <n v="0.38055555555555554"/>
    <n v="2"/>
    <n v="3.8199999999999998E-2"/>
    <x v="1"/>
    <x v="1"/>
    <n v="581.29"/>
    <n v="581.29"/>
    <n v="581.29"/>
    <n v="581.29"/>
    <n v="5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.45"/>
    <n v="0"/>
    <n v="2906.4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38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40651.230000000003"/>
    <n v="8837.2000000000007"/>
    <n v="49488.430000000008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38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40196.760000000009"/>
    <n v="38521.900000000009"/>
    <n v="78718.660000000018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3805555555555555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8503.879999999983"/>
    <n v="48503.879999999983"/>
    <n v="97007.759999999966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38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6154.080000000002"/>
    <n v="36154.080000000002"/>
    <n v="72308.160000000003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38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76526.52"/>
    <n v="76526.52"/>
    <n v="153053.04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3805555555555555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92185.24"/>
    <n v="292185.24"/>
    <n v="584370.48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380555555555555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52810.96000000008"/>
    <n v="252810.96000000008"/>
    <n v="505621.92000000016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38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42486"/>
    <n v="42486"/>
    <n v="84972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442942.5"/>
    <d v="2023-05-24T00:00:00"/>
    <d v="2025-05-24T00:00:00"/>
    <n v="885885"/>
    <n v="0.4"/>
    <n v="2"/>
    <n v="3.8199999999999998E-2"/>
    <x v="1"/>
    <x v="1"/>
    <n v="1410.03"/>
    <n v="1410.03"/>
    <n v="1410.03"/>
    <n v="1410.03"/>
    <n v="14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0.15"/>
    <n v="0"/>
    <n v="7050.1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32937.949999999997"/>
    <n v="7160.4"/>
    <n v="40098.3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72174.960000000006"/>
    <n v="69167.67"/>
    <n v="141342.63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20235.32"/>
    <n v="120235.32"/>
    <n v="240470.64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400000000000000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239354.15999999995"/>
    <n v="239354.15999999995"/>
    <n v="478708.31999999989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431772.72"/>
    <n v="431772.72"/>
    <n v="863545.44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4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66081.719999999987"/>
    <n v="66081.719999999987"/>
    <n v="132163.43999999997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6487.519999999997"/>
    <n v="32975.039999999994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23479.800000000003"/>
    <n v="23479.800000000003"/>
    <n v="46959.600000000006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1944444444444446"/>
    <n v="5"/>
    <n v="7.1294999999999997E-2"/>
    <x v="1"/>
    <x v="1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1010522.54"/>
    <n v="1010522.54"/>
    <n v="2021045.08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0.5083333333333333"/>
    <n v="2"/>
    <n v="3.8199999999999998E-2"/>
    <x v="1"/>
    <x v="1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676.15"/>
    <n v="0"/>
    <n v="676.15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50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6266.3999999999987"/>
    <n v="2088.7999999999997"/>
    <n v="8355.1999999999989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50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9337.08"/>
    <n v="9337.08"/>
    <n v="18674.16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5083333333333333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46670.96"/>
    <n v="146670.96"/>
    <n v="293341.92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50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616328.03999999992"/>
    <n v="616328.03999999992"/>
    <n v="1232656.07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1944444444444446"/>
    <n v="5"/>
    <n v="7.1294999999999997E-2"/>
    <x v="1"/>
    <x v="1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163744.68"/>
    <n v="163744.68"/>
    <n v="327489.36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1944444444444446"/>
    <n v="5"/>
    <n v="7.1294999999999997E-2"/>
    <x v="1"/>
    <x v="1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263094.2"/>
    <n v="263094.2"/>
    <n v="526188.4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208333333333333"/>
    <n v="6"/>
    <n v="7.3772000000000004E-2"/>
    <x v="1"/>
    <x v="1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211333.42"/>
    <n v="211333.42"/>
    <n v="422666.84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0.53055555555555556"/>
    <n v="2"/>
    <n v="3.8199999999999998E-2"/>
    <x v="1"/>
    <x v="1"/>
    <n v="574.72"/>
    <n v="287.36"/>
    <n v="287.36"/>
    <n v="287.36"/>
    <n v="287.36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2298.8800000000006"/>
    <n v="0"/>
    <n v="2298.8800000000006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53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7122.6000000000013"/>
    <n v="2374.2299999999996"/>
    <n v="9496.8300000000017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530555555555555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4230.8400000000011"/>
    <n v="4230.8400000000011"/>
    <n v="8461.6800000000021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5305555555555554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8256"/>
    <n v="8256"/>
    <n v="16512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530555555555555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5004.4800000000005"/>
    <n v="5004.4800000000005"/>
    <n v="10008.960000000001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530555555555555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5623.68"/>
    <n v="5623.68"/>
    <n v="11247.36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53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6791.320000000003"/>
    <n v="26791.320000000003"/>
    <n v="53582.640000000007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530555555555555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33539.96"/>
    <n v="133539.96"/>
    <n v="267079.9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53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90515.64"/>
    <n v="90515.64"/>
    <n v="181031.28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208333333333333"/>
    <n v="6"/>
    <n v="7.3772000000000004E-2"/>
    <x v="1"/>
    <x v="1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418117.64"/>
    <n v="418117.64"/>
    <n v="836235.28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208333333333333"/>
    <n v="6"/>
    <n v="7.3772000000000004E-2"/>
    <x v="1"/>
    <x v="1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171688.26"/>
    <n v="171688.26"/>
    <n v="343376.52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208333333333333"/>
    <n v="6"/>
    <n v="7.3772000000000004E-2"/>
    <x v="1"/>
    <x v="1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271190.42"/>
    <n v="271190.42"/>
    <n v="542380.84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208333333333333"/>
    <n v="6"/>
    <n v="7.3772000000000004E-2"/>
    <x v="1"/>
    <x v="1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247484.08"/>
    <n v="247484.08"/>
    <n v="494968.16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1722222222222223"/>
    <n v="3"/>
    <n v="6.1652999999999999E-2"/>
    <x v="1"/>
    <x v="1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443392.02"/>
    <n v="221696.01"/>
    <n v="665088.03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1944444444444446"/>
    <n v="5"/>
    <n v="7.1294999999999997E-2"/>
    <x v="1"/>
    <x v="1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511382.38"/>
    <n v="511382.38"/>
    <n v="1022764.76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1722222222222223"/>
    <n v="3"/>
    <n v="6.1652999999999999E-2"/>
    <x v="1"/>
    <x v="1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134418.92000000001"/>
    <n v="67209.460000000006"/>
    <n v="201628.38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1944444444444446"/>
    <n v="5"/>
    <n v="7.1294999999999997E-2"/>
    <x v="1"/>
    <x v="1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11884.86"/>
    <n v="11884.86"/>
    <n v="23769.72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1944444444444446"/>
    <n v="5"/>
    <n v="7.1294999999999997E-2"/>
    <x v="1"/>
    <x v="1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13612.32"/>
    <n v="13612.32"/>
    <n v="27224.63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1944444444444446"/>
    <n v="5"/>
    <n v="7.1294999999999997E-2"/>
    <x v="1"/>
    <x v="1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3450.02"/>
    <n v="3450.02"/>
    <n v="6900.04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1944444444444446"/>
    <n v="5"/>
    <n v="7.1294999999999997E-2"/>
    <x v="1"/>
    <x v="1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4146.18"/>
    <n v="4146.18"/>
    <n v="8292.36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1944444444444446"/>
    <n v="5"/>
    <n v="7.1294999999999997E-2"/>
    <x v="1"/>
    <x v="1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11331.72"/>
    <n v="11331.72"/>
    <n v="22663.439999999999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1944444444444446"/>
    <n v="5"/>
    <n v="7.1294999999999997E-2"/>
    <x v="1"/>
    <x v="1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6909.08"/>
    <n v="6909.08"/>
    <n v="13818.16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1944444444444446"/>
    <n v="5"/>
    <n v="7.1294999999999997E-2"/>
    <x v="1"/>
    <x v="1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3454.48"/>
    <n v="3454.48"/>
    <n v="6908.96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1944444444444446"/>
    <n v="5"/>
    <n v="7.1294999999999997E-2"/>
    <x v="1"/>
    <x v="1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7876.38"/>
    <n v="7876.38"/>
    <n v="15752.76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1944444444444446"/>
    <n v="5"/>
    <n v="7.1294999999999997E-2"/>
    <x v="1"/>
    <x v="1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5527.16"/>
    <n v="5527.16"/>
    <n v="11054.32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1944444444444446"/>
    <n v="5"/>
    <n v="7.1294999999999997E-2"/>
    <x v="1"/>
    <x v="1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4001.76"/>
    <n v="4001.76"/>
    <n v="8003.52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1944444444444446"/>
    <n v="5"/>
    <n v="7.1294999999999997E-2"/>
    <x v="1"/>
    <x v="1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3794.9"/>
    <n v="3794.9"/>
    <n v="7589.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1944444444444446"/>
    <n v="5"/>
    <n v="7.1294999999999997E-2"/>
    <x v="1"/>
    <x v="1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13818.22"/>
    <n v="13818.22"/>
    <n v="27636.44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1722222222222223"/>
    <n v="3"/>
    <n v="6.1652999999999999E-2"/>
    <x v="1"/>
    <x v="1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246612"/>
    <n v="123306"/>
    <n v="369918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0.65"/>
    <n v="2"/>
    <n v="3.8199999999999998E-2"/>
    <x v="1"/>
    <x v="1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1457.9799999999998"/>
    <n v="0"/>
    <n v="1457.9799999999998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65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2613.12"/>
    <n v="1088.8"/>
    <n v="3701.92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650000000000000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185.8399999999997"/>
    <n v="1185.8399999999997"/>
    <n v="2371.6799999999994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65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994.1999999999994"/>
    <n v="3994.1999999999994"/>
    <n v="7988.3999999999987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65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1309.519999999997"/>
    <n v="11309.519999999997"/>
    <n v="22619.039999999994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6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6287.52"/>
    <n v="6287.52"/>
    <n v="12575.04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6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1722222222222223"/>
    <n v="3"/>
    <n v="6.1652999999999999E-2"/>
    <x v="1"/>
    <x v="1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307482.46000000002"/>
    <n v="153741.23000000001"/>
    <n v="461223.69000000006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1944444444444446"/>
    <n v="5"/>
    <n v="7.1294999999999997E-2"/>
    <x v="1"/>
    <x v="1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354476.04"/>
    <n v="354476.04"/>
    <n v="708952.08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208333333333333"/>
    <n v="6"/>
    <n v="7.3772000000000004E-2"/>
    <x v="1"/>
    <x v="1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151396.28"/>
    <n v="151396.28"/>
    <n v="302792.56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1944444444444446"/>
    <n v="5"/>
    <n v="7.1294999999999997E-2"/>
    <x v="1"/>
    <x v="1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3574.58"/>
    <n v="3574.58"/>
    <n v="7149.16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1944444444444446"/>
    <n v="5"/>
    <n v="7.1294999999999997E-2"/>
    <x v="1"/>
    <x v="1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5883.92"/>
    <n v="5883.92"/>
    <n v="11767.84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1944444444444446"/>
    <n v="5"/>
    <n v="7.1294999999999997E-2"/>
    <x v="1"/>
    <x v="1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1334.7"/>
    <n v="1334.7"/>
    <n v="2669.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1944444444444446"/>
    <n v="5"/>
    <n v="7.1294999999999997E-2"/>
    <x v="1"/>
    <x v="1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4674.76"/>
    <n v="4674.76"/>
    <n v="9349.52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1944444444444446"/>
    <n v="5"/>
    <n v="7.1294999999999997E-2"/>
    <x v="1"/>
    <x v="1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3092.86"/>
    <n v="3092.86"/>
    <n v="6185.72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1944444444444446"/>
    <n v="5"/>
    <n v="7.1294999999999997E-2"/>
    <x v="1"/>
    <x v="1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15557.02"/>
    <n v="15557.02"/>
    <n v="31114.0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1944444444444446"/>
    <n v="5"/>
    <n v="7.1294999999999997E-2"/>
    <x v="1"/>
    <x v="1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10325.459999999999"/>
    <n v="10325.459999999999"/>
    <n v="20650.91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1944444444444446"/>
    <n v="5"/>
    <n v="7.1294999999999997E-2"/>
    <x v="1"/>
    <x v="1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4887.26"/>
    <n v="4887.26"/>
    <n v="9774.52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1944444444444446"/>
    <n v="5"/>
    <n v="7.1294999999999997E-2"/>
    <x v="1"/>
    <x v="1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5644.44"/>
    <n v="5644.44"/>
    <n v="11288.88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1944444444444446"/>
    <n v="5"/>
    <n v="7.1294999999999997E-2"/>
    <x v="1"/>
    <x v="1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4463.58"/>
    <n v="4463.58"/>
    <n v="8927.16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1944444444444446"/>
    <n v="5"/>
    <n v="7.1294999999999997E-2"/>
    <x v="1"/>
    <x v="1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3785.92"/>
    <n v="3785.92"/>
    <n v="7571.84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1944444444444446"/>
    <n v="5"/>
    <n v="7.1294999999999997E-2"/>
    <x v="1"/>
    <x v="1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4883.7"/>
    <n v="4883.7"/>
    <n v="9767.4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1944444444444446"/>
    <n v="5"/>
    <n v="7.1294999999999997E-2"/>
    <x v="1"/>
    <x v="1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8257.3799999999992"/>
    <n v="8257.3799999999992"/>
    <n v="16514.759999999998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1944444444444446"/>
    <n v="5"/>
    <n v="7.1294999999999997E-2"/>
    <x v="1"/>
    <x v="1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17212.439999999999"/>
    <n v="17212.439999999999"/>
    <n v="34424.879999999997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1944444444444446"/>
    <n v="5"/>
    <n v="7.1294999999999997E-2"/>
    <x v="1"/>
    <x v="1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2748.46"/>
    <n v="2748.46"/>
    <n v="5496.92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1944444444444446"/>
    <n v="5"/>
    <n v="7.1294999999999997E-2"/>
    <x v="1"/>
    <x v="1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6882.46"/>
    <n v="6882.46"/>
    <n v="13764.92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1722222222222223"/>
    <n v="3"/>
    <n v="6.1652999999999999E-2"/>
    <x v="1"/>
    <x v="1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193596.86"/>
    <n v="96798.43"/>
    <n v="290395.28999999998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1944444444444446"/>
    <n v="5"/>
    <n v="7.1294999999999997E-2"/>
    <x v="1"/>
    <x v="1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83781.64"/>
    <n v="83781.64"/>
    <n v="167563.2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1722222222222223"/>
    <n v="3"/>
    <n v="6.1652999999999999E-2"/>
    <x v="1"/>
    <x v="1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73883.539999999994"/>
    <n v="36941.769999999997"/>
    <n v="110825.31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1722222222222223"/>
    <n v="3"/>
    <n v="6.1652999999999999E-2"/>
    <x v="1"/>
    <x v="1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2472247.2999999998"/>
    <n v="1236123.6499999999"/>
    <n v="3708370.9499999997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1944444444444446"/>
    <n v="5"/>
    <n v="7.1294999999999997E-2"/>
    <x v="1"/>
    <x v="1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2861484.6"/>
    <n v="2861484.6"/>
    <n v="5722969.2000000002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1583333333333332"/>
    <n v="10"/>
    <n v="7.8262999999999999E-2"/>
    <x v="1"/>
    <x v="1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2435581.2999999998"/>
    <n v="2435581.2999999998"/>
    <n v="4871162.5999999996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1722222222222223"/>
    <n v="3"/>
    <n v="6.1652999999999999E-2"/>
    <x v="1"/>
    <x v="1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727668.82"/>
    <n v="363834.41"/>
    <n v="1091503.23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0.8"/>
    <n v="2"/>
    <n v="3.8199999999999998E-2"/>
    <x v="1"/>
    <x v="1"/>
    <n v="1645.27"/>
    <n v="1645.27"/>
    <n v="1645.27"/>
    <n v="1645.27"/>
    <n v="822.64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11516.919999999998"/>
    <n v="0"/>
    <n v="11516.919999999998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1.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64071.960000000014"/>
    <n v="37375.279999999999"/>
    <n v="101447.24000000002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2.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67671.92000000001"/>
    <n v="167671.92000000001"/>
    <n v="335343.84000000003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3.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48607.75999999998"/>
    <n v="148607.75999999998"/>
    <n v="297215.51999999996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4.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039275.3600000002"/>
    <n v="1039275.3600000002"/>
    <n v="2078550.7200000004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5.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35888.159999999996"/>
    <n v="35888.159999999996"/>
    <n v="71776.319999999992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6.8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5991.4800000000005"/>
    <n v="5991.4800000000005"/>
    <n v="11982.96000000000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7.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8.80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374.76"/>
    <n v="6749.52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1722222222222223"/>
    <n v="3"/>
    <n v="6.1652999999999999E-2"/>
    <x v="1"/>
    <x v="1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330382.62"/>
    <n v="165191.31"/>
    <n v="495573.93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1944444444444446"/>
    <n v="5"/>
    <n v="7.1294999999999997E-2"/>
    <x v="1"/>
    <x v="1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382056.58"/>
    <n v="382056.58"/>
    <n v="764113.16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3194444444444446"/>
    <n v="4"/>
    <n v="6.7556000000000005E-2"/>
    <x v="1"/>
    <x v="1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1944444444444446"/>
    <n v="5"/>
    <n v="7.1294999999999997E-2"/>
    <x v="1"/>
    <x v="1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40638150"/>
    <n v="40638150"/>
    <n v="812763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1722222222222223"/>
    <n v="3"/>
    <n v="6.1652999999999999E-2"/>
    <x v="1"/>
    <x v="1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94515.82"/>
    <n v="47257.91"/>
    <n v="141773.7300000000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1944444444444446"/>
    <n v="5"/>
    <n v="7.1294999999999997E-2"/>
    <x v="1"/>
    <x v="1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109286.1"/>
    <n v="109286.1"/>
    <n v="218572.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1722222222222223"/>
    <n v="3"/>
    <n v="6.1652999999999999E-2"/>
    <x v="1"/>
    <x v="1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88732.12"/>
    <n v="88732.12"/>
    <n v="177464.24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1944444444444446"/>
    <n v="5"/>
    <n v="7.1294999999999997E-2"/>
    <x v="1"/>
    <x v="1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148143.79999999999"/>
    <n v="148143.79999999999"/>
    <n v="296287.5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1944444444444446"/>
    <n v="5"/>
    <n v="7.1294999999999997E-2"/>
    <x v="1"/>
    <x v="1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516377.08"/>
    <n v="516377.08"/>
    <n v="1032754.16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1722222222222223"/>
    <n v="3"/>
    <n v="6.1652999999999999E-2"/>
    <x v="1"/>
    <x v="1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308814.24"/>
    <n v="308814.24"/>
    <n v="617628.48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1944444444444446"/>
    <n v="5"/>
    <n v="7.1294999999999997E-2"/>
    <x v="1"/>
    <x v="1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357045.9"/>
    <n v="357045.9"/>
    <n v="714091.8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1944444444444446"/>
    <n v="5"/>
    <n v="7.1294999999999997E-2"/>
    <x v="1"/>
    <x v="1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206368.72"/>
    <n v="206368.72"/>
    <n v="412737.44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1944444444444446"/>
    <n v="5"/>
    <n v="7.1294999999999997E-2"/>
    <x v="1"/>
    <x v="1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100907.22"/>
    <n v="100907.22"/>
    <n v="201814.44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1722222222222223"/>
    <n v="3"/>
    <n v="6.1652999999999999E-2"/>
    <x v="1"/>
    <x v="1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275048.90000000002"/>
    <n v="137524.45000000001"/>
    <n v="412573.35000000003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1722222222222223"/>
    <n v="3"/>
    <n v="6.1652999999999999E-2"/>
    <x v="1"/>
    <x v="1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56949.68"/>
    <n v="28474.84"/>
    <n v="85424.5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1944444444444446"/>
    <n v="5"/>
    <n v="7.1294999999999997E-2"/>
    <x v="1"/>
    <x v="1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235769.64"/>
    <n v="117884.82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1722222222222223"/>
    <n v="3"/>
    <n v="6.1652999999999999E-2"/>
    <x v="1"/>
    <x v="1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260618.64"/>
    <n v="130309.32"/>
    <n v="390927.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1944444444444446"/>
    <n v="5"/>
    <n v="7.1294999999999997E-2"/>
    <x v="1"/>
    <x v="1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301182.46000000002"/>
    <n v="301182.46000000002"/>
    <n v="602364.92000000004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1722222222222223"/>
    <n v="3"/>
    <n v="6.1652999999999999E-2"/>
    <x v="1"/>
    <x v="1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59493.3"/>
    <n v="29746.65"/>
    <n v="89239.950000000012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1722222222222223"/>
    <n v="3"/>
    <n v="6.1652999999999999E-2"/>
    <x v="1"/>
    <x v="1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2823568.26"/>
    <n v="1411784.13"/>
    <n v="4235352.3899999997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1722222222222223"/>
    <n v="3"/>
    <n v="6.1652999999999999E-2"/>
    <x v="1"/>
    <x v="1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66847.960000000006"/>
    <n v="33423.980000000003"/>
    <n v="100271.94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1944444444444446"/>
    <n v="5"/>
    <n v="7.1294999999999997E-2"/>
    <x v="1"/>
    <x v="1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154384.79999999999"/>
    <n v="154384.79999999999"/>
    <n v="308769.5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208333333333333"/>
    <n v="6"/>
    <n v="7.3772000000000004E-2"/>
    <x v="1"/>
    <x v="1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871879.68000000005"/>
    <n v="871879.68000000005"/>
    <n v="1743759.3600000001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1583333333333332"/>
    <n v="10"/>
    <n v="7.8262999999999999E-2"/>
    <x v="1"/>
    <x v="1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136276.16"/>
    <n v="136276.16"/>
    <n v="272552.3200000000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208333333333333"/>
    <n v="6"/>
    <n v="7.3772000000000004E-2"/>
    <x v="1"/>
    <x v="1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913189.98"/>
    <n v="913189.98"/>
    <n v="1826379.96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1722222222222223"/>
    <n v="3"/>
    <n v="6.1652999999999999E-2"/>
    <x v="1"/>
    <x v="1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289406.98"/>
    <n v="144703.49"/>
    <n v="434110.47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3194444444444446"/>
    <n v="4"/>
    <n v="6.7556000000000005E-2"/>
    <x v="1"/>
    <x v="1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1944444444444446"/>
    <n v="5"/>
    <n v="7.1294999999999997E-2"/>
    <x v="1"/>
    <x v="1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349129.4"/>
    <n v="349129.4"/>
    <n v="698258.8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1722222222222223"/>
    <n v="3"/>
    <n v="6.1652999999999999E-2"/>
    <x v="1"/>
    <x v="1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403487.5"/>
    <n v="201743.75"/>
    <n v="605231.2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1944444444444446"/>
    <n v="5"/>
    <n v="7.1294999999999997E-2"/>
    <x v="1"/>
    <x v="1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1087159.3"/>
    <n v="1087159.3"/>
    <n v="2174318.6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d v="2024-01-05T00:00:00"/>
    <d v="2040-07-05T00:00:00"/>
    <n v="2957066124.1100001"/>
    <n v="15.513888888888889"/>
    <n v="16.5"/>
    <n v="1.2999999999999999E-2"/>
    <x v="0"/>
    <x v="2"/>
    <n v="18696830.170000002"/>
    <n v="0"/>
    <n v="0"/>
    <n v="0"/>
    <n v="0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36866154.060000002"/>
    <n v="34742391.490000002"/>
    <n v="71608545.55000001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d v="2024-01-05T00:00:00"/>
    <d v="2040-07-05T00:00:00"/>
    <n v="80000000"/>
    <n v="15.513888888888889"/>
    <n v="16.5"/>
    <n v="1.2999999999999999E-2"/>
    <x v="0"/>
    <x v="3"/>
    <n v="505821.09"/>
    <n v="0"/>
    <n v="0"/>
    <n v="0"/>
    <n v="0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997371.1100000001"/>
    <n v="939915.17999999993"/>
    <n v="1937286.29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d v="2024-01-05T00:00:00"/>
    <d v="2026-01-05T00:00:00"/>
    <n v="30538263.660551053"/>
    <n v="1.01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d v="2024-01-05T00:00:00"/>
    <d v="2026-01-05T00:00:00"/>
    <n v="1388400"/>
    <n v="1.0138888888888888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1722222222222223"/>
    <n v="3"/>
    <n v="6.1652999999999999E-2"/>
    <x v="1"/>
    <x v="1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905195.36"/>
    <n v="452597.68"/>
    <n v="1357793.04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1722222222222223"/>
    <n v="3"/>
    <n v="6.1652999999999999E-2"/>
    <x v="1"/>
    <x v="1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941403.18"/>
    <n v="470701.59"/>
    <n v="1412104.77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1722222222222223"/>
    <n v="3"/>
    <n v="6.1652999999999999E-2"/>
    <x v="1"/>
    <x v="1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868987.54"/>
    <n v="434493.77"/>
    <n v="1303481.31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1722222222222223"/>
    <n v="3"/>
    <n v="6.1652999999999999E-2"/>
    <x v="1"/>
    <x v="1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905042.68"/>
    <n v="452521.34"/>
    <n v="1357564.02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1722222222222223"/>
    <n v="3"/>
    <n v="6.1652999999999999E-2"/>
    <x v="1"/>
    <x v="1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603361.80000000005"/>
    <n v="301680.90000000002"/>
    <n v="905042.70000000007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1722222222222223"/>
    <n v="3"/>
    <n v="6.1652999999999999E-2"/>
    <x v="1"/>
    <x v="1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663697.98"/>
    <n v="331848.99"/>
    <n v="995546.97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312026.18"/>
    <n v="0"/>
    <n v="37221.96"/>
    <n v="30679.58"/>
    <n v="0"/>
    <n v="0"/>
    <n v="0"/>
    <n v="4274804.22"/>
    <d v="2024-01-31T00:00:00"/>
    <d v="2033-08-11T00:00:00"/>
    <n v="4677691.78"/>
    <n v="8.6138888888888889"/>
    <n v="9.530555555555555"/>
    <n v="8.5398000000000002E-2"/>
    <x v="1"/>
    <x v="1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346939.67000000004"/>
    <n v="305372.21000000002"/>
    <n v="652311.88000000012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229808.24"/>
    <n v="0"/>
    <n v="100430.62"/>
    <n v="29879.17"/>
    <n v="0"/>
    <n v="0"/>
    <n v="0"/>
    <n v="4129377.62"/>
    <d v="2024-01-31T00:00:00"/>
    <d v="2027-11-22T00:00:00"/>
    <n v="5219359.879999999"/>
    <n v="2.8944444444444444"/>
    <n v="3.8111111111111109"/>
    <n v="8.4766999999999995E-2"/>
    <x v="1"/>
    <x v="1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301755.01"/>
    <n v="201081.28999999998"/>
    <n v="502836.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84698.6499999999"/>
    <n v="0"/>
    <n v="16000.94"/>
    <n v="8186.54"/>
    <n v="0"/>
    <n v="0"/>
    <n v="0"/>
    <n v="1168697.71"/>
    <d v="2024-01-31T00:00:00"/>
    <d v="2029-10-26T00:00:00"/>
    <n v="1340324.05"/>
    <n v="4.822222222222222"/>
    <n v="5.7388888888888889"/>
    <n v="8.2922999999999997E-2"/>
    <x v="1"/>
    <x v="1"/>
    <n v="8075.97"/>
    <n v="7964.64"/>
    <n v="7852.54"/>
    <n v="7739.66"/>
    <n v="7626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89391.71"/>
    <n v="72088.17"/>
    <n v="161479.88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1722222222222223"/>
    <n v="3"/>
    <n v="6.1652999999999999E-2"/>
    <x v="1"/>
    <x v="1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450422.58"/>
    <n v="225211.29"/>
    <n v="675633.87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594990.16"/>
    <n v="0"/>
    <n v="83588.41"/>
    <n v="9827"/>
    <n v="0"/>
    <n v="0"/>
    <n v="0"/>
    <n v="1511401.75"/>
    <d v="2024-01-31T00:00:00"/>
    <d v="2026-04-28T00:00:00"/>
    <n v="2412354.9600000009"/>
    <n v="1.3277777777777777"/>
    <n v="2.2444444444444445"/>
    <n v="7.3934E-2"/>
    <x v="1"/>
    <x v="1"/>
    <n v="9312"/>
    <n v="8793.49"/>
    <n v="8271.44"/>
    <n v="7745.84"/>
    <n v="7216.66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79584.13"/>
    <n v="5741.28"/>
    <n v="85325.41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60483.6400000006"/>
    <n v="0"/>
    <n v="54766.54"/>
    <n v="65262.33"/>
    <n v="0"/>
    <n v="0"/>
    <n v="0"/>
    <n v="9005717.0999999996"/>
    <d v="2024-01-31T00:00:00"/>
    <d v="2033-12-08T00:00:00"/>
    <n v="9652458.2400000002"/>
    <n v="8.9388888888888882"/>
    <n v="9.8555555555555561"/>
    <n v="8.5975999999999997E-2"/>
    <x v="1"/>
    <x v="1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751477.04"/>
    <n v="688292.9"/>
    <n v="1439769.94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755386.98"/>
    <n v="0"/>
    <n v="112944.48"/>
    <n v="25952.58"/>
    <n v="0"/>
    <n v="0"/>
    <n v="0"/>
    <n v="3642442.5"/>
    <d v="2024-01-31T00:00:00"/>
    <d v="2031-08-14T00:00:00"/>
    <n v="5073977.74"/>
    <n v="6.6222222222222218"/>
    <n v="7.5388888888888888"/>
    <n v="8.4176000000000001E-2"/>
    <x v="1"/>
    <x v="1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250128.62999999998"/>
    <n v="154389.74"/>
    <n v="404518.37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574957.4500000002"/>
    <n v="0"/>
    <n v="47839.48"/>
    <n v="2360.31"/>
    <n v="0"/>
    <n v="0"/>
    <n v="0"/>
    <n v="2527117.9700000002"/>
    <d v="2024-01-31T00:00:00"/>
    <d v="2030-01-06T00:00:00"/>
    <n v="5384699.0099999998"/>
    <n v="5.0166666666666666"/>
    <n v="5.9333333333333336"/>
    <n v="8.2498000000000002E-2"/>
    <x v="1"/>
    <x v="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207800.72000000003"/>
    <n v="155125.71000000002"/>
    <n v="362926.4300000000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1722222222222223"/>
    <n v="3"/>
    <n v="6.1652999999999999E-2"/>
    <x v="1"/>
    <x v="1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663973.81999999995"/>
    <n v="331986.90999999997"/>
    <n v="995960.73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062035.7300000004"/>
    <n v="0"/>
    <n v="235877.98"/>
    <n v="40519.870000000003"/>
    <n v="0"/>
    <n v="0"/>
    <n v="0"/>
    <n v="5826157.75"/>
    <d v="2024-01-31T00:00:00"/>
    <d v="2029-10-26T00:00:00"/>
    <n v="9093830.6699999999"/>
    <n v="4.822222222222222"/>
    <n v="5.7388888888888889"/>
    <n v="8.0518000000000006E-2"/>
    <x v="1"/>
    <x v="1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372508.26999999996"/>
    <n v="190671.13999999998"/>
    <n v="563179.4099999999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1722222222222223"/>
    <n v="3"/>
    <n v="6.1652999999999999E-2"/>
    <x v="1"/>
    <x v="1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337643.5"/>
    <n v="168821.75"/>
    <n v="506465.2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1722222222222223"/>
    <n v="3"/>
    <n v="6.1652999999999999E-2"/>
    <x v="1"/>
    <x v="1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338407.34"/>
    <n v="169203.67"/>
    <n v="507611.01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88593.84"/>
    <n v="0"/>
    <n v="92662.39"/>
    <n v="23109.42"/>
    <n v="0"/>
    <n v="0"/>
    <n v="0"/>
    <n v="1995931.45"/>
    <d v="2024-01-31T00:00:00"/>
    <d v="2032-12-31T00:00:00"/>
    <n v="2571949.0900000003"/>
    <n v="8"/>
    <n v="8.9166666666666661"/>
    <n v="8.5975999999999997E-2"/>
    <x v="1"/>
    <x v="1"/>
    <n v="14273.33"/>
    <n v="13914.26"/>
    <n v="13552.57"/>
    <n v="13188.23"/>
    <n v="12821.23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146994.22"/>
    <n v="87944.15"/>
    <n v="234938.3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1722222222222223"/>
    <n v="3"/>
    <n v="6.1652999999999999E-2"/>
    <x v="1"/>
    <x v="1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321282.06"/>
    <n v="160641.03"/>
    <n v="481923.08999999997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005231.76"/>
    <n v="0"/>
    <n v="57521.79"/>
    <n v="6693.05"/>
    <n v="0"/>
    <n v="0"/>
    <n v="0"/>
    <n v="947709.97"/>
    <d v="2024-01-31T00:00:00"/>
    <d v="2026-12-24T00:00:00"/>
    <n v="1599497.38"/>
    <n v="1.9833333333333334"/>
    <n v="2.9"/>
    <n v="8.1262000000000001E-2"/>
    <x v="1"/>
    <x v="1"/>
    <n v="6303.03"/>
    <n v="5910.34"/>
    <n v="5515.01"/>
    <n v="5116.99"/>
    <n v="4716.2700000000004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49479.979999999996"/>
    <n v="4414.9000000000005"/>
    <n v="53894.879999999997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2620329.039999999"/>
    <n v="0"/>
    <n v="316656.38"/>
    <n v="162530.23999999999"/>
    <n v="0"/>
    <n v="0"/>
    <n v="0"/>
    <n v="22303672.66"/>
    <d v="2024-01-31T00:00:00"/>
    <d v="2029-11-03T00:00:00"/>
    <n v="26043160.600000001"/>
    <n v="4.8416666666666668"/>
    <n v="5.7583333333333337"/>
    <n v="8.6263999999999993E-2"/>
    <x v="1"/>
    <x v="1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768044.1199999999"/>
    <n v="1410612.78"/>
    <n v="3178656.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1722222222222223"/>
    <n v="3"/>
    <n v="6.1652999999999999E-2"/>
    <x v="1"/>
    <x v="1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839470.46"/>
    <n v="419735.23"/>
    <n v="1259205.69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602685.76"/>
    <n v="0"/>
    <n v="178374.04"/>
    <n v="81083.399999999994"/>
    <n v="0"/>
    <n v="0"/>
    <n v="0"/>
    <n v="11424311.720000001"/>
    <d v="2024-01-31T00:00:00"/>
    <d v="2033-03-05T00:00:00"/>
    <n v="13409459.25"/>
    <n v="8.1805555555555554"/>
    <n v="9.0972222222222214"/>
    <n v="8.3875000000000005E-2"/>
    <x v="1"/>
    <x v="1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873217.14000000013"/>
    <n v="677919.83999999985"/>
    <n v="1551136.98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1722222222222223"/>
    <n v="3"/>
    <n v="6.1652999999999999E-2"/>
    <x v="1"/>
    <x v="1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91520.28"/>
    <n v="45760.14"/>
    <n v="137280.4199999999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7265346.7400000002"/>
    <n v="0"/>
    <n v="174533.98"/>
    <n v="56090.17"/>
    <n v="0"/>
    <n v="0"/>
    <n v="0"/>
    <n v="7090812.7599999998"/>
    <d v="2024-01-31T00:00:00"/>
    <d v="2032-08-14T00:00:00"/>
    <n v="8844291.1799999978"/>
    <n v="7.6222222222222218"/>
    <n v="8.5388888888888896"/>
    <n v="8.2136000000000001E-2"/>
    <x v="1"/>
    <x v="1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503485.52999999991"/>
    <n v="356558.35"/>
    <n v="860043.87999999989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993542.4500000002"/>
    <n v="0"/>
    <n v="65534.17"/>
    <n v="42048.43"/>
    <n v="0"/>
    <n v="0"/>
    <n v="0"/>
    <n v="5928008.2800000003"/>
    <d v="2024-01-31T00:00:00"/>
    <d v="2032-08-06T00:00:00"/>
    <n v="7166559.2999999998"/>
    <n v="7.6"/>
    <n v="8.5166666666666675"/>
    <n v="8.4209999999999993E-2"/>
    <x v="1"/>
    <x v="1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467746.85"/>
    <n v="395635.04"/>
    <n v="863381.8899999999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211339.66"/>
    <n v="0"/>
    <n v="33702.01"/>
    <n v="15799.54"/>
    <n v="0"/>
    <n v="0"/>
    <n v="0"/>
    <n v="2177637.65"/>
    <d v="2024-01-31T00:00:00"/>
    <d v="2029-05-05T00:00:00"/>
    <n v="3357828.0299999993"/>
    <n v="4.3472222222222223"/>
    <n v="5.2638888888888893"/>
    <n v="8.5736999999999994E-2"/>
    <x v="1"/>
    <x v="1"/>
    <n v="15558.75"/>
    <n v="15316.23"/>
    <n v="15071.98"/>
    <n v="14825.99"/>
    <n v="14578.24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170311.61000000002"/>
    <n v="132522.01999999999"/>
    <n v="302833.6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1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1722222222222223"/>
    <n v="3"/>
    <n v="6.1652999999999999E-2"/>
    <x v="1"/>
    <x v="1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125898.74"/>
    <n v="62949.37"/>
    <n v="188848.11000000002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1722222222222223"/>
    <n v="3"/>
    <n v="6.1652999999999999E-2"/>
    <x v="1"/>
    <x v="1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2394.7199999999998"/>
    <n v="1197.3599999999999"/>
    <n v="3592.0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1722222222222223"/>
    <n v="3"/>
    <n v="6.1652999999999999E-2"/>
    <x v="1"/>
    <x v="1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2394.7199999999998"/>
    <n v="1197.3599999999999"/>
    <n v="3592.0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1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1722222222222223"/>
    <n v="3"/>
    <n v="6.1652999999999999E-2"/>
    <x v="1"/>
    <x v="1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1674.44"/>
    <n v="837.22"/>
    <n v="2511.66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1722222222222223"/>
    <n v="3"/>
    <n v="6.1652999999999999E-2"/>
    <x v="1"/>
    <x v="1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1794.3"/>
    <n v="897.15"/>
    <n v="2691.4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1722222222222223"/>
    <n v="3"/>
    <n v="6.1652999999999999E-2"/>
    <x v="1"/>
    <x v="1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2394.38"/>
    <n v="1197.19"/>
    <n v="3591.57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1722222222222223"/>
    <n v="3"/>
    <n v="6.1652999999999999E-2"/>
    <x v="1"/>
    <x v="1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2389.98"/>
    <n v="1194.99"/>
    <n v="3584.9700000000003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1722222222222223"/>
    <n v="3"/>
    <n v="6.1652999999999999E-2"/>
    <x v="1"/>
    <x v="1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1675.74"/>
    <n v="837.87"/>
    <n v="2513.61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1722222222222223"/>
    <n v="3"/>
    <n v="6.1652999999999999E-2"/>
    <x v="1"/>
    <x v="1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1670.56"/>
    <n v="835.28"/>
    <n v="2505.84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1722222222222223"/>
    <n v="3"/>
    <n v="6.1652999999999999E-2"/>
    <x v="1"/>
    <x v="1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1670.74"/>
    <n v="835.37"/>
    <n v="2506.1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1722222222222223"/>
    <n v="3"/>
    <n v="6.1652999999999999E-2"/>
    <x v="1"/>
    <x v="1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1490.94"/>
    <n v="745.47"/>
    <n v="2236.41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1722222222222223"/>
    <n v="3"/>
    <n v="6.1652999999999999E-2"/>
    <x v="1"/>
    <x v="1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1790.5"/>
    <n v="895.25"/>
    <n v="2685.7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1722222222222223"/>
    <n v="3"/>
    <n v="6.1652999999999999E-2"/>
    <x v="1"/>
    <x v="1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1670.74"/>
    <n v="835.37"/>
    <n v="2506.1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1722222222222223"/>
    <n v="3"/>
    <n v="6.1652999999999999E-2"/>
    <x v="1"/>
    <x v="1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1196.96"/>
    <n v="598.48"/>
    <n v="1795.44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1722222222222223"/>
    <n v="3"/>
    <n v="6.1652999999999999E-2"/>
    <x v="1"/>
    <x v="1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1795.44"/>
    <n v="897.72"/>
    <n v="2693.16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1722222222222223"/>
    <n v="3"/>
    <n v="6.1652999999999999E-2"/>
    <x v="1"/>
    <x v="1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1795.44"/>
    <n v="897.72"/>
    <n v="2693.16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1722222222222223"/>
    <n v="3"/>
    <n v="6.1652999999999999E-2"/>
    <x v="1"/>
    <x v="1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2094.6799999999998"/>
    <n v="1047.3399999999999"/>
    <n v="3142.0199999999995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1722222222222223"/>
    <n v="3"/>
    <n v="6.1652999999999999E-2"/>
    <x v="1"/>
    <x v="1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1496.2"/>
    <n v="748.1"/>
    <n v="2244.300000000000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1722222222222223"/>
    <n v="3"/>
    <n v="6.1652999999999999E-2"/>
    <x v="1"/>
    <x v="1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1795.48"/>
    <n v="897.74"/>
    <n v="2693.2200000000003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1722222222222223"/>
    <n v="3"/>
    <n v="6.1652999999999999E-2"/>
    <x v="1"/>
    <x v="1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2393.92"/>
    <n v="1196.96"/>
    <n v="3590.88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1722222222222223"/>
    <n v="3"/>
    <n v="6.1652999999999999E-2"/>
    <x v="1"/>
    <x v="1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2088.84"/>
    <n v="1044.42"/>
    <n v="3133.26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1722222222222223"/>
    <n v="3"/>
    <n v="6.1652999999999999E-2"/>
    <x v="1"/>
    <x v="1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1789.42"/>
    <n v="894.71"/>
    <n v="2684.13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1722222222222223"/>
    <n v="3"/>
    <n v="6.1652999999999999E-2"/>
    <x v="1"/>
    <x v="1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1789.42"/>
    <n v="894.71"/>
    <n v="2684.13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1722222222222223"/>
    <n v="3"/>
    <n v="6.1652999999999999E-2"/>
    <x v="1"/>
    <x v="1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1790.74"/>
    <n v="895.37"/>
    <n v="2686.11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1722222222222223"/>
    <n v="3"/>
    <n v="6.1652999999999999E-2"/>
    <x v="1"/>
    <x v="1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2388.08"/>
    <n v="1194.04"/>
    <n v="3582.12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476933.6699999999"/>
    <n v="0"/>
    <n v="73303.27"/>
    <n v="52779.92"/>
    <n v="0"/>
    <n v="0"/>
    <n v="0"/>
    <n v="7403630.4000000004"/>
    <d v="2024-02-29T00:00:00"/>
    <d v="2033-05-21T00:00:00"/>
    <n v="8136663.0999999996"/>
    <n v="8.3916666666666675"/>
    <n v="9.2249999999999996"/>
    <n v="8.4708000000000006E-2"/>
    <x v="1"/>
    <x v="1"/>
    <n v="54004.56"/>
    <n v="53469.86"/>
    <n v="47812.4"/>
    <n v="52400.46"/>
    <n v="50192.67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601190.93000000005"/>
    <n v="525643.21000000008"/>
    <n v="1126834.14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1722222222222223"/>
    <n v="3"/>
    <n v="6.1652999999999999E-2"/>
    <x v="1"/>
    <x v="1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394038.42"/>
    <n v="197019.21"/>
    <n v="591057.63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1722222222222223"/>
    <n v="3"/>
    <n v="6.1652999999999999E-2"/>
    <x v="1"/>
    <x v="1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286443.32"/>
    <n v="143221.66"/>
    <n v="429664.98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1722222222222223"/>
    <n v="3"/>
    <n v="6.1652999999999999E-2"/>
    <x v="1"/>
    <x v="1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380192.42"/>
    <n v="190096.21"/>
    <n v="570288.63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1722222222222223"/>
    <n v="3"/>
    <n v="6.1652999999999999E-2"/>
    <x v="1"/>
    <x v="1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414196.34"/>
    <n v="207098.17"/>
    <n v="621294.51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1722222222222223"/>
    <n v="3"/>
    <n v="6.1652999999999999E-2"/>
    <x v="1"/>
    <x v="1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515963.46"/>
    <n v="257981.73"/>
    <n v="773945.1900000000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1722222222222223"/>
    <n v="3"/>
    <n v="6.1652999999999999E-2"/>
    <x v="1"/>
    <x v="1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1393096.8"/>
    <n v="696548.4"/>
    <n v="2089645.2000000002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1722222222222223"/>
    <n v="3"/>
    <n v="6.1652999999999999E-2"/>
    <x v="1"/>
    <x v="1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239624.06"/>
    <n v="119812.03"/>
    <n v="359436.08999999997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1722222222222223"/>
    <n v="3"/>
    <n v="6.1652999999999999E-2"/>
    <x v="1"/>
    <x v="1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68669.759999999995"/>
    <n v="34334.879999999997"/>
    <n v="103004.63999999998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2194444444444441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  <n v="185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0.22500000000000001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2361111111111112"/>
    <n v="3"/>
    <n v="8.7499999999999994E-2"/>
    <x v="1"/>
    <x v="1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9173534.6400000006"/>
    <n v="9173534.6400000006"/>
    <n v="18347069.28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2361111111111112"/>
    <n v="3"/>
    <n v="8.7499999999999994E-2"/>
    <x v="1"/>
    <x v="1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2037390.14"/>
    <n v="2037390.14"/>
    <n v="4074780.2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0.22500000000000001"/>
    <n v="1"/>
    <n v="4.9000000000000002E-2"/>
    <x v="1"/>
    <x v="1"/>
    <n v="0"/>
    <n v="0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2361111111111112"/>
    <n v="3"/>
    <n v="8.7499999999999994E-2"/>
    <x v="1"/>
    <x v="1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107624.44"/>
    <n v="107624.44"/>
    <n v="215248.88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4024019.36"/>
    <n v="0"/>
    <n v="55889.16"/>
    <n v="28341.25"/>
    <n v="0"/>
    <n v="0"/>
    <n v="0"/>
    <n v="3968130.2"/>
    <d v="2024-04-03T00:00:00"/>
    <d v="2030-11-03T00:00:00"/>
    <n v="4415243.4800000004"/>
    <n v="5.8416666666666668"/>
    <n v="6.583333333333333"/>
    <n v="8.4515999999999994E-2"/>
    <x v="1"/>
    <x v="1"/>
    <n v="27947.62"/>
    <n v="27553.99"/>
    <n v="27160.37"/>
    <n v="26766.74"/>
    <n v="26373.1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309391.99000000005"/>
    <n v="252709.48999999993"/>
    <n v="562101.48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2361111111111112"/>
    <n v="3"/>
    <n v="8.7499999999999994E-2"/>
    <x v="1"/>
    <x v="1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227921.56"/>
    <n v="227921.56"/>
    <n v="455843.1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81250"/>
    <n v="0"/>
    <n v="31250"/>
    <n v="5208.33"/>
    <n v="0"/>
    <n v="0"/>
    <n v="0"/>
    <n v="750000"/>
    <d v="2024-04-03T00:00:00"/>
    <d v="2026-12-03T00:00:00"/>
    <n v="1000000"/>
    <n v="1.925"/>
    <n v="2.6666666666666665"/>
    <n v="0.08"/>
    <x v="1"/>
    <x v="1"/>
    <n v="5000"/>
    <n v="4791.67"/>
    <n v="4583.33"/>
    <n v="4375"/>
    <n v="4166.67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46250"/>
    <n v="16250"/>
    <n v="62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2361111111111112"/>
    <n v="3"/>
    <n v="8.7499999999999994E-2"/>
    <x v="1"/>
    <x v="1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265685.12"/>
    <n v="265685.12"/>
    <n v="531370.2399999999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2361111111111112"/>
    <n v="3"/>
    <n v="8.7499999999999994E-2"/>
    <x v="1"/>
    <x v="1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35453.300000000003"/>
    <n v="35453.300000000003"/>
    <n v="70906.600000000006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397339.4100000001"/>
    <n v="0"/>
    <n v="94837.68"/>
    <n v="50313.86"/>
    <n v="0"/>
    <n v="0"/>
    <n v="0"/>
    <n v="7302501.7300000004"/>
    <d v="2024-04-03T00:00:00"/>
    <d v="2031-05-03T00:00:00"/>
    <n v="8061203.1699999999"/>
    <n v="6.3416666666666668"/>
    <n v="7.083333333333333"/>
    <n v="8.1618999999999997E-2"/>
    <x v="1"/>
    <x v="1"/>
    <n v="49668.81"/>
    <n v="49023.76"/>
    <n v="48378.71"/>
    <n v="47733.66"/>
    <n v="47088.6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553452.46"/>
    <n v="460565.34"/>
    <n v="1014017.8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2361111111111112"/>
    <n v="3"/>
    <n v="8.7499999999999994E-2"/>
    <x v="1"/>
    <x v="1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128216.84"/>
    <n v="128216.84"/>
    <n v="256433.6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2361111111111112"/>
    <n v="3"/>
    <n v="8.7499999999999994E-2"/>
    <x v="1"/>
    <x v="1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117992.88"/>
    <n v="117992.88"/>
    <n v="235985.76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2361111111111112"/>
    <n v="3"/>
    <n v="8.7499999999999994E-2"/>
    <x v="1"/>
    <x v="1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133503.88"/>
    <n v="133503.88"/>
    <n v="267007.76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2361111111111112"/>
    <n v="3"/>
    <n v="8.7499999999999994E-2"/>
    <x v="1"/>
    <x v="1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133979.46"/>
    <n v="133979.46"/>
    <n v="267958.92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2194444444444441"/>
    <n v="5"/>
    <n v="9.2499999999999999E-2"/>
    <x v="1"/>
    <x v="1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13875000"/>
    <n v="13875000"/>
    <n v="2775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0.22500000000000001"/>
    <n v="1"/>
    <n v="4.9000000000000002E-2"/>
    <x v="1"/>
    <x v="1"/>
    <n v="0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2361111111111112"/>
    <n v="3"/>
    <n v="8.7499999999999994E-2"/>
    <x v="1"/>
    <x v="1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426031.8"/>
    <n v="426031.8"/>
    <n v="852063.6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2361111111111112"/>
    <n v="3"/>
    <n v="8.7499999999999994E-2"/>
    <x v="1"/>
    <x v="1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13125000"/>
    <n v="13125000"/>
    <n v="2625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2194444444444441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2638888888888888"/>
    <n v="3"/>
    <n v="8.7499999999999994E-2"/>
    <x v="1"/>
    <x v="1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2638888888888888"/>
    <n v="3"/>
    <n v="8.7499999999999994E-2"/>
    <x v="1"/>
    <x v="1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1701524.14"/>
    <n v="1701524.14"/>
    <n v="3403048.2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2361111111111112"/>
    <n v="3"/>
    <n v="8.7499999999999994E-2"/>
    <x v="1"/>
    <x v="1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2042635.02"/>
    <n v="2042635.02"/>
    <n v="4085270.04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0.22500000000000001"/>
    <n v="1"/>
    <n v="4.9000000000000002E-2"/>
    <x v="1"/>
    <x v="1"/>
    <n v="0"/>
    <n v="0"/>
    <n v="2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"/>
    <n v="0"/>
    <n v="245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0.22500000000000001"/>
    <n v="1"/>
    <n v="4.9000000000000002E-2"/>
    <x v="1"/>
    <x v="1"/>
    <n v="0"/>
    <n v="0"/>
    <n v="36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600"/>
    <n v="0"/>
    <n v="3626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0.22500000000000001"/>
    <n v="1"/>
    <n v="4.9000000000000002E-2"/>
    <x v="1"/>
    <x v="1"/>
    <n v="0"/>
    <n v="0"/>
    <n v="955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500"/>
    <n v="0"/>
    <n v="9555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0.22500000000000001"/>
    <n v="1"/>
    <n v="4.9000000000000002E-2"/>
    <x v="1"/>
    <x v="1"/>
    <n v="0"/>
    <n v="0"/>
    <n v="6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"/>
    <n v="0"/>
    <n v="6125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2638888888888888"/>
    <n v="3"/>
    <n v="8.7499999999999994E-2"/>
    <x v="1"/>
    <x v="1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314560.5"/>
    <n v="314560.5"/>
    <n v="629121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68468.5"/>
    <n v="0"/>
    <n v="4504.5"/>
    <n v="3464.21"/>
    <n v="0"/>
    <n v="0"/>
    <n v="0"/>
    <n v="463964"/>
    <d v="2024-04-15T00:00:00"/>
    <d v="2033-07-01T00:00:00"/>
    <n v="500000"/>
    <n v="8.5027777777777782"/>
    <n v="9.2111111111111104"/>
    <n v="8.8700000000000001E-2"/>
    <x v="1"/>
    <x v="1"/>
    <n v="3430.9"/>
    <n v="3397.59"/>
    <n v="3364.28"/>
    <n v="3330.97"/>
    <n v="3297.66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38972.340000000004"/>
    <n v="34175.730000000003"/>
    <n v="73148.070000000007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2638888888888888"/>
    <n v="3"/>
    <n v="8.7499999999999994E-2"/>
    <x v="1"/>
    <x v="1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680199.84"/>
    <n v="680199.84"/>
    <n v="1360399.68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2944444444444443"/>
    <n v="5"/>
    <n v="9.2499999999999999E-2"/>
    <x v="1"/>
    <x v="1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10175000"/>
    <n v="10175000"/>
    <n v="2035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0.22500000000000001"/>
    <n v="1"/>
    <n v="4.9000000000000002E-2"/>
    <x v="1"/>
    <x v="1"/>
    <n v="0"/>
    <n v="0"/>
    <n v="818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300"/>
    <n v="0"/>
    <n v="8183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0.22500000000000001"/>
    <n v="1"/>
    <n v="4.9000000000000002E-2"/>
    <x v="1"/>
    <x v="1"/>
    <n v="0"/>
    <n v="0"/>
    <n v="28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65"/>
    <n v="0"/>
    <n v="28665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0.22500000000000001"/>
    <n v="1"/>
    <n v="4.9000000000000002E-2"/>
    <x v="1"/>
    <x v="1"/>
    <n v="0"/>
    <n v="0"/>
    <n v="241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570"/>
    <n v="0"/>
    <n v="24157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0.22500000000000001"/>
    <n v="1"/>
    <n v="4.9000000000000002E-2"/>
    <x v="1"/>
    <x v="1"/>
    <n v="0"/>
    <n v="0"/>
    <n v="9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0.22500000000000001"/>
    <n v="1"/>
    <n v="4.9000000000000002E-2"/>
    <x v="1"/>
    <x v="1"/>
    <n v="0"/>
    <n v="0"/>
    <n v="4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0.22500000000000001"/>
    <n v="1"/>
    <n v="4.9000000000000002E-2"/>
    <x v="1"/>
    <x v="1"/>
    <n v="0"/>
    <n v="0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2944444444444443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d v="2024-03-21T00:00:00"/>
    <d v="2025-03-21T00:00:00"/>
    <n v="6500000"/>
    <n v="0.22500000000000001"/>
    <n v="1"/>
    <n v="4.9000000000000002E-2"/>
    <x v="1"/>
    <x v="1"/>
    <n v="0"/>
    <n v="0"/>
    <n v="159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250"/>
    <n v="0"/>
    <n v="15925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35"/>
    <n v="3"/>
    <n v="8.7499999999999994E-2"/>
    <x v="1"/>
    <x v="1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14350000"/>
    <n v="14350000"/>
    <n v="287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d v="2024-03-21T00:00:00"/>
    <d v="2025-03-21T00:00:00"/>
    <n v="71000000"/>
    <n v="0.22500000000000001"/>
    <n v="1"/>
    <n v="4.9000000000000002E-2"/>
    <x v="1"/>
    <x v="1"/>
    <n v="0"/>
    <n v="0"/>
    <n v="173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500"/>
    <n v="0"/>
    <n v="17395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3694444444444445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0.22500000000000001"/>
    <n v="1"/>
    <n v="4.9000000000000002E-2"/>
    <x v="1"/>
    <x v="1"/>
    <n v="0"/>
    <n v="0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601581.73"/>
    <n v="0"/>
    <n v="20533.099999999999"/>
    <n v="11403.74"/>
    <n v="0"/>
    <n v="0"/>
    <n v="0"/>
    <n v="1581048.63"/>
    <d v="2024-05-23T00:00:00"/>
    <d v="2031-05-23T00:00:00"/>
    <n v="1724780.33"/>
    <n v="6.3972222222222221"/>
    <n v="7"/>
    <n v="8.5444000000000006E-2"/>
    <x v="1"/>
    <x v="1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125441.17000000001"/>
    <n v="104388.09999999999"/>
    <n v="229829.27000000002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d v="2024-03-25T00:00:00"/>
    <d v="2027-03-25T00:00:00"/>
    <n v="686665.55"/>
    <n v="2.2361111111111112"/>
    <n v="3"/>
    <n v="8.7499999999999994E-2"/>
    <x v="1"/>
    <x v="1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60083.24"/>
    <n v="60083.24"/>
    <n v="120166.48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d v="2024-03-25T00:00:00"/>
    <d v="2027-03-25T00:00:00"/>
    <n v="720959.79"/>
    <n v="2.2361111111111112"/>
    <n v="3"/>
    <n v="8.7499999999999994E-2"/>
    <x v="1"/>
    <x v="1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63083.98"/>
    <n v="63083.98"/>
    <n v="126167.96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d v="2024-03-25T00:00:00"/>
    <d v="2027-03-25T00:00:00"/>
    <n v="577901.26"/>
    <n v="2.2361111111111112"/>
    <n v="3"/>
    <n v="8.7499999999999994E-2"/>
    <x v="1"/>
    <x v="1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50566.36"/>
    <n v="50566.36"/>
    <n v="101132.72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d v="2024-03-25T00:00:00"/>
    <d v="2027-03-25T00:00:00"/>
    <n v="758472.39"/>
    <n v="2.2361111111111112"/>
    <n v="3"/>
    <n v="8.7499999999999994E-2"/>
    <x v="1"/>
    <x v="1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66366.34"/>
    <n v="66366.34"/>
    <n v="132732.6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d v="2024-03-25T00:00:00"/>
    <d v="2027-03-25T00:00:00"/>
    <n v="1307638.31"/>
    <n v="2.2361111111111112"/>
    <n v="3"/>
    <n v="8.7499999999999994E-2"/>
    <x v="1"/>
    <x v="1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114418.36"/>
    <n v="114418.36"/>
    <n v="228836.7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d v="2024-03-25T00:00:00"/>
    <d v="2027-03-25T00:00:00"/>
    <n v="1763796.18"/>
    <n v="2.2361111111111112"/>
    <n v="3"/>
    <n v="8.7499999999999994E-2"/>
    <x v="1"/>
    <x v="1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154332.16"/>
    <n v="154332.16"/>
    <n v="308664.32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d v="2024-03-25T00:00:00"/>
    <d v="2027-03-25T00:00:00"/>
    <n v="1942691.4"/>
    <n v="2.2361111111111112"/>
    <n v="3"/>
    <n v="8.7499999999999994E-2"/>
    <x v="1"/>
    <x v="1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169985.5"/>
    <n v="169985.5"/>
    <n v="339971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d v="2024-03-25T00:00:00"/>
    <d v="2027-03-25T00:00:00"/>
    <n v="2373776.2999999998"/>
    <n v="2.2361111111111112"/>
    <n v="3"/>
    <n v="8.7499999999999994E-2"/>
    <x v="1"/>
    <x v="1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207705.42"/>
    <n v="207705.42"/>
    <n v="415410.84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d v="2024-03-25T00:00:00"/>
    <d v="2027-03-25T00:00:00"/>
    <n v="351016.28"/>
    <n v="2.2361111111111112"/>
    <n v="3"/>
    <n v="8.7499999999999994E-2"/>
    <x v="1"/>
    <x v="1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30713.919999999998"/>
    <n v="30713.919999999998"/>
    <n v="61427.83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d v="2024-03-25T00:00:00"/>
    <d v="2027-03-25T00:00:00"/>
    <n v="1445659.71"/>
    <n v="2.2361111111111112"/>
    <n v="3"/>
    <n v="8.7499999999999994E-2"/>
    <x v="1"/>
    <x v="1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126495.22"/>
    <n v="126495.22"/>
    <n v="252990.44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45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786.0799999999997"/>
    <n v="446.52000000000004"/>
    <n v="2232.6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4500000000000002"/>
    <n v="3"/>
    <n v="4.2999999999999997E-2"/>
    <x v="1"/>
    <x v="1"/>
    <n v="809.73"/>
    <n v="809.73"/>
    <n v="809.73"/>
    <n v="809.72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9716.7499999999982"/>
    <n v="9716.7599999999984"/>
    <n v="19433.50999999999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45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76954.680000000008"/>
    <n v="76954.680000000008"/>
    <n v="153909.36000000002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45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924902.5199999999"/>
    <n v="924902.5199999999"/>
    <n v="1849805.0399999998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45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44010.76000000004"/>
    <n v="244010.76000000004"/>
    <n v="488021.52000000008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45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2994.84"/>
    <n v="5989.68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208389.03"/>
    <n v="0"/>
    <n v="0"/>
    <n v="0"/>
    <n v="4505708.78"/>
    <d v="2024-06-12T00:00:00"/>
    <d v="2029-06-12T00:00:00"/>
    <n v="4505708.78"/>
    <n v="4.45"/>
    <n v="5"/>
    <n v="9.2499999999999999E-2"/>
    <x v="1"/>
    <x v="1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d v="2024-03-21T00:00:00"/>
    <d v="2025-03-21T00:00:00"/>
    <n v="972682"/>
    <n v="0.22500000000000001"/>
    <n v="1"/>
    <n v="4.9000000000000002E-2"/>
    <x v="1"/>
    <x v="1"/>
    <n v="0"/>
    <n v="0"/>
    <n v="23830.708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30.708999999999"/>
    <n v="0"/>
    <n v="23830.708999999999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d v="2024-03-25T00:00:00"/>
    <d v="2027-03-25T00:00:00"/>
    <n v="11400000"/>
    <n v="2.2361111111111112"/>
    <n v="3"/>
    <n v="8.7499999999999994E-2"/>
    <x v="1"/>
    <x v="1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997500"/>
    <n v="997500"/>
    <n v="1995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49166666666666664"/>
    <n v="1"/>
    <n v="3.2500000000000001E-2"/>
    <x v="1"/>
    <x v="1"/>
    <n v="190.55"/>
    <n v="190.55"/>
    <n v="190.55"/>
    <n v="190.55"/>
    <n v="190.55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.3"/>
    <n v="0"/>
    <n v="1143.3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4916666666666667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4135.6799999999994"/>
    <n v="1033.9199999999998"/>
    <n v="5169.599999999999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d v="2024-06-27T00:00:00"/>
    <d v="2027-06-27T00:00:00"/>
    <n v="268597.5"/>
    <n v="2.4916666666666667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11549.64"/>
    <n v="11549.64"/>
    <n v="23099.279999999999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49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6131.480000000003"/>
    <n v="16131.480000000003"/>
    <n v="32262.960000000006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4916666666666663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6586.759999999998"/>
    <n v="16586.759999999998"/>
    <n v="33173.519999999997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49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5282.240000000003"/>
    <n v="15282.240000000003"/>
    <n v="30564.480000000007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4916666666666663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3198.92"/>
    <n v="13198.92"/>
    <n v="26397.84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49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61643.640000000007"/>
    <n v="61643.640000000007"/>
    <n v="123287.2800000000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4916666666666671"/>
    <n v="9"/>
    <n v="6.2100000000000002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47438.399999999994"/>
    <n v="47438.399999999994"/>
    <n v="94876.799999999988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3694444444444445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5T00:00:00"/>
    <d v="2027-03-25T00:00:00"/>
    <n v="15000000"/>
    <n v="2.2361111111111112"/>
    <n v="3"/>
    <n v="8.7499999999999994E-2"/>
    <x v="1"/>
    <x v="1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1312500"/>
    <n v="1312500"/>
    <n v="2625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2638888888888888"/>
    <n v="3"/>
    <n v="8.7499999999999994E-2"/>
    <x v="1"/>
    <x v="1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94406.18"/>
    <n v="94406.18"/>
    <n v="188812.36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2638888888888888"/>
    <n v="3"/>
    <n v="8.7499999999999994E-2"/>
    <x v="1"/>
    <x v="1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153541.9"/>
    <n v="153541.9"/>
    <n v="307083.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2638888888888888"/>
    <n v="3"/>
    <n v="8.7499999999999994E-2"/>
    <x v="1"/>
    <x v="1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15474.96"/>
    <n v="15474.96"/>
    <n v="30949.919999999998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2638888888888888"/>
    <n v="3"/>
    <n v="8.7499999999999994E-2"/>
    <x v="1"/>
    <x v="1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50136.62"/>
    <n v="50136.62"/>
    <n v="100273.2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2638888888888888"/>
    <n v="3"/>
    <n v="8.7499999999999994E-2"/>
    <x v="1"/>
    <x v="1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382263.48"/>
    <n v="382263.48"/>
    <n v="764526.96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2638888888888888"/>
    <n v="3"/>
    <n v="8.7499999999999994E-2"/>
    <x v="1"/>
    <x v="1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257000.74"/>
    <n v="257000.74"/>
    <n v="514001.48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2638888888888888"/>
    <n v="3"/>
    <n v="8.7499999999999994E-2"/>
    <x v="1"/>
    <x v="1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93400.14"/>
    <n v="93400.14"/>
    <n v="186800.28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132367.0699999998"/>
    <n v="0"/>
    <n v="66636.47"/>
    <n v="13931.29"/>
    <n v="0"/>
    <n v="0"/>
    <n v="0"/>
    <n v="2065730.6"/>
    <d v="2024-07-04T00:00:00"/>
    <d v="2027-07-04T00:00:00"/>
    <n v="2398912.9500000002"/>
    <n v="2.5111111111111111"/>
    <n v="3"/>
    <n v="7.8398999999999996E-2"/>
    <x v="1"/>
    <x v="1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133217.93"/>
    <n v="70527.140000000014"/>
    <n v="203745.0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86517.55"/>
    <n v="0"/>
    <n v="23314.7"/>
    <n v="761.61"/>
    <n v="0"/>
    <n v="0"/>
    <n v="0"/>
    <n v="163202.85"/>
    <d v="2024-07-04T00:00:00"/>
    <d v="2025-07-04T00:00:00"/>
    <n v="279776.34999999998"/>
    <n v="0.51111111111111107"/>
    <n v="1"/>
    <n v="4.9000000000000002E-2"/>
    <x v="1"/>
    <x v="1"/>
    <n v="666.41"/>
    <n v="571.21"/>
    <n v="476.01"/>
    <n v="380.81"/>
    <n v="285.60000000000002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2665.64"/>
    <n v="0"/>
    <n v="2665.64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90659.72"/>
    <n v="0"/>
    <n v="26643.62"/>
    <n v="21908.400000000001"/>
    <n v="0"/>
    <n v="0"/>
    <n v="0"/>
    <n v="3064016.1"/>
    <d v="2024-07-04T00:00:00"/>
    <d v="2034-07-04T00:00:00"/>
    <n v="3197234.2"/>
    <n v="9.5111111111111111"/>
    <n v="10"/>
    <n v="8.5063E-2"/>
    <x v="1"/>
    <x v="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248169.27000000002"/>
    <n v="220972.65000000002"/>
    <n v="469141.9200000000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99127.87"/>
    <n v="0"/>
    <n v="7669.95"/>
    <n v="2113.0100000000002"/>
    <n v="0"/>
    <n v="0"/>
    <n v="0"/>
    <n v="291457.91999999998"/>
    <d v="2024-07-04T00:00:00"/>
    <d v="2028-07-04T00:00:00"/>
    <n v="329807.67000000004"/>
    <n v="3.5111111111111111"/>
    <n v="4"/>
    <n v="8.4766999999999995E-2"/>
    <x v="1"/>
    <x v="1"/>
    <n v="2058.83"/>
    <n v="2004.65"/>
    <n v="1950.47"/>
    <n v="1896.29"/>
    <n v="1842.1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21130.150000000005"/>
    <n v="13328.279999999999"/>
    <n v="34458.43000000000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207834.2"/>
    <n v="0"/>
    <n v="27653.74"/>
    <n v="22739"/>
    <n v="0"/>
    <n v="0"/>
    <n v="0"/>
    <n v="3180180.46"/>
    <d v="2024-07-04T00:00:00"/>
    <d v="2034-07-04T00:00:00"/>
    <n v="3318449.16"/>
    <n v="9.5111111111111111"/>
    <n v="10"/>
    <n v="8.5063E-2"/>
    <x v="1"/>
    <x v="1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257577.99"/>
    <n v="229350.26"/>
    <n v="486928.25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2638888888888888"/>
    <n v="3"/>
    <n v="8.7499999999999994E-2"/>
    <x v="1"/>
    <x v="1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65166.62"/>
    <n v="65166.62"/>
    <n v="130333.24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2638888888888888"/>
    <n v="3"/>
    <n v="8.7499999999999994E-2"/>
    <x v="1"/>
    <x v="1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59679.22"/>
    <n v="59679.22"/>
    <n v="119358.44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7117.31"/>
    <n v="0"/>
    <n v="27139.66"/>
    <n v="886.56"/>
    <n v="0"/>
    <n v="0"/>
    <n v="0"/>
    <n v="189977.65"/>
    <d v="2024-07-04T00:00:00"/>
    <d v="2025-07-04T00:00:00"/>
    <n v="325675.95"/>
    <n v="0.51111111111111107"/>
    <n v="1"/>
    <n v="4.9000000000000002E-2"/>
    <x v="1"/>
    <x v="1"/>
    <n v="775.74"/>
    <n v="664.92"/>
    <n v="554.1"/>
    <n v="443.28"/>
    <n v="332.46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3102.96"/>
    <n v="0"/>
    <n v="3102.96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2638888888888888"/>
    <n v="3"/>
    <n v="8.7499999999999994E-2"/>
    <x v="1"/>
    <x v="1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105857.16"/>
    <n v="105857.16"/>
    <n v="211714.3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82321"/>
    <n v="0"/>
    <n v="10290.120000000001"/>
    <n v="336.14"/>
    <n v="0"/>
    <n v="0"/>
    <n v="0"/>
    <n v="72030.880000000005"/>
    <d v="2024-07-04T00:00:00"/>
    <d v="2025-07-04T00:00:00"/>
    <n v="123481.48000000001"/>
    <n v="0.51111111111111107"/>
    <n v="1"/>
    <n v="4.9000000000000002E-2"/>
    <x v="1"/>
    <x v="1"/>
    <n v="294.13"/>
    <n v="252.11"/>
    <n v="210.09"/>
    <n v="168.07"/>
    <n v="126.05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1176.51"/>
    <n v="0"/>
    <n v="1176.51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d v="2024-03-25T00:00:00"/>
    <d v="2027-03-25T00:00:00"/>
    <n v="15700000"/>
    <n v="2.2361111111111112"/>
    <n v="3"/>
    <n v="8.7499999999999994E-2"/>
    <x v="1"/>
    <x v="1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1373750"/>
    <n v="1373750"/>
    <n v="27475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2361111111111112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d v="2024-03-21T00:00:00"/>
    <d v="2025-03-21T00:00:00"/>
    <n v="3114570.55"/>
    <n v="0.22500000000000001"/>
    <n v="1"/>
    <n v="4.9000000000000002E-2"/>
    <x v="1"/>
    <x v="1"/>
    <n v="0"/>
    <n v="0"/>
    <n v="7630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06.98"/>
    <n v="0"/>
    <n v="76306.98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5333333333333332"/>
    <n v="3"/>
    <n v="8.7499999999999994E-2"/>
    <x v="1"/>
    <x v="1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1825521.74"/>
    <n v="1825521.74"/>
    <n v="3651043.48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2361111111111112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54166666666666663"/>
    <n v="1"/>
    <n v="3.2500000000000001E-2"/>
    <x v="1"/>
    <x v="1"/>
    <n v="6613.78"/>
    <n v="6613.78"/>
    <n v="6613.78"/>
    <n v="6613.78"/>
    <n v="6613.78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46296.46"/>
    <n v="0"/>
    <n v="46296.46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5416666666666667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111827.88000000002"/>
    <n v="37275.99"/>
    <n v="149103.87000000002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5416666666666665"/>
    <n v="3"/>
    <n v="4.2999999999999997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84277.23999999993"/>
    <n v="284277.23999999993"/>
    <n v="568554.47999999986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541666666666666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512783.52000000008"/>
    <n v="512783.52000000008"/>
    <n v="1025567.0400000002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541666666666667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21559.800000000003"/>
    <n v="21559.800000000003"/>
    <n v="43119.600000000006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541666666666667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61263.600000000013"/>
    <n v="61263.600000000013"/>
    <n v="122527.20000000003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541666666666667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4974.200000000003"/>
    <n v="14974.200000000003"/>
    <n v="29948.400000000005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541666666666667"/>
    <n v="8"/>
    <n v="5.9299999999999999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851.4399999999991"/>
    <n v="2851.4399999999991"/>
    <n v="5702.8799999999983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d v="2024-03-25T00:00:00"/>
    <d v="2027-03-25T00:00:00"/>
    <n v="40000000"/>
    <n v="2.2361111111111112"/>
    <n v="3"/>
    <n v="8.7499999999999994E-2"/>
    <x v="1"/>
    <x v="1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3500000"/>
    <n v="3500000"/>
    <n v="7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d v="2024-03-25T00:00:00"/>
    <d v="2027-03-25T00:00:00"/>
    <n v="48700000"/>
    <n v="2.2361111111111112"/>
    <n v="3"/>
    <n v="8.7499999999999994E-2"/>
    <x v="1"/>
    <x v="1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4261250"/>
    <n v="4261250"/>
    <n v="85225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2638888888888888"/>
    <n v="3"/>
    <n v="8.7499999999999994E-2"/>
    <x v="1"/>
    <x v="1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679640.18"/>
    <n v="679640.18"/>
    <n v="1359280.36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364740.58"/>
    <n v="0"/>
    <n v="0"/>
    <n v="0"/>
    <n v="7886282.8499999996"/>
    <d v="2024-06-12T00:00:00"/>
    <d v="2029-06-12T00:00:00"/>
    <n v="7886282.8499999996"/>
    <n v="4.45"/>
    <n v="5"/>
    <n v="9.2499999999999999E-2"/>
    <x v="1"/>
    <x v="1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2638888888888888"/>
    <n v="3"/>
    <n v="8.7499999999999994E-2"/>
    <x v="1"/>
    <x v="1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481250"/>
    <n v="481250"/>
    <n v="9625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56944444444444442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500.57"/>
    <n v="0"/>
    <n v="500.57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5694444444444446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2353.08"/>
    <n v="2353.08"/>
    <n v="4706.16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5694444444444446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6210.8399999999992"/>
    <n v="6210.8399999999992"/>
    <n v="12421.679999999998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5694444444444446"/>
    <n v="5"/>
    <n v="5.07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2355.6"/>
    <n v="2355.6"/>
    <n v="4711.2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5694444444444446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5692.32"/>
    <n v="11384.64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5694444444444446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7071.1200000000017"/>
    <n v="7071.1200000000017"/>
    <n v="14142.24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5694444444444446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62198.16"/>
    <n v="62198.16"/>
    <n v="124396.32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569444444444444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18188.24000000003"/>
    <n v="118188.24000000003"/>
    <n v="236376.48000000007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5833333333333335"/>
    <n v="3"/>
    <n v="8.7499999999999994E-2"/>
    <x v="1"/>
    <x v="1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1923463.6"/>
    <n v="1923463.6"/>
    <n v="3846927.2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d v="2024-03-21T00:00:00"/>
    <d v="2025-03-21T00:00:00"/>
    <n v="4429682.8600000003"/>
    <n v="0.22500000000000001"/>
    <n v="1"/>
    <n v="4.9000000000000002E-2"/>
    <x v="1"/>
    <x v="1"/>
    <n v="0"/>
    <n v="0"/>
    <n v="10852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27.23"/>
    <n v="0"/>
    <n v="108527.2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5888888888888886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  <n v="37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d v="2024-08-07T00:00:00"/>
    <d v="2029-08-07T00:00:00"/>
    <n v="22310007.920000002"/>
    <n v="4.6027777777777779"/>
    <n v="5"/>
    <n v="9.2499999999999999E-2"/>
    <x v="1"/>
    <x v="1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2063675.74"/>
    <n v="2063675.74"/>
    <n v="4127351.48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d v="2024-03-21T00:00:00"/>
    <d v="2025-03-21T00:00:00"/>
    <n v="63813502.909999996"/>
    <n v="0.22500000000000001"/>
    <n v="1"/>
    <n v="4.9000000000000002E-2"/>
    <x v="1"/>
    <x v="1"/>
    <n v="0"/>
    <n v="0"/>
    <n v="15634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430.82"/>
    <n v="0"/>
    <n v="1563430.8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2638888888888888"/>
    <n v="3"/>
    <n v="8.7499999999999994E-2"/>
    <x v="1"/>
    <x v="1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2535776.1800000002"/>
    <n v="2535776.1800000002"/>
    <n v="5071552.3600000003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4-03-21T00:00:00"/>
    <d v="2025-03-21T00:00:00"/>
    <n v="500000"/>
    <n v="0.22500000000000001"/>
    <n v="1"/>
    <n v="4.9000000000000002E-2"/>
    <x v="1"/>
    <x v="1"/>
    <n v="0"/>
    <n v="0"/>
    <n v="1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d v="2024-08-02T00:00:00"/>
    <d v="2029-08-02T00:00:00"/>
    <n v="170000000"/>
    <n v="4.5888888888888886"/>
    <n v="5"/>
    <n v="9.2499999999999999E-2"/>
    <x v="1"/>
    <x v="1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15725000"/>
    <n v="15725000"/>
    <n v="3145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2638888888888888"/>
    <n v="3"/>
    <n v="8.7499999999999994E-2"/>
    <x v="1"/>
    <x v="1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392273.5"/>
    <n v="392273.5"/>
    <n v="784547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71812.039999999994"/>
    <n v="0"/>
    <n v="0"/>
    <n v="0"/>
    <n v="1552692.77"/>
    <d v="2024-06-12T00:00:00"/>
    <d v="2029-06-12T00:00:00"/>
    <n v="1552692.77"/>
    <n v="4.45"/>
    <n v="5"/>
    <n v="9.2499999999999999E-2"/>
    <x v="1"/>
    <x v="1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2638888888888888"/>
    <n v="3"/>
    <n v="8.7499999999999994E-2"/>
    <x v="1"/>
    <x v="1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134595.68"/>
    <n v="134595.68"/>
    <n v="269191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2638888888888888"/>
    <n v="3"/>
    <n v="8.7499999999999994E-2"/>
    <x v="1"/>
    <x v="1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119062.28"/>
    <n v="119062.28"/>
    <n v="238124.56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2638888888888888"/>
    <n v="3"/>
    <n v="8.7499999999999994E-2"/>
    <x v="1"/>
    <x v="1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301277.62"/>
    <n v="301277.62"/>
    <n v="602555.24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66111111111111109"/>
    <n v="1"/>
    <n v="3.2500000000000001E-2"/>
    <x v="1"/>
    <x v="1"/>
    <n v="785.78"/>
    <n v="785.78"/>
    <n v="785.78"/>
    <n v="785.78"/>
    <n v="785.78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6286.2399999999989"/>
    <n v="0"/>
    <n v="6286.2399999999989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6611111111111112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14148.240000000003"/>
    <n v="5895.1000000000013"/>
    <n v="20043.340000000004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661111111111111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4018.04"/>
    <n v="14018.04"/>
    <n v="28036.080000000002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661111111111111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30943.08"/>
    <n v="30943.08"/>
    <n v="61886.16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6611111111111114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35559.12000000001"/>
    <n v="35559.12000000001"/>
    <n v="71118.24000000002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d v="2024-08-28T00:00:00"/>
    <d v="2030-08-28T00:00:00"/>
    <n v="2004525"/>
    <n v="5.6611111111111114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107442.48000000004"/>
    <n v="107442.48000000004"/>
    <n v="214884.96000000008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6611111111111114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8883"/>
    <n v="38883"/>
    <n v="77766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4-08-28T00:00:00"/>
    <d v="2032-08-28T00:00:00"/>
    <n v="106200"/>
    <n v="7.661111111111111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297.6000000000013"/>
    <n v="12595.200000000003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2638888888888888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2638888888888888"/>
    <n v="3"/>
    <n v="8.7499999999999994E-2"/>
    <x v="1"/>
    <x v="1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3024994.76"/>
    <n v="3024994.76"/>
    <n v="6049989.5199999996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2638888888888888"/>
    <n v="3"/>
    <n v="8.7499999999999994E-2"/>
    <x v="1"/>
    <x v="1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163992.95999999999"/>
    <n v="163992.95999999999"/>
    <n v="327985.91999999998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2638888888888888"/>
    <n v="3"/>
    <n v="8.7499999999999994E-2"/>
    <x v="1"/>
    <x v="1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246319.64"/>
    <n v="246319.64"/>
    <n v="492639.28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5888888888888886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  <n v="37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d v="2024-09-09T00:00:00"/>
    <d v="2029-09-09T00:00:00"/>
    <n v="22600000"/>
    <n v="4.6916666666666664"/>
    <n v="5"/>
    <n v="9.2499999999999999E-2"/>
    <x v="1"/>
    <x v="1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2090500"/>
    <n v="2090500"/>
    <n v="4181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d v="2024-03-21T00:00:00"/>
    <d v="2025-03-21T00:00:00"/>
    <n v="2371768.9900000002"/>
    <n v="0.22500000000000001"/>
    <n v="1"/>
    <n v="4.9000000000000002E-2"/>
    <x v="1"/>
    <x v="1"/>
    <n v="0"/>
    <n v="0"/>
    <n v="5810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08.34"/>
    <n v="0"/>
    <n v="58108.34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d v="2024-04-05T00:00:00"/>
    <d v="2027-04-05T00:00:00"/>
    <n v="4885517.0999999996"/>
    <n v="2.2638888888888888"/>
    <n v="3"/>
    <n v="8.7499999999999994E-2"/>
    <x v="1"/>
    <x v="1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427482.74"/>
    <n v="427482.74"/>
    <n v="854965.48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d v="2024-09-16T00:00:00"/>
    <d v="2027-09-16T00:00:00"/>
    <n v="152027.98000000001"/>
    <n v="2.7111111111111112"/>
    <n v="3"/>
    <n v="8.7499999999999994E-2"/>
    <x v="1"/>
    <x v="1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13302.44"/>
    <n v="13302.44"/>
    <n v="26604.880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1020603.4"/>
    <n v="0"/>
    <n v="0"/>
    <n v="0"/>
    <n v="22067100.550000001"/>
    <d v="2024-06-12T00:00:00"/>
    <d v="2029-06-12T00:00:00"/>
    <n v="22067100.550000001"/>
    <n v="4.45"/>
    <n v="5"/>
    <n v="9.2499999999999999E-2"/>
    <x v="1"/>
    <x v="1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04-05T00:00:00"/>
    <d v="2027-04-05T00:00:00"/>
    <n v="1000000"/>
    <n v="2.2638888888888888"/>
    <n v="3"/>
    <n v="8.7499999999999994E-2"/>
    <x v="1"/>
    <x v="1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87500"/>
    <n v="87500"/>
    <n v="175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0.22500000000000001"/>
    <n v="1"/>
    <n v="4.9000000000000002E-2"/>
    <x v="1"/>
    <x v="1"/>
    <n v="0"/>
    <n v="0"/>
    <n v="36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4-09-30T00:00:00"/>
    <d v="2031-09-30T00:00:00"/>
    <n v="55000000"/>
    <n v="6.75"/>
    <n v="7"/>
    <n v="9.5000000000000001E-2"/>
    <x v="1"/>
    <x v="1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5225000"/>
    <n v="5225000"/>
    <n v="1045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9-30T00:00:00"/>
    <d v="2031-09-30T00:00:00"/>
    <n v="200000000"/>
    <n v="6.75"/>
    <n v="7"/>
    <n v="9.5000000000000001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19000000"/>
    <n v="19000000"/>
    <n v="38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2638888888888888"/>
    <n v="3"/>
    <n v="8.7499999999999994E-2"/>
    <x v="1"/>
    <x v="1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2638888888888888"/>
    <n v="3"/>
    <n v="8.7499999999999994E-2"/>
    <x v="1"/>
    <x v="1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d v="2024-04-05T00:00:00"/>
    <d v="2027-04-05T00:00:00"/>
    <n v="7996194.6799999997"/>
    <n v="2.2638888888888888"/>
    <n v="3"/>
    <n v="8.7499999999999994E-2"/>
    <x v="1"/>
    <x v="1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699667.04"/>
    <n v="699667.04"/>
    <n v="1399334.08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0.22500000000000001"/>
    <n v="1"/>
    <n v="4.9000000000000002E-2"/>
    <x v="1"/>
    <x v="1"/>
    <n v="0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d v="2024-04-05T00:00:00"/>
    <d v="2027-04-05T00:00:00"/>
    <n v="12000000"/>
    <n v="2.2638888888888888"/>
    <n v="3"/>
    <n v="8.7499999999999994E-2"/>
    <x v="1"/>
    <x v="1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1050000"/>
    <n v="1050000"/>
    <n v="21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d v="2024-03-21T00:00:00"/>
    <d v="2025-03-21T00:00:00"/>
    <n v="400000"/>
    <n v="0.22500000000000001"/>
    <n v="1"/>
    <n v="4.9000000000000002E-2"/>
    <x v="1"/>
    <x v="1"/>
    <n v="0"/>
    <n v="0"/>
    <n v="9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75"/>
    <n v="7"/>
    <n v="9.5000000000000001E-2"/>
    <x v="1"/>
    <x v="1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0.22500000000000001"/>
    <n v="1"/>
    <n v="4.9000000000000002E-2"/>
    <x v="1"/>
    <x v="1"/>
    <n v="0"/>
    <n v="0"/>
    <n v="36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146615"/>
    <d v="2024-11-05T00:00:00"/>
    <d v="2025-11-05T00:00:00"/>
    <n v="146615"/>
    <n v="0.84722222222222221"/>
    <n v="1"/>
    <n v="3.2500000000000001E-2"/>
    <x v="1"/>
    <x v="1"/>
    <n v="397.08"/>
    <n v="397.08"/>
    <n v="397.08"/>
    <n v="397.08"/>
    <n v="397.08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4367.88"/>
    <n v="0"/>
    <n v="4367.88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147057.5"/>
    <d v="2024-11-05T00:00:00"/>
    <d v="2026-11-05T00:00:00"/>
    <n v="147057.5"/>
    <n v="1.8472222222222223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5617.56"/>
    <n v="3745.0700000000011"/>
    <n v="9362.630000000001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n v="0"/>
    <n v="0"/>
    <n v="0"/>
    <n v="53100"/>
    <d v="2024-11-05T00:00:00"/>
    <d v="2027-11-05T00:00:00"/>
    <n v="53100"/>
    <n v="2.8472222222222223"/>
    <n v="3"/>
    <n v="4.2999999999999997E-2"/>
    <x v="1"/>
    <x v="1"/>
    <n v="190.28"/>
    <n v="190.28"/>
    <n v="190.28"/>
    <n v="190.28"/>
    <n v="190.28"/>
    <n v="190.28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2283.3000000000002"/>
    <n v="2283.2400000000002"/>
    <n v="4566.5400000000009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3161957.5"/>
    <d v="2024-11-05T00:00:00"/>
    <d v="2028-11-05T00:00:00"/>
    <n v="3161957.5"/>
    <n v="3.8472222222222223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48928.15999999997"/>
    <n v="148928.15999999997"/>
    <n v="297856.3199999999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21237640"/>
    <d v="2024-11-05T00:00:00"/>
    <d v="2029-11-05T00:00:00"/>
    <n v="21237640"/>
    <n v="4.8472222222222223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1076748.3600000001"/>
    <n v="1076748.3600000001"/>
    <n v="2153496.7200000002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592470.07999999996"/>
    <d v="2024-11-07T00:00:00"/>
    <d v="2027-11-07T00:00:00"/>
    <n v="592470.07999999996"/>
    <n v="2.8527777777777779"/>
    <n v="3"/>
    <n v="8.7499999999999994E-2"/>
    <x v="1"/>
    <x v="1"/>
    <n v="0"/>
    <n v="0"/>
    <n v="0"/>
    <n v="0"/>
    <n v="25920.565999999999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35999999999"/>
    <n v="51841.14"/>
    <n v="103682.27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2638888888888888"/>
    <n v="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4-05T00:00:00"/>
    <d v="2027-04-05T00:00:00"/>
    <n v="4000000"/>
    <n v="2.2638888888888888"/>
    <n v="3"/>
    <n v="8.7499999999999994E-2"/>
    <x v="1"/>
    <x v="1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350000"/>
    <n v="350000"/>
    <n v="7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0.22500000000000001"/>
    <n v="1"/>
    <n v="4.9000000000000002E-2"/>
    <x v="1"/>
    <x v="1"/>
    <n v="0"/>
    <n v="0"/>
    <n v="306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0.22500000000000001"/>
    <n v="1"/>
    <n v="4.9000000000000002E-2"/>
    <x v="1"/>
    <x v="1"/>
    <n v="0"/>
    <n v="0"/>
    <n v="306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69436204.810000002"/>
    <d v="2024-11-14T00:00:00"/>
    <d v="2025-11-14T00:00:00"/>
    <n v="69436204.810000002"/>
    <n v="0.87222222222222223"/>
    <n v="1"/>
    <n v="4.9000000000000002E-2"/>
    <x v="1"/>
    <x v="1"/>
    <n v="0"/>
    <n v="0"/>
    <n v="0"/>
    <n v="0"/>
    <n v="1701187.02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64900"/>
    <d v="2024-11-18T00:00:00"/>
    <d v="2025-11-18T00:00:00"/>
    <n v="64900"/>
    <n v="0.8833333333333333"/>
    <n v="1"/>
    <n v="3.2500000000000001E-2"/>
    <x v="1"/>
    <x v="1"/>
    <n v="175.77"/>
    <n v="175.77"/>
    <n v="175.77"/>
    <n v="175.77"/>
    <n v="175.77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933.47"/>
    <n v="0"/>
    <n v="1933.47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47937.5"/>
    <d v="2024-11-18T00:00:00"/>
    <d v="2026-11-18T00:00:00"/>
    <n v="47937.5"/>
    <n v="1.8833333333333333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831.1999999999996"/>
    <n v="1220.7999999999997"/>
    <n v="3051.9999999999991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378190"/>
    <d v="2024-11-18T00:00:00"/>
    <d v="2027-11-18T00:00:00"/>
    <n v="378190"/>
    <n v="2.8833333333333333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6262.160000000002"/>
    <n v="16262.160000000002"/>
    <n v="32524.320000000003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463150"/>
    <d v="2024-11-18T00:00:00"/>
    <d v="2028-11-18T00:00:00"/>
    <n v="463150"/>
    <n v="3.8833333333333333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21814.320000000003"/>
    <n v="21814.320000000003"/>
    <n v="43628.640000000007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180835"/>
    <d v="2024-11-18T00:00:00"/>
    <d v="2029-11-18T00:00:00"/>
    <n v="180835"/>
    <n v="4.8833333333333337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9168.3599999999988"/>
    <n v="9168.3599999999988"/>
    <n v="18336.719999999998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426275"/>
    <d v="2024-11-18T00:00:00"/>
    <d v="2030-11-18T00:00:00"/>
    <n v="426275"/>
    <n v="5.8833333333333337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22848.359999999997"/>
    <n v="22848.359999999997"/>
    <n v="45696.719999999994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619352.5"/>
    <d v="2024-11-18T00:00:00"/>
    <d v="2031-11-18T00:00:00"/>
    <n v="619352.5"/>
    <n v="6.8833333333333337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34931.519999999997"/>
    <n v="34931.519999999997"/>
    <n v="69863.039999999994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637642.5"/>
    <d v="2024-11-18T00:00:00"/>
    <d v="2032-11-18T00:00:00"/>
    <n v="637642.5"/>
    <n v="7.8833333333333337"/>
    <n v="8"/>
    <n v="5.9299999999999999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7812.239999999998"/>
    <n v="37812.239999999998"/>
    <n v="75624.479999999996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5000000001"/>
    <n v="0"/>
    <n v="0"/>
    <n v="0"/>
    <n v="4043417.5"/>
    <d v="2024-11-18T00:00:00"/>
    <d v="2033-11-18T00:00:00"/>
    <n v="4043417.5"/>
    <n v="8.8833333333333329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51096.28"/>
    <n v="251096.28"/>
    <n v="502192.56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75"/>
    <n v="7"/>
    <n v="9.5000000000000001E-2"/>
    <x v="1"/>
    <x v="1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7012962.8399999999"/>
    <d v="2024-04-05T00:00:00"/>
    <d v="2027-04-05T00:00:00"/>
    <n v="7012962.8399999999"/>
    <n v="2.2638888888888888"/>
    <n v="3"/>
    <n v="8.7499999999999994E-2"/>
    <x v="1"/>
    <x v="1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613634.24"/>
    <n v="613634.24"/>
    <n v="1227268.48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1193601.22"/>
    <d v="2024-11-27T00:00:00"/>
    <d v="2027-11-27T00:00:00"/>
    <n v="1193601.22"/>
    <n v="2.9083333333333332"/>
    <n v="3"/>
    <n v="8.7499999999999994E-2"/>
    <x v="1"/>
    <x v="1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8087.5"/>
    <n v="0"/>
    <n v="0"/>
    <n v="0"/>
    <n v="0"/>
    <n v="0"/>
    <n v="98087.5"/>
    <d v="2024-12-02T00:00:00"/>
    <d v="2025-12-02T00:00:00"/>
    <n v="98087.5"/>
    <n v="0.92222222222222228"/>
    <n v="1"/>
    <n v="3.2500000000000001E-2"/>
    <x v="1"/>
    <x v="1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3187.8000000000006"/>
    <n v="0"/>
    <n v="3187.8000000000006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98392.5"/>
    <n v="0"/>
    <n v="0"/>
    <n v="0"/>
    <n v="0"/>
    <n v="0"/>
    <n v="298392.5"/>
    <d v="2024-12-02T00:00:00"/>
    <d v="2026-12-02T00:00:00"/>
    <n v="298392.5"/>
    <n v="1.9222222222222223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11398.559999999998"/>
    <n v="8548.9199999999983"/>
    <n v="19947.479999999996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5467.5"/>
    <n v="0"/>
    <n v="0"/>
    <n v="0"/>
    <n v="0"/>
    <n v="0"/>
    <n v="205467.5"/>
    <d v="2024-12-02T00:00:00"/>
    <d v="2027-12-02T00:00:00"/>
    <n v="205467.5"/>
    <n v="2.9222222222222221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8835.1200000000008"/>
    <n v="8835.1200000000008"/>
    <n v="17670.24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6802.5"/>
    <n v="0"/>
    <n v="0"/>
    <n v="0"/>
    <n v="0"/>
    <n v="0"/>
    <n v="356802.5"/>
    <d v="2024-12-02T00:00:00"/>
    <d v="2028-12-02T00:00:00"/>
    <n v="356802.5"/>
    <n v="3.9222222222222221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6805.400000000005"/>
    <n v="16805.400000000005"/>
    <n v="33610.80000000001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47957.5"/>
    <n v="0"/>
    <n v="0"/>
    <n v="0"/>
    <n v="0"/>
    <n v="0"/>
    <n v="447957.5"/>
    <d v="2024-12-02T00:00:00"/>
    <d v="2029-12-02T00:00:00"/>
    <n v="447957.5"/>
    <n v="4.9222222222222225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22711.439999999991"/>
    <n v="22711.439999999991"/>
    <n v="45422.879999999983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06697.5"/>
    <n v="0"/>
    <n v="0"/>
    <n v="0"/>
    <n v="0"/>
    <n v="0"/>
    <n v="1206697.5"/>
    <d v="2024-12-02T00:00:00"/>
    <d v="2030-12-02T00:00:00"/>
    <n v="1206697.5"/>
    <n v="5.9222222222222225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64679.039999999986"/>
    <n v="64679.039999999986"/>
    <n v="129358.07999999997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75192.5"/>
    <n v="0"/>
    <n v="0"/>
    <n v="0"/>
    <n v="0"/>
    <n v="0"/>
    <n v="2375192.5"/>
    <d v="2024-12-02T00:00:00"/>
    <d v="2031-12-02T00:00:00"/>
    <n v="2375192.5"/>
    <n v="6.9222222222222225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33960.79999999996"/>
    <n v="133960.79999999996"/>
    <n v="267921.59999999992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5500"/>
    <n v="0"/>
    <n v="0"/>
    <n v="0"/>
    <n v="0"/>
    <n v="0"/>
    <n v="265500"/>
    <d v="2024-12-02T00:00:00"/>
    <d v="2032-12-02T00:00:00"/>
    <n v="265500"/>
    <n v="7.9222222222222225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5744.12"/>
    <n v="15744.12"/>
    <n v="31488.24000000000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0"/>
    <n v="20000000"/>
    <d v="2024-12-04T00:00:00"/>
    <d v="2025-12-04T00:00:00"/>
    <n v="312257.5"/>
    <n v="0.92777777777777781"/>
    <n v="1"/>
    <n v="3.2500000000000001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2257.5"/>
    <n v="0"/>
    <n v="0"/>
    <n v="0"/>
    <n v="0"/>
    <n v="0"/>
    <n v="312257.5"/>
    <d v="2024-12-04T00:00:00"/>
    <d v="2026-12-04T00:00:00"/>
    <n v="503122.5"/>
    <n v="1.9277777777777778"/>
    <n v="2"/>
    <n v="3.8199999999999998E-2"/>
    <x v="1"/>
    <x v="1"/>
    <n v="845.7"/>
    <n v="845.7"/>
    <n v="845.7"/>
    <n v="845.7"/>
    <n v="845.7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10148.400000000001"/>
    <n v="0"/>
    <n v="10148.400000000001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3122.5"/>
    <n v="0"/>
    <n v="0"/>
    <n v="0"/>
    <n v="0"/>
    <n v="0"/>
    <n v="503122.5"/>
    <d v="2024-12-04T00:00:00"/>
    <d v="2027-12-04T00:00:00"/>
    <n v="642215"/>
    <n v="2.9277777777777776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9219.320000000003"/>
    <n v="14414.459999999995"/>
    <n v="33633.78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42215"/>
    <n v="0"/>
    <n v="0"/>
    <n v="0"/>
    <n v="0"/>
    <n v="0"/>
    <n v="642215"/>
    <d v="2024-12-04T00:00:00"/>
    <d v="2028-12-04T00:00:00"/>
    <n v="699740"/>
    <n v="3.9277777777777776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7615.24"/>
    <n v="27615.24"/>
    <n v="55230.48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99740"/>
    <n v="0"/>
    <n v="0"/>
    <n v="0"/>
    <n v="0"/>
    <n v="0"/>
    <n v="699740"/>
    <d v="2024-12-04T00:00:00"/>
    <d v="2029-12-04T00:00:00"/>
    <n v="1168937.5"/>
    <n v="4.927777777777778"/>
    <n v="5"/>
    <n v="5.0700000000000002E-2"/>
    <x v="1"/>
    <x v="1"/>
    <n v="2746.478999999999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32957.758999999998"/>
    <n v="32957.760000000002"/>
    <n v="65915.519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68937.5"/>
    <n v="0"/>
    <n v="0"/>
    <n v="0"/>
    <n v="0"/>
    <n v="0"/>
    <n v="1168937.5"/>
    <d v="2024-12-04T00:00:00"/>
    <d v="2030-12-04T00:00:00"/>
    <n v="3396777.5"/>
    <n v="5.927777777777778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59265.120000000017"/>
    <n v="59265.120000000017"/>
    <n v="118530.2400000000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396777.5"/>
    <n v="0"/>
    <n v="0"/>
    <n v="0"/>
    <n v="0"/>
    <n v="0"/>
    <n v="3396777.5"/>
    <d v="2024-12-04T00:00:00"/>
    <d v="2031-12-04T00:00:00"/>
    <n v="3339695"/>
    <n v="6.927777777777778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82067.24"/>
    <n v="182067.24"/>
    <n v="364134.48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339695"/>
    <n v="0"/>
    <n v="0"/>
    <n v="0"/>
    <n v="0"/>
    <n v="0"/>
    <n v="3339695"/>
    <d v="2024-12-04T00:00:00"/>
    <d v="2032-12-04T00:00:00"/>
    <n v="318600"/>
    <n v="7.927777777777778"/>
    <n v="8"/>
    <n v="5.9299999999999999E-2"/>
    <x v="1"/>
    <x v="1"/>
    <n v="15696.56600000000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88358.83600000004"/>
    <n v="188358.84000000005"/>
    <n v="376717.67600000009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8600"/>
    <n v="0"/>
    <n v="0"/>
    <n v="0"/>
    <n v="0"/>
    <n v="0"/>
    <n v="318600"/>
    <d v="2024-12-04T00:00:00"/>
    <d v="2033-12-04T00:00:00"/>
    <n v="105905"/>
    <n v="8.9277777777777771"/>
    <n v="9"/>
    <n v="6.2100000000000002E-2"/>
    <x v="1"/>
    <x v="1"/>
    <n v="1574.415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4999999999"/>
    <n v="18892.920000000002"/>
    <n v="37785.845000000001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5905"/>
    <n v="0"/>
    <n v="0"/>
    <n v="0"/>
    <n v="0"/>
    <n v="0"/>
    <n v="105905"/>
    <d v="2024-11-14T00:00:00"/>
    <d v="2025-11-14T00:00:00"/>
    <n v="20000000"/>
    <n v="0.87222222222222223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6576.7199999999975"/>
    <n v="6576.7199999999975"/>
    <n v="13153.43999999999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0"/>
    <n v="23548489.539999999"/>
    <n v="0"/>
    <n v="0"/>
    <n v="0"/>
    <n v="0"/>
    <n v="0"/>
    <n v="23548489.539999999"/>
    <d v="2024-03-21T00:00:00"/>
    <d v="2025-03-21T00:00:00"/>
    <n v="15000000"/>
    <n v="0.22500000000000001"/>
    <n v="1"/>
    <n v="4.9000000000000002E-2"/>
    <x v="1"/>
    <x v="1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2060492.84"/>
    <n v="2060492.84"/>
    <n v="4120985.68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d v="2024-03-21T00:00:00"/>
    <d v="2025-03-21T00:00:00"/>
    <n v="15000000"/>
    <n v="0.22500000000000001"/>
    <n v="1"/>
    <n v="4.9000000000000002E-2"/>
    <x v="1"/>
    <x v="1"/>
    <n v="0"/>
    <n v="0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d v="2024-04-05T00:00:00"/>
    <d v="2027-04-05T00:00:00"/>
    <n v="23548489.536140513"/>
    <n v="2.2638888888888888"/>
    <n v="3"/>
    <n v="8.7499999999999994E-2"/>
    <x v="1"/>
    <x v="1"/>
    <n v="0"/>
    <n v="0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4-05T00:00:00"/>
    <d v="2027-04-05T00:00:00"/>
    <n v="5000000"/>
    <n v="2.2638888888888888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d v="2024-12-10T00:00:00"/>
    <d v="2031-12-10T00:00:00"/>
    <n v="150000000"/>
    <n v="6.9444444444444446"/>
    <n v="7"/>
    <n v="9.5000000000000001E-2"/>
    <x v="1"/>
    <x v="1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14714.95"/>
    <n v="0"/>
    <n v="0"/>
    <n v="0"/>
    <n v="0"/>
    <n v="0"/>
    <n v="1414714.95"/>
    <d v="2024-12-12T00:00:00"/>
    <d v="2027-12-12T00:00:00"/>
    <n v="1414714.95"/>
    <n v="2.95"/>
    <n v="3"/>
    <n v="8.7499999999999994E-2"/>
    <x v="1"/>
    <x v="1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d v="2024-07-30T00:00:00"/>
    <d v="2027-07-30T00:00:00"/>
    <n v="100000000"/>
    <n v="2.5833333333333335"/>
    <n v="3"/>
    <n v="8.7499999999999994E-2"/>
    <x v="1"/>
    <x v="1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8750000"/>
    <n v="8750000"/>
    <n v="175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6-12T00:00:00"/>
    <d v="2029-06-12T00:00:00"/>
    <n v="200000000"/>
    <n v="4.4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24210"/>
    <n v="0"/>
    <n v="0"/>
    <n v="0"/>
    <n v="0"/>
    <n v="0"/>
    <n v="424210"/>
    <d v="2024-12-19T00:00:00"/>
    <d v="2025-12-19T00:00:00"/>
    <n v="424210"/>
    <n v="0.96944444444444444"/>
    <n v="1"/>
    <n v="3.2500000000000001E-2"/>
    <x v="1"/>
    <x v="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13786.799999999997"/>
    <n v="0"/>
    <n v="13786.799999999997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02730"/>
    <n v="0"/>
    <n v="0"/>
    <n v="0"/>
    <n v="0"/>
    <n v="0"/>
    <n v="1502730"/>
    <d v="2024-12-19T00:00:00"/>
    <d v="2026-12-19T00:00:00"/>
    <n v="1502730"/>
    <n v="1.9694444444444446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57404.280000000006"/>
    <n v="43053.239999999991"/>
    <n v="100457.51999999999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88615"/>
    <n v="0"/>
    <n v="0"/>
    <n v="0"/>
    <n v="0"/>
    <n v="0"/>
    <n v="2388615"/>
    <d v="2024-12-19T00:00:00"/>
    <d v="2027-12-19T00:00:00"/>
    <n v="2388615"/>
    <n v="2.9694444444444446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102710.39999999998"/>
    <n v="102710.39999999998"/>
    <n v="205420.79999999996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84720"/>
    <n v="0"/>
    <n v="0"/>
    <n v="0"/>
    <n v="0"/>
    <n v="0"/>
    <n v="1184720"/>
    <d v="2024-12-19T00:00:00"/>
    <d v="2028-12-19T00:00:00"/>
    <n v="1184720"/>
    <n v="3.9694444444444446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55800.359999999993"/>
    <n v="55800.359999999993"/>
    <n v="111600.71999999999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937720"/>
    <n v="0"/>
    <n v="0"/>
    <n v="0"/>
    <n v="0"/>
    <n v="0"/>
    <n v="16937720"/>
    <d v="2024-12-19T00:00:00"/>
    <d v="2029-12-19T00:00:00"/>
    <n v="16937720"/>
    <n v="4.9694444444444441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858742.44"/>
    <n v="858742.44"/>
    <n v="1717484.88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93447.5"/>
    <n v="0"/>
    <n v="0"/>
    <n v="0"/>
    <n v="0"/>
    <n v="0"/>
    <n v="1693447.5"/>
    <d v="2024-12-19T00:00:00"/>
    <d v="2030-12-19T00:00:00"/>
    <n v="1693447.5"/>
    <n v="5.969444444444444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0768.840000000026"/>
    <n v="181537.6800000000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90737.5"/>
    <n v="0"/>
    <n v="0"/>
    <n v="0"/>
    <n v="0"/>
    <n v="0"/>
    <n v="590737.5"/>
    <d v="2024-12-19T00:00:00"/>
    <d v="2031-12-19T00:00:00"/>
    <n v="590737.5"/>
    <n v="6.9694444444444441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33317.640000000007"/>
    <n v="33317.640000000007"/>
    <n v="66635.28000000001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d v="2024-12-19T00:00:00"/>
    <d v="2033-12-19T00:00:00"/>
    <n v="53100"/>
    <n v="8.969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0"/>
    <n v="0"/>
    <n v="0"/>
    <n v="0"/>
    <n v="0"/>
    <n v="0"/>
    <n v="60000000"/>
    <d v="2024-03-21T00:00:00"/>
    <d v="2025-03-21T00:00:00"/>
    <n v="60000000"/>
    <n v="0.22500000000000001"/>
    <n v="1"/>
    <n v="4.9000000000000002E-2"/>
    <x v="1"/>
    <x v="1"/>
    <n v="0"/>
    <n v="0"/>
    <n v="14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0"/>
    <n v="0"/>
    <n v="147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8730931.799999997"/>
    <n v="0"/>
    <n v="0"/>
    <n v="0"/>
    <n v="0"/>
    <n v="0"/>
    <n v="38730931.799999997"/>
    <d v="2024-09-09T00:00:00"/>
    <d v="2029-09-09T00:00:00"/>
    <n v="38730931.799999997"/>
    <n v="4.6916666666666664"/>
    <n v="5"/>
    <n v="9.2499999999999999E-2"/>
    <x v="1"/>
    <x v="1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3582611.2"/>
    <n v="3582611.2"/>
    <n v="7165222.4000000004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8915111.509999998"/>
    <n v="0"/>
    <n v="0"/>
    <n v="0"/>
    <n v="0"/>
    <n v="0"/>
    <n v="38915111.509999998"/>
    <d v="2024-09-30T00:00:00"/>
    <d v="2031-09-30T00:00:00"/>
    <n v="38915111.509999998"/>
    <n v="6.75"/>
    <n v="7"/>
    <n v="9.5000000000000001E-2"/>
    <x v="1"/>
    <x v="1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3696935.6"/>
    <n v="3696935.6"/>
    <n v="7393871.2000000002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19659596.109999999"/>
    <d v="2024-03-21T00:00:00"/>
    <d v="2025-03-21T00:00:00"/>
    <n v="25000000"/>
    <n v="0.22500000000000001"/>
    <n v="1"/>
    <n v="4.9000000000000002E-2"/>
    <x v="1"/>
    <x v="1"/>
    <n v="0"/>
    <n v="0"/>
    <n v="4816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660.1"/>
    <n v="0"/>
    <n v="481660.1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25000000"/>
    <d v="2024-03-21T00:00:00"/>
    <d v="2025-03-21T00:00:00"/>
    <n v="25000000"/>
    <n v="0.22500000000000001"/>
    <n v="1"/>
    <n v="4.9000000000000002E-2"/>
    <x v="1"/>
    <x v="1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d v="2024-03-21T00:00:00"/>
    <d v="2025-03-21T00:00:00"/>
    <n v="19659596.109999999"/>
    <n v="0.22500000000000001"/>
    <n v="1"/>
    <n v="4.9000000000000002E-2"/>
    <x v="1"/>
    <x v="1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d v="2024-11-14T00:00:00"/>
    <d v="2025-11-14T00:00:00"/>
    <n v="1500000"/>
    <n v="0.87222222222222223"/>
    <n v="1"/>
    <n v="4.9000000000000002E-2"/>
    <x v="1"/>
    <x v="1"/>
    <n v="0"/>
    <n v="0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3000000"/>
    <d v="2024-11-14T00:00:00"/>
    <d v="2025-11-14T00:00:00"/>
    <n v="3000000"/>
    <n v="0.87222222222222223"/>
    <n v="1"/>
    <n v="4.9000000000000002E-2"/>
    <x v="1"/>
    <x v="1"/>
    <n v="0"/>
    <n v="0"/>
    <n v="0"/>
    <n v="0"/>
    <n v="73500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2616.67"/>
    <n v="0"/>
    <n v="0"/>
    <n v="0"/>
    <n v="0"/>
    <n v="0"/>
    <n v="22616.67"/>
    <d v="2024-11-14T00:00:00"/>
    <d v="2025-11-14T00:00:00"/>
    <n v="10000000"/>
    <n v="0.87222222222222223"/>
    <n v="1"/>
    <n v="4.9000000000000002E-2"/>
    <x v="1"/>
    <x v="1"/>
    <n v="61.25"/>
    <n v="61.25"/>
    <n v="61.25"/>
    <n v="61.25"/>
    <n v="61.25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735"/>
    <n v="0"/>
    <n v="73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d v="2024-07-30T00:00:00"/>
    <d v="2027-07-30T00:00:00"/>
    <n v="5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293.98"/>
    <n v="0"/>
    <n v="0"/>
    <n v="0"/>
    <n v="0"/>
    <n v="0"/>
    <n v="19293.98"/>
    <d v="2024-11-14T00:00:00"/>
    <d v="2025-11-14T00:00:00"/>
    <n v="51624984.539999999"/>
    <n v="0.87222222222222223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737.04"/>
    <n v="552.78"/>
    <n v="1289.82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7022.73"/>
    <n v="0"/>
    <n v="0"/>
    <n v="0"/>
    <n v="0"/>
    <n v="0"/>
    <n v="317022.73"/>
    <d v="2024-11-14T00:00:00"/>
    <d v="2025-11-14T00:00:00"/>
    <n v="49718407.899999999"/>
    <n v="0.87222222222222223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3632"/>
    <n v="13632"/>
    <n v="2726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6852.5"/>
    <n v="0"/>
    <n v="0"/>
    <n v="0"/>
    <n v="0"/>
    <n v="0"/>
    <n v="176852.5"/>
    <d v="2024-12-26T00:00:00"/>
    <d v="2028-12-26T00:00:00"/>
    <n v="1881362.5"/>
    <n v="3.9888888888888889"/>
    <n v="4"/>
    <n v="4.7100000000000003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8329.7999999999975"/>
    <n v="8329.7999999999975"/>
    <n v="16659.59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d v="2024-12-26T00:00:00"/>
    <d v="2029-12-26T00:00:00"/>
    <n v="8099520"/>
    <n v="4.9888888888888889"/>
    <n v="5"/>
    <n v="5.0700000000000002E-2"/>
    <x v="1"/>
    <x v="1"/>
    <n v="448.7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5384.2899999999991"/>
    <n v="5384.2799999999988"/>
    <n v="10768.569999999998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3192.5"/>
    <n v="0"/>
    <n v="0"/>
    <n v="0"/>
    <n v="0"/>
    <n v="0"/>
    <n v="133192.5"/>
    <d v="2024-12-26T00:00:00"/>
    <d v="2025-12-26T00:00:00"/>
    <n v="22616.67"/>
    <n v="0.98888888888888893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7139.1600000000008"/>
    <n v="7139.1600000000008"/>
    <n v="14278.320000000002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2840"/>
    <n v="0"/>
    <n v="0"/>
    <n v="0"/>
    <n v="0"/>
    <n v="0"/>
    <n v="162840"/>
    <d v="2024-12-26T00:00:00"/>
    <d v="2026-12-26T00:00:00"/>
    <n v="19293.98"/>
    <n v="1.9888888888888889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9184.2000000000025"/>
    <n v="9184.2000000000025"/>
    <n v="18368.400000000005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28482.5"/>
    <n v="0"/>
    <n v="0"/>
    <n v="0"/>
    <n v="0"/>
    <n v="0"/>
    <n v="328482.5"/>
    <d v="2024-12-26T00:00:00"/>
    <d v="2027-12-26T00:00:00"/>
    <n v="317022.73000000004"/>
    <n v="2.9888888888888889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9479"/>
    <n v="19479"/>
    <n v="38958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2234.38"/>
    <n v="0"/>
    <n v="0"/>
    <n v="0"/>
    <n v="0"/>
    <n v="0"/>
    <n v="302234.38"/>
    <d v="2024-12-26T00:00:00"/>
    <d v="2028-12-26T00:00:00"/>
    <n v="176852.5"/>
    <n v="3.9888888888888889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8768.719999999998"/>
    <n v="18768.719999999998"/>
    <n v="37537.439999999995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81362.5"/>
    <n v="0"/>
    <n v="0"/>
    <n v="0"/>
    <n v="0"/>
    <n v="0"/>
    <n v="1881362.5"/>
    <d v="2024-12-26T00:00:00"/>
    <d v="2029-12-26T00:00:00"/>
    <n v="106200"/>
    <n v="4.9888888888888889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88612.200000000012"/>
    <n v="88612.200000000012"/>
    <n v="177224.40000000002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099520"/>
    <n v="0"/>
    <n v="0"/>
    <n v="0"/>
    <n v="0"/>
    <n v="0"/>
    <n v="8099520"/>
    <d v="2024-12-26T00:00:00"/>
    <d v="2030-12-26T00:00:00"/>
    <n v="133192.5"/>
    <n v="5.9888888888888889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410645.6399999999"/>
    <n v="410645.6399999999"/>
    <n v="821291.2799999998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12-26T00:00:00"/>
    <d v="2031-12-26T00:00:00"/>
    <n v="162840"/>
    <n v="6.9888888888888889"/>
    <n v="7"/>
    <n v="5.6399999999999999E-2"/>
    <x v="1"/>
    <x v="1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0"/>
    <n v="50000000"/>
    <d v="2024-12-26T00:00:00"/>
    <d v="2032-12-26T00:00:00"/>
    <n v="328482.5"/>
    <n v="7.9888888888888889"/>
    <n v="8"/>
    <n v="5.9299999999999999E-2"/>
    <x v="1"/>
    <x v="1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4375000"/>
    <n v="4375000"/>
    <n v="875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49718407.899999999"/>
    <n v="0"/>
    <n v="0"/>
    <n v="0"/>
    <n v="0"/>
    <n v="0"/>
    <n v="49718407.899999999"/>
    <d v="2024-12-26T00:00:00"/>
    <d v="2033-12-26T00:00:00"/>
    <n v="302234.38"/>
    <n v="8.9888888888888889"/>
    <n v="9"/>
    <n v="6.2100000000000002E-2"/>
    <x v="1"/>
    <x v="1"/>
    <n v="0"/>
    <n v="0"/>
    <n v="0"/>
    <n v="0"/>
    <n v="1218100.99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51624984.539999999"/>
    <n v="0"/>
    <n v="0"/>
    <n v="0"/>
    <n v="0"/>
    <n v="0"/>
    <n v="51624984.539999999"/>
    <d v="2024-12-26T00:00:00"/>
    <d v="2034-12-26T00:00:00"/>
    <n v="53100"/>
    <n v="9.9888888888888889"/>
    <n v="10"/>
    <n v="6.5000000000000002E-2"/>
    <x v="1"/>
    <x v="1"/>
    <n v="0"/>
    <n v="0"/>
    <n v="0"/>
    <n v="0"/>
    <n v="1264812.120000000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d v="2024-11-14T00:00:00"/>
    <d v="2025-11-14T00:00:00"/>
    <n v="12500000"/>
    <n v="0.87222222222222223"/>
    <n v="1"/>
    <n v="4.9000000000000002E-2"/>
    <x v="1"/>
    <x v="1"/>
    <n v="0"/>
    <n v="0"/>
    <n v="0"/>
    <n v="0"/>
    <n v="306250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000000"/>
    <n v="0"/>
    <n v="0"/>
    <n v="0"/>
    <n v="0"/>
    <n v="0"/>
    <n v="16000000"/>
    <d v="2024-11-14T00:00:00"/>
    <d v="2025-11-14T00:00:00"/>
    <n v="16000000"/>
    <n v="0.87222222222222223"/>
    <n v="1"/>
    <n v="4.9000000000000002E-2"/>
    <x v="1"/>
    <x v="1"/>
    <n v="0"/>
    <n v="0"/>
    <n v="0"/>
    <n v="0"/>
    <n v="392000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11-14T00:00:00"/>
    <d v="2025-11-14T00:00:00"/>
    <n v="5000000"/>
    <n v="0.87222222222222223"/>
    <n v="1"/>
    <n v="4.9000000000000002E-2"/>
    <x v="1"/>
    <x v="1"/>
    <n v="0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4-11-14T00:00:00"/>
    <d v="2025-11-14T00:00:00"/>
    <n v="1000000"/>
    <n v="0.87222222222222223"/>
    <n v="1"/>
    <n v="4.9000000000000002E-2"/>
    <x v="1"/>
    <x v="1"/>
    <n v="0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d v="2024-11-14T00:00:00"/>
    <d v="2025-11-14T00:00:00"/>
    <n v="2000000"/>
    <n v="0.87222222222222223"/>
    <n v="1"/>
    <n v="4.9000000000000002E-2"/>
    <x v="1"/>
    <x v="1"/>
    <n v="0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"/>
    <n v="0"/>
    <n v="0"/>
    <n v="0"/>
    <n v="0"/>
    <n v="0"/>
    <n v="100000"/>
    <d v="2024-11-14T00:00:00"/>
    <d v="2025-11-14T00:00:00"/>
    <n v="100000"/>
    <n v="0.87222222222222223"/>
    <n v="1"/>
    <n v="4.9000000000000002E-2"/>
    <x v="1"/>
    <x v="1"/>
    <n v="0"/>
    <n v="0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14739980.880000001"/>
    <n v="0"/>
    <n v="0"/>
    <n v="0"/>
    <n v="0"/>
    <n v="0"/>
    <n v="14739980.880000001"/>
    <d v="2024-03-21T00:00:00"/>
    <d v="2025-03-21T00:00:00"/>
    <n v="14739980.880000001"/>
    <n v="0.22500000000000001"/>
    <n v="1"/>
    <n v="4.9000000000000002E-2"/>
    <x v="1"/>
    <x v="1"/>
    <n v="0"/>
    <n v="0"/>
    <n v="36112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129.53"/>
    <n v="0"/>
    <n v="361129.53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"/>
    <n v="0"/>
    <n v="0"/>
    <n v="0"/>
    <n v="0"/>
    <n v="0"/>
    <n v="250000"/>
    <d v="2024-11-14T00:00:00"/>
    <d v="2025-11-14T00:00:00"/>
    <n v="250000"/>
    <n v="0.87222222222222223"/>
    <n v="1"/>
    <n v="4.9000000000000002E-2"/>
    <x v="1"/>
    <x v="1"/>
    <n v="0"/>
    <n v="0"/>
    <n v="0"/>
    <n v="0"/>
    <n v="6125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11-14T00:00:00"/>
    <d v="2025-11-14T00:00:00"/>
    <n v="10000000"/>
    <n v="0.87222222222222223"/>
    <n v="1"/>
    <n v="4.9000000000000002E-2"/>
    <x v="1"/>
    <x v="1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6363049.2300000004"/>
    <n v="0"/>
    <n v="0"/>
    <n v="0"/>
    <n v="0"/>
    <n v="0"/>
    <n v="6363049.2300000004"/>
    <d v="2024-12-30T00:00:00"/>
    <d v="2031-12-30T00:00:00"/>
    <n v="477863.58"/>
    <n v="7"/>
    <n v="7"/>
    <n v="9.5000000000000001E-2"/>
    <x v="1"/>
    <x v="1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0"/>
    <n v="1244366.82"/>
    <n v="0"/>
    <n v="0"/>
    <n v="0"/>
    <n v="0"/>
    <n v="0"/>
    <n v="1244366.82"/>
    <d v="2024-12-30T00:00:00"/>
    <d v="2031-12-30T00:00:00"/>
    <n v="4374835.57"/>
    <n v="7"/>
    <n v="7"/>
    <n v="9.5000000000000001E-2"/>
    <x v="1"/>
    <x v="1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863688.09"/>
    <n v="0"/>
    <n v="0"/>
    <n v="0"/>
    <n v="0"/>
    <n v="0"/>
    <n v="863688.09"/>
    <d v="2024-12-30T00:00:00"/>
    <d v="2031-12-30T00:00:00"/>
    <n v="1207065.28"/>
    <n v="7"/>
    <n v="7"/>
    <n v="9.5000000000000001E-2"/>
    <x v="1"/>
    <x v="1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0"/>
    <n v="1598041.94"/>
    <n v="0"/>
    <n v="0"/>
    <n v="0"/>
    <n v="0"/>
    <n v="0"/>
    <n v="1598041.94"/>
    <d v="2024-12-30T00:00:00"/>
    <d v="2031-12-30T00:00:00"/>
    <n v="863688.09"/>
    <n v="7"/>
    <n v="7"/>
    <n v="9.5000000000000001E-2"/>
    <x v="1"/>
    <x v="1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2888776.29"/>
    <n v="0"/>
    <n v="0"/>
    <n v="0"/>
    <n v="0"/>
    <n v="0"/>
    <n v="2888776.29"/>
    <d v="2024-12-30T00:00:00"/>
    <d v="2031-12-30T00:00:00"/>
    <n v="453568.36"/>
    <n v="7"/>
    <n v="7"/>
    <n v="9.5000000000000001E-2"/>
    <x v="1"/>
    <x v="1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0"/>
    <n v="946288.8"/>
    <n v="0"/>
    <n v="0"/>
    <n v="0"/>
    <n v="0"/>
    <n v="0"/>
    <n v="946288.8"/>
    <d v="2024-12-30T00:00:00"/>
    <d v="2031-12-30T00:00:00"/>
    <n v="2398248.75"/>
    <n v="7"/>
    <n v="7"/>
    <n v="9.5000000000000001E-2"/>
    <x v="1"/>
    <x v="1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453568.36"/>
    <n v="0"/>
    <n v="0"/>
    <n v="0"/>
    <n v="0"/>
    <n v="0"/>
    <n v="453568.36"/>
    <d v="2024-12-30T00:00:00"/>
    <d v="2031-12-30T00:00:00"/>
    <n v="1399235.53"/>
    <n v="7"/>
    <n v="7"/>
    <n v="9.5000000000000001E-2"/>
    <x v="1"/>
    <x v="1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0"/>
    <n v="2398248.75"/>
    <n v="0"/>
    <n v="0"/>
    <n v="0"/>
    <n v="0"/>
    <n v="0"/>
    <n v="2398248.75"/>
    <d v="2024-12-30T00:00:00"/>
    <d v="2031-12-30T00:00:00"/>
    <n v="2201188.2000000002"/>
    <n v="7"/>
    <n v="7"/>
    <n v="9.5000000000000001E-2"/>
    <x v="1"/>
    <x v="1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1896427.15"/>
    <n v="0"/>
    <n v="0"/>
    <n v="0"/>
    <n v="0"/>
    <n v="0"/>
    <n v="1896427.15"/>
    <d v="2024-12-30T00:00:00"/>
    <d v="2031-12-30T00:00:00"/>
    <n v="1598041.94"/>
    <n v="7"/>
    <n v="7"/>
    <n v="9.5000000000000001E-2"/>
    <x v="1"/>
    <x v="1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0"/>
    <n v="425412.64"/>
    <n v="0"/>
    <n v="0"/>
    <n v="0"/>
    <n v="0"/>
    <n v="0"/>
    <n v="425412.64"/>
    <d v="2024-12-30T00:00:00"/>
    <d v="2031-12-30T00:00:00"/>
    <n v="2128570.4"/>
    <n v="7"/>
    <n v="7"/>
    <n v="9.5000000000000001E-2"/>
    <x v="1"/>
    <x v="1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1302030.05"/>
    <n v="0"/>
    <n v="0"/>
    <n v="0"/>
    <n v="0"/>
    <n v="0"/>
    <n v="1302030.05"/>
    <d v="2024-12-30T00:00:00"/>
    <d v="2031-12-30T00:00:00"/>
    <n v="1244366.82"/>
    <n v="7"/>
    <n v="7"/>
    <n v="9.5000000000000001E-2"/>
    <x v="1"/>
    <x v="1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0"/>
    <n v="1399235.53"/>
    <n v="0"/>
    <n v="0"/>
    <n v="0"/>
    <n v="0"/>
    <n v="0"/>
    <n v="1399235.53"/>
    <d v="2024-12-30T00:00:00"/>
    <d v="2031-12-30T00:00:00"/>
    <n v="2065011.29"/>
    <n v="7"/>
    <n v="7"/>
    <n v="9.5000000000000001E-2"/>
    <x v="1"/>
    <x v="1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28570.4"/>
    <n v="0"/>
    <n v="0"/>
    <n v="0"/>
    <n v="0"/>
    <n v="0"/>
    <n v="2128570.4"/>
    <d v="2024-12-30T00:00:00"/>
    <d v="2031-12-30T00:00:00"/>
    <n v="2888776.29"/>
    <n v="7"/>
    <n v="7"/>
    <n v="9.5000000000000001E-2"/>
    <x v="1"/>
    <x v="1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579521.18999999994"/>
    <n v="0"/>
    <n v="0"/>
    <n v="0"/>
    <n v="0"/>
    <n v="0"/>
    <n v="579521.18999999994"/>
    <d v="2024-12-30T00:00:00"/>
    <d v="2031-12-30T00:00:00"/>
    <n v="6363049.2300000004"/>
    <n v="7"/>
    <n v="7"/>
    <n v="9.5000000000000001E-2"/>
    <x v="1"/>
    <x v="1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0"/>
    <n v="1207065.28"/>
    <n v="0"/>
    <n v="0"/>
    <n v="0"/>
    <n v="0"/>
    <n v="0"/>
    <n v="1207065.28"/>
    <d v="2024-12-30T00:00:00"/>
    <d v="2031-12-30T00:00:00"/>
    <n v="619496.68000000005"/>
    <n v="7"/>
    <n v="7"/>
    <n v="9.5000000000000001E-2"/>
    <x v="1"/>
    <x v="1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0"/>
    <n v="477863.58"/>
    <n v="0"/>
    <n v="0"/>
    <n v="0"/>
    <n v="0"/>
    <n v="0"/>
    <n v="477863.58"/>
    <d v="2024-12-30T00:00:00"/>
    <d v="2031-12-30T00:00:00"/>
    <n v="1896427.15"/>
    <n v="7"/>
    <n v="7"/>
    <n v="9.5000000000000001E-2"/>
    <x v="1"/>
    <x v="1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0"/>
    <n v="4374835.57"/>
    <n v="0"/>
    <n v="0"/>
    <n v="0"/>
    <n v="0"/>
    <n v="0"/>
    <n v="4374835.57"/>
    <d v="2024-12-30T00:00:00"/>
    <d v="2031-12-30T00:00:00"/>
    <n v="454230.63000000006"/>
    <n v="7"/>
    <n v="7"/>
    <n v="9.5000000000000001E-2"/>
    <x v="1"/>
    <x v="1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2201188.2000000002"/>
    <n v="0"/>
    <n v="0"/>
    <n v="0"/>
    <n v="0"/>
    <n v="0"/>
    <n v="2201188.2000000002"/>
    <d v="2024-12-30T00:00:00"/>
    <d v="2031-12-30T00:00:00"/>
    <n v="1302030.05"/>
    <n v="7"/>
    <n v="7"/>
    <n v="9.5000000000000001E-2"/>
    <x v="1"/>
    <x v="1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563185.93999999994"/>
    <n v="0"/>
    <n v="0"/>
    <n v="0"/>
    <n v="0"/>
    <n v="0"/>
    <n v="563185.93999999994"/>
    <d v="2024-12-30T00:00:00"/>
    <d v="2031-12-30T00:00:00"/>
    <n v="579521.18999999994"/>
    <n v="7"/>
    <n v="7"/>
    <n v="9.5000000000000001E-2"/>
    <x v="1"/>
    <x v="1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0"/>
    <n v="619496.68000000005"/>
    <n v="0"/>
    <n v="0"/>
    <n v="0"/>
    <n v="0"/>
    <n v="0"/>
    <n v="619496.68000000005"/>
    <d v="2024-12-30T00:00:00"/>
    <d v="2031-12-30T00:00:00"/>
    <n v="563185.93999999994"/>
    <n v="7"/>
    <n v="7"/>
    <n v="9.5000000000000001E-2"/>
    <x v="1"/>
    <x v="1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0"/>
    <n v="454230.63"/>
    <n v="0"/>
    <n v="0"/>
    <n v="0"/>
    <n v="0"/>
    <n v="0"/>
    <n v="454230.63"/>
    <d v="2024-12-30T00:00:00"/>
    <d v="2034-12-30T00:00:00"/>
    <n v="946288.8"/>
    <n v="10"/>
    <n v="10"/>
    <n v="9.7500000000000003E-2"/>
    <x v="1"/>
    <x v="1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0"/>
    <n v="2065011.29"/>
    <n v="0"/>
    <n v="0"/>
    <n v="0"/>
    <n v="0"/>
    <n v="0"/>
    <n v="2065011.29"/>
    <d v="2024-12-30T00:00:00"/>
    <d v="2034-12-30T00:00:00"/>
    <n v="425412.64"/>
    <n v="10"/>
    <n v="10"/>
    <n v="9.7500000000000003E-2"/>
    <x v="1"/>
    <x v="1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0"/>
    <n v="417763.9"/>
    <n v="0"/>
    <n v="0"/>
    <n v="0"/>
    <n v="0"/>
    <n v="0"/>
    <n v="417763.9"/>
    <d v="2024-12-30T00:00:00"/>
    <d v="2034-12-30T00:00:00"/>
    <n v="417763.9"/>
    <n v="10"/>
    <n v="10"/>
    <n v="9.7500000000000003E-2"/>
    <x v="1"/>
    <x v="1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97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3315068493150686"/>
    <n v="13.008219178082191"/>
    <n v="9.1533900000000001E-2"/>
    <s v="SOFR 6 MESES"/>
    <n v="3.5000000000000003E-2"/>
    <s v="Convenios Originales (Bancos)"/>
    <x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8183590.0999999996"/>
    <n v="8183590.0999999996"/>
    <n v="16367180.19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01"/>
    <n v="0"/>
    <n v="0"/>
    <n v="0"/>
    <n v="0"/>
    <n v="0"/>
    <n v="0"/>
    <n v="89664177.530000001"/>
    <d v="2013-07-31T00:00:00"/>
    <d v="2027-07-31T00:00:00"/>
    <n v="298880591.93000001"/>
    <n v="298880591.93000001"/>
    <n v="2.6657534246575341"/>
    <n v="14.008219178082191"/>
    <n v="9.0856599999999996E-2"/>
    <s v="SOFR 6 MESES"/>
    <n v="3.5000000000000003E-2"/>
    <s v="Convenios Originales (Bancos)"/>
    <x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29888059.199999999"/>
    <n v="29888059.199999999"/>
    <n v="59776118.3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917808219178084"/>
    <n v="13.016438356164384"/>
    <n v="9.25203E-2"/>
    <s v="SOFR 6 MESES"/>
    <n v="3.5000000000000003E-2"/>
    <s v="Convenios Originales (Bancos)"/>
    <x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8473099.810000002"/>
    <n v="3000000"/>
    <n v="0"/>
    <n v="0"/>
    <n v="0"/>
    <n v="0"/>
    <n v="0"/>
    <n v="81473099.810000002"/>
    <d v="2015-07-29T00:00:00"/>
    <d v="2037-04-21T00:00:00"/>
    <n v="102500000"/>
    <n v="102500000"/>
    <n v="12.397260273972602"/>
    <n v="21.745205479452054"/>
    <n v="3.0030000000000001E-2"/>
    <s v="FIJA"/>
    <m/>
    <s v="Convenios Originales (Bancos)"/>
    <x v="1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616351.4800000004"/>
    <n v="6616351.4800000004"/>
    <n v="13232702.96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109543.23"/>
    <n v="0"/>
    <n v="437826.07"/>
    <n v="330421.45"/>
    <n v="0"/>
    <n v="0"/>
    <n v="0"/>
    <n v="26671717.16"/>
    <d v="2014-12-01T00:00:00"/>
    <d v="2035-12-03T00:00:00"/>
    <n v="124800000"/>
    <n v="34434211.609999999"/>
    <n v="11.013698630136986"/>
    <n v="21.019178082191782"/>
    <n v="6.4549099999999998E-2"/>
    <s v="SOFR 6 MESES"/>
    <n v="1.12926E-2"/>
    <s v="Convenios Originales (Bancos)"/>
    <x v="1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2295614.1039999998"/>
    <n v="2295614.1039999998"/>
    <n v="4591228.2079999996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40000004"/>
    <n v="0"/>
    <n v="1471733.33"/>
    <n v="706726.35"/>
    <n v="0"/>
    <n v="0"/>
    <n v="0"/>
    <n v="39736800.009999998"/>
    <d v="2012-11-28T00:00:00"/>
    <d v="2038-06-26T00:00:00"/>
    <n v="44152000"/>
    <n v="44152000"/>
    <n v="13.578082191780823"/>
    <n v="25.591780821917808"/>
    <n v="3.4299999999999997E-2"/>
    <s v="FIJA"/>
    <m/>
    <s v="Convenios Originales (Bancos)"/>
    <x v="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2943466.6660000002"/>
    <n v="2943466.6660000002"/>
    <n v="5886933.332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5.005479452054795"/>
    <n v="22.934246575342467"/>
    <n v="2.2200000000000001E-2"/>
    <s v="FIJA"/>
    <m/>
    <s v="Convenios Originales (Bancos)"/>
    <x v="1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267750"/>
    <n v="0"/>
    <n v="0"/>
    <n v="0"/>
    <n v="149218750"/>
    <d v="2016-11-14T00:00:00"/>
    <d v="2042-04-21T00:00:00"/>
    <n v="175000000"/>
    <n v="152500000"/>
    <n v="17.399999999999999"/>
    <n v="25.449315068493149"/>
    <n v="4.598E-2"/>
    <s v="FIJA"/>
    <m/>
    <s v="Convenios Originales (Bancos)"/>
    <x v="1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1312500"/>
    <n v="1312500"/>
    <n v="26250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3760534.69999999"/>
    <n v="0"/>
    <n v="4897866.33"/>
    <n v="1636817.95"/>
    <n v="0"/>
    <n v="0"/>
    <n v="0"/>
    <n v="208862668.37"/>
    <d v="2012-11-28T00:00:00"/>
    <d v="2038-02-13T00:00:00"/>
    <n v="259280000"/>
    <n v="259280000"/>
    <n v="13.213698630136987"/>
    <n v="25.227397260273971"/>
    <n v="3.304E-2"/>
    <s v="FIJA"/>
    <m/>
    <s v="Convenios Originales (Bancos)"/>
    <x v="1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7285333.32"/>
    <n v="17285333.32"/>
    <n v="34570666.640000001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156164383561645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5.898630136986302"/>
    <n v="19.901369863013699"/>
    <n v="4.809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8378455"/>
    <n v="0"/>
    <n v="5550300"/>
    <n v="664238.23"/>
    <n v="0"/>
    <n v="0"/>
    <n v="0"/>
    <n v="22142264"/>
    <d v="2018-09-26T00:00:00"/>
    <d v="2025-09-27T00:00:00"/>
    <n v="110345000"/>
    <n v="110345000"/>
    <n v="0.8246575342465754"/>
    <n v="7.0082191780821921"/>
    <n v="0.10976"/>
    <s v="SOFR 3 MESES"/>
    <n v="5.3749999999999999E-2"/>
    <s v="Convenios Originales (Bancos)"/>
    <x v="2"/>
    <n v="0"/>
    <n v="0"/>
    <n v="5535566"/>
    <n v="0"/>
    <n v="0"/>
    <n v="8303349"/>
    <n v="0"/>
    <n v="0"/>
    <n v="8303349"/>
    <n v="0"/>
    <n v="0"/>
    <n v="0"/>
    <n v="0"/>
    <n v="0"/>
    <n v="0"/>
    <n v="0"/>
    <n v="0"/>
    <n v="0"/>
    <n v="0"/>
    <n v="0"/>
    <n v="0"/>
    <n v="0"/>
    <n v="0"/>
    <n v="0"/>
    <n v="22142264"/>
    <n v="0"/>
    <n v="22142264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1417172.43"/>
    <n v="810010.2"/>
    <n v="0"/>
    <n v="0"/>
    <n v="0"/>
    <n v="0"/>
    <n v="0"/>
    <n v="22227182.629999999"/>
    <d v="2015-02-26T00:00:00"/>
    <d v="2026-03-30T00:00:00"/>
    <n v="88000000"/>
    <n v="88000000"/>
    <n v="1.3287671232876712"/>
    <n v="11.095890410958905"/>
    <n v="8.3921700000000002E-2"/>
    <s v="SOFR 6 MESES"/>
    <n v="2.75E-2"/>
    <s v="Convenios Originales (Bancos)"/>
    <x v="3"/>
    <n v="0"/>
    <n v="0"/>
    <n v="7409060.8799999999"/>
    <n v="0"/>
    <n v="0"/>
    <n v="0"/>
    <n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14818121.76"/>
    <n v="7409060.8799999999"/>
    <n v="22227182.64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0"/>
    <n v="0"/>
    <n v="0"/>
    <n v="0"/>
    <n v="0"/>
    <n v="0"/>
    <n v="0"/>
    <n v="0"/>
    <d v="2016-07-28T00:00:00"/>
    <d v="2024-02-07T00:00:00"/>
    <n v="13306664.939999999"/>
    <n v="13306664.93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0"/>
    <n v="0"/>
    <n v="0"/>
    <n v="0"/>
    <n v="0"/>
    <n v="0"/>
    <n v="0"/>
    <n v="0"/>
    <d v="2016-07-28T00:00:00"/>
    <d v="2024-03-28T00:00:00"/>
    <n v="64992443.649999999"/>
    <n v="64992443.64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0"/>
    <n v="0"/>
    <n v="0"/>
    <n v="0"/>
    <n v="0"/>
    <n v="0"/>
    <n v="0"/>
    <n v="0"/>
    <d v="2017-05-22T00:00:00"/>
    <d v="2024-10-13T00:00:00"/>
    <n v="47000000"/>
    <n v="47000000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006421.08"/>
    <n v="0"/>
    <n v="0"/>
    <n v="0"/>
    <n v="10865.51"/>
    <n v="0"/>
    <n v="0"/>
    <n v="3959431.605"/>
    <d v="2014-11-12T00:00:00"/>
    <d v="2030-08-19T00:00:00"/>
    <n v="6610200"/>
    <n v="6610200"/>
    <n v="5.720547945205479"/>
    <n v="15.778082191780822"/>
    <n v="0"/>
    <s v="SIN TASA"/>
    <m/>
    <s v="Convenios Originales (Bancos)"/>
    <x v="4"/>
    <n v="0"/>
    <n v="329952.62800000003"/>
    <n v="0"/>
    <n v="0"/>
    <n v="0"/>
    <n v="0"/>
    <n v="0"/>
    <n v="329952.62800000003"/>
    <n v="0"/>
    <n v="0"/>
    <n v="0"/>
    <n v="0"/>
    <n v="0"/>
    <n v="329952.62800000003"/>
    <n v="0"/>
    <n v="0"/>
    <n v="0"/>
    <n v="0"/>
    <n v="0"/>
    <n v="329952.62800000003"/>
    <n v="0"/>
    <n v="0"/>
    <n v="0"/>
    <n v="0"/>
    <n v="659905.25600000005"/>
    <n v="659905.25600000005"/>
    <n v="1319810.512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673315.0150000006"/>
    <n v="0"/>
    <n v="0"/>
    <n v="0"/>
    <n v="23513.21"/>
    <n v="0"/>
    <n v="0"/>
    <n v="8571589.6830000002"/>
    <d v="2014-09-25T00:00:00"/>
    <d v="2030-09-30T00:00:00"/>
    <n v="15401850.842"/>
    <n v="15401850.842"/>
    <n v="5.8356164383561646"/>
    <n v="16.024657534246575"/>
    <n v="0"/>
    <s v="SIN TASA"/>
    <m/>
    <s v="Convenios Originales (Bancos)"/>
    <x v="4"/>
    <n v="0"/>
    <n v="0"/>
    <n v="714299.13300000003"/>
    <n v="0"/>
    <n v="0"/>
    <n v="0"/>
    <n v="0"/>
    <n v="0"/>
    <n v="714299.13300000003"/>
    <n v="0"/>
    <n v="0"/>
    <n v="0"/>
    <n v="0"/>
    <n v="0"/>
    <n v="714299.13300000003"/>
    <n v="0"/>
    <n v="0"/>
    <n v="0"/>
    <n v="0"/>
    <n v="0"/>
    <n v="714299.13300000003"/>
    <n v="0"/>
    <n v="0"/>
    <n v="0"/>
    <n v="1428598.2660000001"/>
    <n v="1428598.2660000001"/>
    <n v="2857196.532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4333303.369999997"/>
    <n v="0"/>
    <n v="0"/>
    <n v="0"/>
    <n v="0"/>
    <n v="0"/>
    <n v="0"/>
    <n v="44333333.269999996"/>
    <d v="2017-06-22T00:00:00"/>
    <d v="2036-12-01T00:00:00"/>
    <n v="70000000"/>
    <n v="70000000"/>
    <n v="12.010958904109589"/>
    <n v="19.457534246575342"/>
    <n v="7.3499999999999996E-2"/>
    <s v="FIJA"/>
    <m/>
    <s v="Convenios Originales (Gobiernos)"/>
    <x v="5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4.178082191780822"/>
    <n v="19.44109589041096"/>
    <n v="2.6699999999999998E-2"/>
    <s v="FIJA"/>
    <m/>
    <s v="Convenios Originales (Gobiernos)"/>
    <x v="5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4021091.64"/>
    <n v="4021091.64"/>
    <n v="8042183.280000000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504109589041096"/>
    <n v="19.849315068493151"/>
    <n v="4.2200000000000001E-2"/>
    <s v="Libid 6 Meses"/>
    <n v="1.7600000000000001E-2"/>
    <s v="Convenios Originales (Gobiernos)"/>
    <x v="5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1.008219178082191"/>
    <n v="20.005479452054793"/>
    <n v="6.8199999999999997E-2"/>
    <s v="Sofr 6M (última tasa reportada)"/>
    <n v="1.8700000000000001E-2"/>
    <s v="Convenios Originales (Gobiernos)"/>
    <x v="5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71221.56"/>
    <n v="0"/>
    <n v="0"/>
    <n v="0"/>
    <n v="0"/>
    <n v="0"/>
    <n v="0"/>
    <n v="2371221.56"/>
    <d v="2017-04-01T00:00:00"/>
    <d v="2036-12-30T00:00:00"/>
    <n v="75000000"/>
    <n v="3104381.84"/>
    <n v="12.09041095890411"/>
    <n v="19.761643835616439"/>
    <n v="4.6600000000000003E-2"/>
    <s v="Libid 6 Meses"/>
    <n v="1.9800000000000002E-2"/>
    <s v="Convenios Originales (Gobiernos)"/>
    <x v="5"/>
    <n v="0"/>
    <n v="0"/>
    <n v="0"/>
    <n v="0"/>
    <n v="98804.648333333331"/>
    <n v="0"/>
    <n v="0"/>
    <n v="0"/>
    <n v="0"/>
    <n v="0"/>
    <n v="98804.648333333331"/>
    <n v="0"/>
    <n v="0"/>
    <n v="0"/>
    <n v="0"/>
    <n v="0"/>
    <n v="98804.648333333331"/>
    <n v="0"/>
    <n v="0"/>
    <n v="0"/>
    <n v="0"/>
    <n v="0"/>
    <n v="98804.648333333331"/>
    <n v="0"/>
    <n v="197609.29666666666"/>
    <n v="197609.29666666666"/>
    <n v="395218.59333333332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1999996"/>
    <n v="0"/>
    <n v="0"/>
    <n v="0"/>
    <n v="0"/>
    <n v="0"/>
    <n v="0"/>
    <n v="42060000.041999996"/>
    <d v="2017-08-11T00:00:00"/>
    <d v="2036-12-01T00:00:00"/>
    <n v="65000000"/>
    <n v="65000000"/>
    <n v="12.010958904109589"/>
    <n v="19.32054794520548"/>
    <n v="2.6499999999999999E-2"/>
    <s v="FIJA "/>
    <m/>
    <s v="Convenios Originales (Gobiernos)"/>
    <x v="5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509589041095891"/>
    <n v="19.460273972602739"/>
    <n v="3.9E-2"/>
    <s v="FIJA "/>
    <m/>
    <s v="Convenios Originales (Gobiernos)"/>
    <x v="5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d v="2019-11-22T00:00:00"/>
    <d v="2039-07-31T00:00:00"/>
    <n v="80000000"/>
    <n v="80000000"/>
    <n v="14.673972602739726"/>
    <n v="19.701369863013699"/>
    <n v="3.5099999999999999E-2"/>
    <s v="FIJA"/>
    <m/>
    <s v="Convenios Originales (Gobiernos)"/>
    <x v="5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5333333.34"/>
    <n v="5333333.34"/>
    <n v="10666666.6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178082191780822"/>
    <n v="20.156164383561645"/>
    <n v="2.76E-2"/>
    <s v="FIJA "/>
    <m/>
    <s v="Convenios Originales (Gobiernos)"/>
    <x v="5"/>
    <n v="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506849315068493"/>
    <n v="19.835616438356166"/>
    <n v="6.6400000000000001E-2"/>
    <s v="FIJA"/>
    <m/>
    <s v="Convenios Originales (Gobiernos)"/>
    <x v="5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863013698630138"/>
    <n v="8.5041095890410965"/>
    <n v="6.5000000000000002E-2"/>
    <s v="FIJA"/>
    <m/>
    <s v="Convenios Originales (Gobiernos)"/>
    <x v="6"/>
    <n v="0"/>
    <n v="0"/>
    <n v="0"/>
    <n v="17834938.739999998"/>
    <n v="0"/>
    <n v="0"/>
    <n v="0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3.032876712328767"/>
    <n v="8.9835616438356158"/>
    <n v="6.3E-2"/>
    <s v="FIJA"/>
    <m/>
    <s v="Convenios Originales (Gobiernos)"/>
    <x v="6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76720000"/>
    <n v="76720000"/>
    <n v="15344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35490000"/>
    <n v="0"/>
    <n v="0"/>
    <n v="0"/>
    <n v="0"/>
    <n v="0"/>
    <n v="0"/>
    <n v="335490000"/>
    <d v="2016-04-29T00:00:00"/>
    <d v="2027-04-29T00:00:00"/>
    <n v="1500000000"/>
    <n v="1500000000"/>
    <n v="2.4109589041095889"/>
    <n v="11.005479452054795"/>
    <n v="6.3E-2"/>
    <s v="FIJA"/>
    <m/>
    <s v="Convenios Originales (Gobiernos)"/>
    <x v="6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134200000"/>
    <n v="134200000"/>
    <n v="2684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00459307.073"/>
    <n v="0"/>
    <n v="0"/>
    <n v="0"/>
    <n v="0"/>
    <n v="0"/>
    <n v="0"/>
    <n v="99738864.417999998"/>
    <d v="2016-04-29T00:00:00"/>
    <d v="2027-04-29T00:00:00"/>
    <n v="503743800"/>
    <n v="503743800"/>
    <n v="2.4109589041095889"/>
    <n v="11.005479452054795"/>
    <n v="5.8999999999999997E-2"/>
    <s v="FIJA"/>
    <m/>
    <s v="Convenios Originales (Gobiernos)"/>
    <x v="6"/>
    <n v="9973968.6429999992"/>
    <n v="0"/>
    <n v="0"/>
    <n v="9973968.6429999992"/>
    <n v="0"/>
    <n v="0"/>
    <n v="9973968.6429999992"/>
    <n v="0"/>
    <n v="0"/>
    <n v="9973968.6429999992"/>
    <n v="0"/>
    <n v="0"/>
    <n v="9973968.6429999992"/>
    <n v="0"/>
    <n v="0"/>
    <n v="9973968.6429999992"/>
    <n v="0"/>
    <n v="0"/>
    <n v="9973968.6429999992"/>
    <n v="0"/>
    <n v="0"/>
    <n v="9973968.6429999992"/>
    <n v="0"/>
    <n v="0"/>
    <n v="39895874.571999997"/>
    <n v="39895874.571999997"/>
    <n v="79791749.143999994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1982952.984999999"/>
    <n v="0"/>
    <n v="0"/>
    <n v="0"/>
    <n v="0"/>
    <n v="0"/>
    <n v="0"/>
    <n v="71466728.150000006"/>
    <d v="2018-12-20T00:00:00"/>
    <d v="2027-12-12T00:00:00"/>
    <n v="236782800"/>
    <n v="236782800"/>
    <n v="3.032876712328767"/>
    <n v="8.9835616438356158"/>
    <n v="5.8999999999999997E-2"/>
    <s v="FIJA"/>
    <m/>
    <s v="Convenios Originales (Gobiernos)"/>
    <x v="6"/>
    <n v="0"/>
    <n v="0"/>
    <n v="5954076.4980000006"/>
    <n v="0"/>
    <n v="0"/>
    <n v="5954076.4980000006"/>
    <n v="0"/>
    <n v="0"/>
    <n v="5954076.4980000006"/>
    <n v="0"/>
    <n v="0"/>
    <n v="5954076.4980000006"/>
    <n v="0"/>
    <n v="0"/>
    <n v="5954076.4980000006"/>
    <n v="0"/>
    <n v="0"/>
    <n v="5954076.4980000006"/>
    <n v="0"/>
    <n v="0"/>
    <n v="5954076.4980000006"/>
    <n v="0"/>
    <n v="0"/>
    <n v="5954076.4980000006"/>
    <n v="23816305.992000002"/>
    <n v="23816305.992000002"/>
    <n v="47632611.984000005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9178082191780819"/>
    <n v="30.386301369863013"/>
    <n v="0.01"/>
    <s v="FIJA"/>
    <m/>
    <s v="Convenios Originales (Gobiernos)"/>
    <x v="7"/>
    <n v="0"/>
    <n v="0"/>
    <n v="0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75224.98"/>
    <n v="11283.75"/>
    <n v="0"/>
    <n v="0"/>
    <n v="0"/>
    <n v="1078614.17"/>
    <d v="1999-08-02T00:00:00"/>
    <d v="2030-01-13T00:00:00"/>
    <n v="5000000"/>
    <n v="4999970.1500000004"/>
    <n v="5.1232876712328768"/>
    <n v="30.471232876712328"/>
    <n v="2.5000000000000001E-2"/>
    <s v="FIJA"/>
    <m/>
    <s v="Convenios Originales (Gobiernos)"/>
    <x v="7"/>
    <n v="117081.57"/>
    <n v="0"/>
    <n v="0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192306.55"/>
    <n v="192306.55"/>
    <n v="384613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49173.52899999998"/>
    <n v="0"/>
    <n v="0"/>
    <n v="0"/>
    <n v="0"/>
    <n v="0"/>
    <n v="0"/>
    <n v="470181.86300000001"/>
    <d v="1989-08-28T00:00:00"/>
    <d v="2024-06-30T00:00:00"/>
    <n v="11012961.728"/>
    <n v="11012961.728"/>
    <n v="0"/>
    <n v="0"/>
    <n v="3.5000000000000003E-2"/>
    <s v="FIJA"/>
    <m/>
    <s v="Convenios Originales (Gobiernos)"/>
    <x v="8"/>
    <n v="0"/>
    <n v="0"/>
    <n v="470181.86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181.86300000001"/>
    <n v="0"/>
    <n v="470181.86300000001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3068493150684928"/>
    <n v="17.956164383561642"/>
    <n v="9.7078300000000006E-2"/>
    <s v="SOFR 6 MESES"/>
    <n v="0.04"/>
    <s v="Convenios Originales (Gobiernos)"/>
    <x v="9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27147667.719999999"/>
    <n v="27147667.719999999"/>
    <n v="54295335.43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521779.568999998"/>
    <n v="0"/>
    <n v="0"/>
    <n v="0"/>
    <n v="0"/>
    <n v="0"/>
    <n v="0"/>
    <n v="37252692.616999999"/>
    <d v="2019-11-04T00:00:00"/>
    <d v="2039-09-21T00:00:00"/>
    <n v="113542860.57799999"/>
    <n v="113542860.57799999"/>
    <n v="14.816438356164383"/>
    <n v="19.893150684931506"/>
    <n v="0.02"/>
    <s v="FIJA"/>
    <m/>
    <s v="Convenios Originales (Gobiernos)"/>
    <x v="9"/>
    <n v="0"/>
    <n v="0"/>
    <n v="1241756.42"/>
    <n v="0"/>
    <n v="0"/>
    <n v="0"/>
    <n v="0"/>
    <n v="0"/>
    <n v="1241756.42"/>
    <n v="0"/>
    <n v="0"/>
    <n v="0"/>
    <n v="0"/>
    <n v="0"/>
    <n v="1241756.42"/>
    <n v="0"/>
    <n v="0"/>
    <n v="0"/>
    <n v="0"/>
    <n v="0"/>
    <n v="1241756.42"/>
    <n v="0"/>
    <n v="0"/>
    <n v="0"/>
    <n v="2483512.84"/>
    <n v="2483512.84"/>
    <n v="4967025.68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95"/>
    <n v="0"/>
    <n v="0"/>
    <n v="0"/>
    <n v="0"/>
    <n v="0"/>
    <n v="0"/>
    <n v="85472655.739999995"/>
    <d v="2016-11-17T00:00:00"/>
    <d v="2037-01-21T00:00:00"/>
    <n v="102567186.91"/>
    <n v="102567186.91"/>
    <n v="12.150684931506849"/>
    <n v="20.19178082191781"/>
    <n v="0.03"/>
    <s v="FIJA"/>
    <m/>
    <s v="Convenios Originales (Gobiernos)"/>
    <x v="9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6617237.8600000003"/>
    <n v="6617237.8600000003"/>
    <n v="13234475.720000001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97"/>
    <n v="0"/>
    <n v="0"/>
    <n v="0"/>
    <n v="0"/>
    <n v="0"/>
    <n v="0"/>
    <n v="96320857.299999997"/>
    <d v="2016-02-25T00:00:00"/>
    <d v="2036-06-30T00:00:00"/>
    <n v="198244300"/>
    <n v="198244300"/>
    <n v="11.58904109589041"/>
    <n v="20.358904109589041"/>
    <n v="0.03"/>
    <s v="FIJA"/>
    <m/>
    <s v="Convenios Originales (Gobiernos)"/>
    <x v="9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8375726.6799999997"/>
    <n v="8375726.6799999997"/>
    <n v="16751453.359999999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8109589041095893"/>
    <n v="17.93972602739726"/>
    <n v="6.3500000000000001E-2"/>
    <s v="FIJA"/>
    <m/>
    <s v="Convenios Originales (Gobiernos)"/>
    <x v="9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46319594.780000001"/>
    <n v="46319594.780000001"/>
    <n v="92639189.56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6713882.829999998"/>
    <n v="0"/>
    <n v="0"/>
    <n v="0"/>
    <n v="0"/>
    <n v="0"/>
    <n v="0"/>
    <n v="36450589.697000004"/>
    <d v="2013-02-22T00:00:00"/>
    <d v="2033-02-26T00:00:00"/>
    <n v="77380000"/>
    <n v="75084685.136999995"/>
    <n v="8.2465753424657535"/>
    <n v="20.024657534246575"/>
    <n v="0.02"/>
    <s v="FIJA"/>
    <m/>
    <s v="Convenios Originales (Gobiernos)"/>
    <x v="9"/>
    <n v="0"/>
    <n v="0"/>
    <n v="2144152.335"/>
    <n v="0"/>
    <n v="0"/>
    <n v="0"/>
    <n v="0"/>
    <n v="0"/>
    <n v="2144152.335"/>
    <n v="0"/>
    <n v="0"/>
    <n v="0"/>
    <n v="0"/>
    <n v="0"/>
    <n v="2144152.335"/>
    <n v="0"/>
    <n v="0"/>
    <n v="0"/>
    <n v="0"/>
    <n v="0"/>
    <n v="2144152.335"/>
    <n v="0"/>
    <n v="0"/>
    <n v="0"/>
    <n v="4288304.67"/>
    <n v="4288304.67"/>
    <n v="8576609.3399999999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01435837.99299997"/>
    <n v="0"/>
    <n v="0"/>
    <n v="0"/>
    <n v="0"/>
    <n v="0"/>
    <n v="0"/>
    <n v="301435840.00299996"/>
    <d v="2014-10-29T00:00:00"/>
    <d v="2032-09-21T00:00:00"/>
    <n v="509232882.64999998"/>
    <n v="484668867.74000001"/>
    <n v="7.8136986301369866"/>
    <n v="17.909589041095892"/>
    <n v="9.7078300000000006E-2"/>
    <s v="SOFR 6 MESES"/>
    <n v="0.04"/>
    <s v="Convenios Originales (Gobiernos)"/>
    <x v="9"/>
    <n v="0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37679480"/>
    <n v="37679480"/>
    <n v="7535896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315524.689999998"/>
    <n v="0"/>
    <n v="0"/>
    <n v="0"/>
    <n v="0"/>
    <n v="0"/>
    <n v="0"/>
    <n v="43997716.454000004"/>
    <d v="2019-11-04T00:00:00"/>
    <d v="2039-09-21T00:00:00"/>
    <n v="60384134.346000001"/>
    <n v="60384134.346000001"/>
    <n v="14.816438356164383"/>
    <n v="19.893150684931506"/>
    <n v="0.02"/>
    <s v="FIJA"/>
    <m/>
    <s v="Convenios Originales (Gobiernos)"/>
    <x v="9"/>
    <n v="0"/>
    <n v="0"/>
    <n v="1466590.548"/>
    <n v="0"/>
    <n v="0"/>
    <n v="0"/>
    <n v="0"/>
    <n v="0"/>
    <n v="1466590.548"/>
    <n v="0"/>
    <n v="0"/>
    <n v="0"/>
    <n v="0"/>
    <n v="0"/>
    <n v="1466590.548"/>
    <n v="0"/>
    <n v="0"/>
    <n v="0"/>
    <n v="0"/>
    <n v="0"/>
    <n v="1466590.548"/>
    <n v="0"/>
    <n v="0"/>
    <n v="0"/>
    <n v="2933181.0959999999"/>
    <n v="2933181.0959999999"/>
    <n v="5866362.1919999998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0247131.213"/>
    <n v="0"/>
    <n v="0"/>
    <n v="0"/>
    <n v="0"/>
    <n v="0"/>
    <n v="0"/>
    <n v="59815069.653999999"/>
    <d v="2018-12-12T00:00:00"/>
    <d v="2038-03-21T00:00:00"/>
    <n v="75163134.240999997"/>
    <n v="75163134.240999997"/>
    <n v="13.312328767123288"/>
    <n v="19.284931506849315"/>
    <n v="0.02"/>
    <s v="FIJA"/>
    <m/>
    <s v="Convenios Originales (Gobiernos)"/>
    <x v="9"/>
    <n v="0"/>
    <n v="0"/>
    <n v="2136252.4879999999"/>
    <n v="0"/>
    <n v="0"/>
    <n v="0"/>
    <n v="0"/>
    <n v="0"/>
    <n v="2136252.4879999999"/>
    <n v="0"/>
    <n v="0"/>
    <n v="0"/>
    <n v="0"/>
    <n v="0"/>
    <n v="2136252.4879999999"/>
    <n v="0"/>
    <n v="0"/>
    <n v="0"/>
    <n v="0"/>
    <n v="0"/>
    <n v="2136252.4879999999"/>
    <n v="0"/>
    <n v="0"/>
    <n v="0"/>
    <n v="4272504.9759999998"/>
    <n v="4272504.9759999998"/>
    <n v="8545009.9519999996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8109589041095893"/>
    <n v="18.315068493150687"/>
    <n v="6.3500000000000001E-2"/>
    <s v="FIJA"/>
    <m/>
    <s v="Convenios Originales (Gobiernos)"/>
    <x v="9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149966857.63999999"/>
    <n v="149966857.63999999"/>
    <n v="299933715.27999997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0712328767123287"/>
    <n v="15.167123287671233"/>
    <n v="7.4499999999999997E-2"/>
    <s v="FIJA"/>
    <m/>
    <s v="Convenios Originales (Gobiernos)"/>
    <x v="10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0"/>
    <n v="0"/>
    <n v="7.9000000000000001E-2"/>
    <s v="FIJA"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6164846.075000003"/>
    <n v="0"/>
    <n v="0"/>
    <n v="0"/>
    <n v="1560.88"/>
    <n v="0"/>
    <n v="0"/>
    <n v="43726289.365000002"/>
    <d v="2013-09-03T00:00:00"/>
    <d v="2053-09-20T00:00:00"/>
    <n v="64989000"/>
    <n v="64989000"/>
    <n v="28.824657534246576"/>
    <n v="40.073972602739723"/>
    <n v="2E-3"/>
    <s v="FIJA"/>
    <m/>
    <s v="Convenios Originales (Gobiernos)"/>
    <x v="11"/>
    <n v="0"/>
    <n v="0"/>
    <n v="742150.17983333324"/>
    <n v="0"/>
    <n v="0"/>
    <n v="0"/>
    <n v="0"/>
    <n v="0"/>
    <n v="742150.17983333324"/>
    <n v="0"/>
    <n v="0"/>
    <n v="0"/>
    <n v="0"/>
    <n v="0"/>
    <n v="742150.17983333324"/>
    <n v="0"/>
    <n v="0"/>
    <n v="0"/>
    <n v="0"/>
    <n v="0"/>
    <n v="742150.17983333324"/>
    <n v="0"/>
    <n v="0"/>
    <n v="0"/>
    <n v="1484300.3596666665"/>
    <n v="1484300.3596666665"/>
    <n v="2968600.719333333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3544774.245999999"/>
    <n v="0"/>
    <n v="1007595.06"/>
    <n v="232381.78"/>
    <n v="0"/>
    <n v="0"/>
    <n v="0"/>
    <n v="21378668.745000001"/>
    <d v="2010-12-22T00:00:00"/>
    <d v="2035-12-20T00:00:00"/>
    <n v="44804146.468999997"/>
    <n v="44804146.468999997"/>
    <n v="11.06027397260274"/>
    <n v="25.010958904109589"/>
    <n v="0.02"/>
    <s v="FIJA"/>
    <m/>
    <s v="Convenios Originales (Gobiernos)"/>
    <x v="11"/>
    <n v="0"/>
    <n v="0"/>
    <n v="0"/>
    <n v="0"/>
    <n v="0"/>
    <n v="971757.67"/>
    <n v="0"/>
    <n v="0"/>
    <n v="0"/>
    <n v="0"/>
    <n v="0"/>
    <n v="971757.67"/>
    <n v="0"/>
    <n v="0"/>
    <n v="0"/>
    <n v="0"/>
    <n v="0"/>
    <n v="971757.67"/>
    <n v="0"/>
    <n v="0"/>
    <n v="0"/>
    <n v="0"/>
    <n v="0"/>
    <n v="971757.67"/>
    <n v="1943515.34"/>
    <n v="1943515.34"/>
    <n v="3887030.68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882365.46699999995"/>
    <n v="0"/>
    <n v="51188.9"/>
    <n v="0"/>
    <n v="0"/>
    <n v="0"/>
    <n v="0"/>
    <n v="820750.57500000007"/>
    <d v="2009-12-18T00:00:00"/>
    <d v="2039-12-31T00:00:00"/>
    <n v="1164287.925"/>
    <n v="1164287.925"/>
    <n v="15.093150684931507"/>
    <n v="30.05479452054794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51296.911"/>
    <n v="0"/>
    <n v="0"/>
    <n v="0"/>
    <n v="0"/>
    <n v="0"/>
    <n v="0"/>
    <n v="0"/>
    <n v="0"/>
    <n v="0"/>
    <n v="0"/>
    <n v="0"/>
    <n v="51296.911"/>
    <n v="51296.911"/>
    <n v="51296.911"/>
    <n v="102593.822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87523.04200000002"/>
    <n v="0"/>
    <n v="49060.29"/>
    <n v="0"/>
    <n v="0"/>
    <n v="0"/>
    <n v="0"/>
    <n v="432641.30499999999"/>
    <d v="2003-01-09T00:00:00"/>
    <d v="2034-12-31T00:00:00"/>
    <n v="1115872.567"/>
    <n v="1115872.567"/>
    <n v="10.09041095890411"/>
    <n v="31.99726027397260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49163.807999999997"/>
    <n v="0"/>
    <n v="0"/>
    <n v="0"/>
    <n v="0"/>
    <n v="0"/>
    <n v="0"/>
    <n v="0"/>
    <n v="0"/>
    <n v="0"/>
    <n v="0"/>
    <n v="0"/>
    <n v="49163.807999999997"/>
    <n v="49163.807999999997"/>
    <n v="49163.807999999997"/>
    <n v="98327.615999999995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2850.07999999999"/>
    <n v="0"/>
    <n v="70431"/>
    <n v="0"/>
    <n v="0"/>
    <n v="0"/>
    <n v="0"/>
    <n v="70585.733000000007"/>
    <d v="1995-11-09T00:00:00"/>
    <d v="2025-12-31T00:00:00"/>
    <n v="1601971.621"/>
    <n v="1601971.621"/>
    <n v="1.0849315068493151"/>
    <n v="30.16438356164383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70585.73"/>
    <n v="0"/>
    <n v="0"/>
    <n v="0"/>
    <n v="0"/>
    <n v="0"/>
    <n v="0"/>
    <n v="0"/>
    <n v="0"/>
    <n v="0"/>
    <n v="0"/>
    <n v="0"/>
    <n v="0"/>
    <n v="70585.73"/>
    <n v="0"/>
    <n v="70585.73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56071.13099999999"/>
    <n v="0"/>
    <n v="63129.33"/>
    <n v="0"/>
    <n v="0"/>
    <n v="0"/>
    <n v="0"/>
    <n v="189796.99000000002"/>
    <d v="1998-09-30T00:00:00"/>
    <d v="2027-12-31T00:00:00"/>
    <n v="1435895.666"/>
    <n v="1435895.666"/>
    <n v="3.0849315068493151"/>
    <n v="29.271232876712329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63263.567000000003"/>
    <n v="0"/>
    <n v="0"/>
    <n v="0"/>
    <n v="0"/>
    <n v="0"/>
    <n v="0"/>
    <n v="0"/>
    <n v="0"/>
    <n v="0"/>
    <n v="0"/>
    <n v="0"/>
    <n v="63263.567000000003"/>
    <n v="63263.567000000003"/>
    <n v="63263.567000000003"/>
    <n v="126527.13400000001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d v="1994-10-25T00:00:00"/>
    <d v="2024-12-31T00:00:00"/>
    <n v="2939397.4730000002"/>
    <n v="2939397.4730000002"/>
    <n v="8.4931506849315067E-2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d v="1994-06-30T00:00:00"/>
    <d v="2024-12-21T00:00:00"/>
    <n v="2939397.4730000002"/>
    <n v="2939397.4730000002"/>
    <n v="5.7534246575342465E-2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3159.66200000001"/>
    <n v="0"/>
    <n v="53630.79"/>
    <n v="0"/>
    <n v="0"/>
    <n v="0"/>
    <n v="0"/>
    <n v="107495.107"/>
    <d v="1997-01-27T00:00:00"/>
    <d v="2026-12-31T00:00:00"/>
    <n v="1219849.953"/>
    <n v="1219849.953"/>
    <n v="2.0849315068493151"/>
    <n v="29.94520547945205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53744.9"/>
    <n v="0"/>
    <n v="0"/>
    <n v="0"/>
    <n v="0"/>
    <n v="0"/>
    <n v="0"/>
    <n v="0"/>
    <n v="0"/>
    <n v="0"/>
    <n v="0"/>
    <n v="0"/>
    <n v="53750.207999999999"/>
    <n v="53744.9"/>
    <n v="53750.207999999999"/>
    <n v="107495.10800000001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343500"/>
    <n v="0"/>
    <n v="0"/>
    <n v="0"/>
    <n v="0"/>
    <n v="0"/>
    <n v="0"/>
    <n v="6269100"/>
    <d v="2015-10-06T00:00:00"/>
    <d v="2050-11-03T00:00:00"/>
    <n v="14229000"/>
    <n v="14229000"/>
    <n v="25.942465753424656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17671.75"/>
    <n v="0"/>
    <n v="0"/>
    <n v="0"/>
    <n v="0"/>
    <n v="0"/>
    <n v="0"/>
    <n v="2092834.55"/>
    <d v="2016-10-07T00:00:00"/>
    <d v="2048-04-27T00:00:00"/>
    <n v="3557250"/>
    <n v="3557250"/>
    <n v="23.421917808219177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2054794520547945"/>
    <n v="30.090410958904108"/>
    <n v="1.4999999999999999E-2"/>
    <s v="FIJA"/>
    <m/>
    <s v="Convenios Originales (Gobiernos)"/>
    <x v="14"/>
    <n v="0"/>
    <n v="286227.24"/>
    <n v="0"/>
    <n v="0"/>
    <n v="0"/>
    <n v="0"/>
    <n v="0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572454.48"/>
    <n v="286227.40000000002"/>
    <n v="858681.88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996"/>
    <n v="0"/>
    <n v="702090.12"/>
    <n v="28551.67"/>
    <n v="0"/>
    <n v="0"/>
    <n v="0"/>
    <n v="4914631.1500000004"/>
    <d v="1998-03-25T00:00:00"/>
    <d v="2028-06-10T00:00:00"/>
    <n v="28785695.23"/>
    <n v="28785695.23"/>
    <n v="3.5287671232876714"/>
    <n v="30.232876712328768"/>
    <n v="0.01"/>
    <s v="FIJA"/>
    <m/>
    <s v="Convenios Originales (Gobiernos)"/>
    <x v="14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8109589041095893"/>
    <n v="30.298630136986301"/>
    <n v="0.01"/>
    <s v="FIJA"/>
    <m/>
    <s v="Convenios Originales (Gobiernos)"/>
    <x v="14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701625.74"/>
    <n v="701625.74"/>
    <n v="1403251.48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701369863013699"/>
    <n v="30.580821917808219"/>
    <n v="6.9999999999999993E-3"/>
    <s v="FIJA"/>
    <m/>
    <s v="Convenios Originales (Gobiernos)"/>
    <x v="14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631171.14"/>
    <n v="631171.14"/>
    <n v="1262342.28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701369863013699"/>
    <n v="30.580821917808219"/>
    <n v="7.0000000000000001E-3"/>
    <s v="FIJA"/>
    <m/>
    <s v="Convenios Originales (Gobiernos)"/>
    <x v="14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118828.84"/>
    <n v="118828.84"/>
    <n v="237657.68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d v="1994-05-17T00:00:00"/>
    <d v="2024-07-13T00:00:00"/>
    <n v="59733607.420000002"/>
    <n v="59733607.420000002"/>
    <n v="0"/>
    <n v="0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9726027397260273"/>
    <n v="30.186301369863013"/>
    <n v="3.0000000000000001E-3"/>
    <s v="FIJA"/>
    <m/>
    <s v="Convenios Originales (Gobiernos)"/>
    <x v="14"/>
    <n v="0"/>
    <n v="617168.4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168.43999999994"/>
    <n v="0"/>
    <n v="617168.4399999999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1"/>
    <n v="0"/>
    <n v="0"/>
    <n v="0"/>
    <n v="0"/>
    <n v="0"/>
    <n v="0"/>
    <n v="133510.1"/>
    <d v="1996-05-14T00:00:00"/>
    <d v="2026-07-08T00:00:00"/>
    <n v="1368475.38"/>
    <n v="1368475.38"/>
    <n v="1.6027397260273972"/>
    <n v="30.169863013698631"/>
    <n v="1.4999999999999999E-2"/>
    <s v="FIJA"/>
    <m/>
    <s v="Convenios Originales (Gobiernos)"/>
    <x v="14"/>
    <n v="33377.440000000002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66754.880000000005"/>
    <n v="66755.22"/>
    <n v="133510.1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7826373.510000002"/>
    <n v="0"/>
    <n v="0"/>
    <n v="0"/>
    <n v="0"/>
    <n v="0"/>
    <n v="0"/>
    <n v="17495896.403999999"/>
    <d v="2014-02-13T00:00:00"/>
    <d v="2036-04-15T00:00:00"/>
    <n v="27816377.927999999"/>
    <n v="27816377.927999999"/>
    <n v="11.38082191780822"/>
    <n v="22.183561643835617"/>
    <n v="0.01"/>
    <s v="FIJA"/>
    <m/>
    <s v="Convenios Originales (Gobiernos)"/>
    <x v="14"/>
    <n v="0"/>
    <n v="0"/>
    <n v="0"/>
    <n v="760911.07500000007"/>
    <n v="0"/>
    <n v="0"/>
    <n v="0"/>
    <n v="0"/>
    <n v="0"/>
    <n v="760911.07500000007"/>
    <n v="0"/>
    <n v="0"/>
    <n v="0"/>
    <n v="0"/>
    <n v="0"/>
    <n v="760911.07500000007"/>
    <n v="0"/>
    <n v="0"/>
    <n v="0"/>
    <n v="0"/>
    <n v="0"/>
    <n v="760911.07500000007"/>
    <n v="0"/>
    <n v="0"/>
    <n v="1521822.1500000001"/>
    <n v="1521822.1500000001"/>
    <n v="3043644.3000000003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4820727.25"/>
    <n v="42803.68"/>
    <n v="0"/>
    <n v="0"/>
    <n v="0"/>
    <n v="0"/>
    <n v="0"/>
    <n v="164863530.93000001"/>
    <d v="2016-07-15T00:00:00"/>
    <d v="2042-05-27T00:00:00"/>
    <n v="183592999"/>
    <n v="183592999"/>
    <n v="17.4986301369863"/>
    <n v="25.882191780821916"/>
    <n v="7.4999999999999997E-3"/>
    <s v="FIJA"/>
    <m/>
    <s v="Convenios Originales (Gobiernos)"/>
    <x v="14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093568.7199999997"/>
    <n v="0"/>
    <n v="0"/>
    <n v="0"/>
    <n v="0"/>
    <n v="0"/>
    <n v="0"/>
    <n v="8093571.1499999994"/>
    <d v="2016-05-31T00:00:00"/>
    <d v="2042-05-23T00:00:00"/>
    <n v="20000000"/>
    <n v="20000000"/>
    <n v="17.487671232876714"/>
    <n v="25.994520547945207"/>
    <n v="2.4299999999999999E-2"/>
    <s v="FIJA"/>
    <m/>
    <s v="Convenios Originales (Gobiernos)"/>
    <x v="14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2820855.8930000002"/>
    <n v="0"/>
    <n v="0"/>
    <n v="0"/>
    <n v="0"/>
    <n v="0"/>
    <n v="0"/>
    <n v="2787770.97"/>
    <d v="1995-11-22T00:00:00"/>
    <d v="2025-12-01T00:00:00"/>
    <n v="56946730.68"/>
    <n v="56946730.68"/>
    <n v="1.0027397260273974"/>
    <n v="30.046575342465754"/>
    <n v="0.01"/>
    <s v="FIJA"/>
    <m/>
    <s v="Convenios Originales (Gobiernos)"/>
    <x v="15"/>
    <n v="0"/>
    <n v="0"/>
    <n v="0"/>
    <n v="0"/>
    <n v="0"/>
    <n v="1393885.517"/>
    <n v="0"/>
    <n v="0"/>
    <n v="0"/>
    <n v="0"/>
    <n v="0"/>
    <n v="1393885.4550000001"/>
    <n v="0"/>
    <n v="0"/>
    <n v="0"/>
    <n v="0"/>
    <n v="0"/>
    <n v="0"/>
    <n v="0"/>
    <n v="0"/>
    <n v="0"/>
    <n v="0"/>
    <n v="0"/>
    <n v="0"/>
    <n v="2787770.9720000001"/>
    <n v="0"/>
    <n v="2787770.9720000001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2109589041095892"/>
    <n v="13.906849315068493"/>
    <n v="0.06"/>
    <s v="FIJA"/>
    <m/>
    <s v="Convenios Originales (Gobiernos)"/>
    <x v="16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1600000"/>
    <n v="1600000"/>
    <n v="32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9232876712328766"/>
    <n v="11.701369863013699"/>
    <n v="9.53735E-2"/>
    <s v="SOFR 6 MESES"/>
    <n v="3.7999999999999999E-2"/>
    <s v="Convenios Originales (Gobiernos)"/>
    <x v="16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9777540.2559999991"/>
    <n v="0"/>
    <n v="0"/>
    <n v="0"/>
    <n v="0"/>
    <n v="0"/>
    <n v="0"/>
    <n v="9077558.5859999992"/>
    <d v="2013-06-14T00:00:00"/>
    <d v="2043-06-30T00:00:00"/>
    <n v="11857500"/>
    <n v="11855050.549000001"/>
    <n v="18.591780821917808"/>
    <n v="30.063013698630137"/>
    <n v="0.02"/>
    <s v="FIJA"/>
    <m/>
    <s v="Convenios Originales (Gobiernos)"/>
    <x v="17"/>
    <n v="0"/>
    <n v="0"/>
    <n v="0"/>
    <n v="0"/>
    <n v="0"/>
    <n v="245756.44694736841"/>
    <n v="0"/>
    <n v="0"/>
    <n v="0"/>
    <n v="0"/>
    <n v="0"/>
    <n v="245756.44694736841"/>
    <n v="0"/>
    <n v="0"/>
    <n v="0"/>
    <n v="0"/>
    <n v="0"/>
    <n v="245756.44694736841"/>
    <n v="0"/>
    <n v="0"/>
    <n v="0"/>
    <n v="0"/>
    <n v="0"/>
    <n v="245756.44694736841"/>
    <n v="491512.89389473683"/>
    <n v="491512.89389473683"/>
    <n v="983025.78778947366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d v="2004-03-25T00:00:00"/>
    <d v="2024-06-30T00:00:00"/>
    <n v="15460162.352"/>
    <n v="15356580.579"/>
    <n v="0"/>
    <n v="0"/>
    <n v="0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887191.25"/>
    <n v="0"/>
    <n v="36300.25"/>
    <n v="6942.42"/>
    <n v="0"/>
    <n v="0"/>
    <n v="0"/>
    <n v="1828487.5"/>
    <d v="2009-10-06T00:00:00"/>
    <d v="2049-12-30T00:00:00"/>
    <n v="2490075"/>
    <n v="2490075"/>
    <n v="25.098630136986301"/>
    <n v="40.260273972602739"/>
    <n v="7.4999999999999997E-3"/>
    <s v="FIJA"/>
    <m/>
    <s v="Convenios Originales (Gobiernos)"/>
    <x v="17"/>
    <n v="0"/>
    <n v="0"/>
    <n v="0"/>
    <n v="0"/>
    <n v="0"/>
    <n v="36569.75"/>
    <n v="0"/>
    <n v="0"/>
    <n v="0"/>
    <n v="0"/>
    <n v="0"/>
    <n v="36569.75"/>
    <n v="0"/>
    <n v="0"/>
    <n v="0"/>
    <n v="0"/>
    <n v="0"/>
    <n v="36569.75"/>
    <n v="0"/>
    <n v="0"/>
    <n v="0"/>
    <n v="0"/>
    <n v="0"/>
    <n v="36569.75"/>
    <n v="73139.5"/>
    <n v="73139.5"/>
    <n v="146279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78394.33199999999"/>
    <n v="0"/>
    <n v="53289.4"/>
    <n v="3730.25"/>
    <n v="0"/>
    <n v="0"/>
    <n v="0"/>
    <n v="320533.92299999995"/>
    <d v="1989-11-14T00:00:00"/>
    <d v="2027-12-31T00:00:00"/>
    <n v="16735927.33"/>
    <n v="16735927.33"/>
    <n v="3.0849315068493151"/>
    <n v="38.153424657534245"/>
    <n v="4.4999999999999998E-2"/>
    <s v="FIJA"/>
    <m/>
    <s v="Convenios Originales (Gobiernos)"/>
    <x v="17"/>
    <n v="0"/>
    <n v="0"/>
    <n v="0"/>
    <n v="0"/>
    <n v="0"/>
    <n v="53422.334000000003"/>
    <n v="0"/>
    <n v="0"/>
    <n v="0"/>
    <n v="0"/>
    <n v="0"/>
    <n v="53422.334000000003"/>
    <n v="0"/>
    <n v="0"/>
    <n v="0"/>
    <n v="0"/>
    <n v="0"/>
    <n v="53422.334000000003"/>
    <n v="0"/>
    <n v="0"/>
    <n v="0"/>
    <n v="0"/>
    <n v="0"/>
    <n v="53422.334000000003"/>
    <n v="106844.66800000001"/>
    <n v="106844.66800000001"/>
    <n v="213689.33600000001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05422.59"/>
    <n v="0"/>
    <n v="79934.09"/>
    <n v="3996.71"/>
    <n v="0"/>
    <n v="0"/>
    <n v="0"/>
    <n v="320534.07700000005"/>
    <d v="1996-11-12T00:00:00"/>
    <d v="2026-12-30T00:00:00"/>
    <n v="3637586.0920000002"/>
    <n v="3637586.0920000002"/>
    <n v="2.0821917808219177"/>
    <n v="30.150684931506849"/>
    <n v="0.02"/>
    <s v="FIJA"/>
    <m/>
    <s v="Convenios Originales (Gobiernos)"/>
    <x v="17"/>
    <n v="0"/>
    <n v="0"/>
    <n v="0"/>
    <n v="0"/>
    <n v="0"/>
    <n v="80133.495999999999"/>
    <n v="0"/>
    <n v="0"/>
    <n v="0"/>
    <n v="0"/>
    <n v="0"/>
    <n v="80133.495999999999"/>
    <n v="0"/>
    <n v="0"/>
    <n v="0"/>
    <n v="0"/>
    <n v="0"/>
    <n v="80133.495999999999"/>
    <n v="0"/>
    <n v="0"/>
    <n v="0"/>
    <n v="0"/>
    <n v="0"/>
    <n v="80133.59"/>
    <n v="160266.992"/>
    <n v="160267.08600000001"/>
    <n v="320534.07799999998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86999.642999999996"/>
    <n v="0"/>
    <n v="0"/>
    <n v="0"/>
    <n v="0"/>
    <n v="0"/>
    <n v="0"/>
    <n v="85386.786999999997"/>
    <d v="2005-02-16T00:00:00"/>
    <d v="2025-06-30T00:00:00"/>
    <n v="2000070.5360000001"/>
    <n v="1499130.2309999999"/>
    <n v="0.58082191780821912"/>
    <n v="20.38082191780822"/>
    <n v="4.4999999999999998E-2"/>
    <s v="FIJA"/>
    <m/>
    <s v="Convenios Originales (Gobiernos)"/>
    <x v="17"/>
    <n v="0"/>
    <n v="0"/>
    <n v="0"/>
    <n v="0"/>
    <n v="0"/>
    <n v="85386.785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6.785000000003"/>
    <n v="0"/>
    <n v="85386.785000000003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5895240.6849999996"/>
    <n v="0"/>
    <n v="0"/>
    <n v="0"/>
    <n v="0"/>
    <n v="0"/>
    <n v="0"/>
    <n v="5826098.1229999997"/>
    <d v="2013-01-30T00:00:00"/>
    <d v="2029-03-31T00:00:00"/>
    <n v="7707375"/>
    <n v="7503428.5729999999"/>
    <n v="4.3342465753424655"/>
    <n v="16.175342465753424"/>
    <n v="0"/>
    <s v="FIJA"/>
    <m/>
    <s v="Convenios Originales (Gobiernos)"/>
    <x v="18"/>
    <n v="0"/>
    <n v="0"/>
    <n v="647344.23600000003"/>
    <n v="0"/>
    <n v="0"/>
    <n v="0"/>
    <n v="0"/>
    <n v="0"/>
    <n v="647344.23600000003"/>
    <n v="0"/>
    <n v="0"/>
    <n v="0"/>
    <n v="0"/>
    <n v="0"/>
    <n v="647344.23600000003"/>
    <n v="0"/>
    <n v="0"/>
    <n v="0"/>
    <n v="0"/>
    <n v="0"/>
    <n v="647344.23600000003"/>
    <n v="0"/>
    <n v="0"/>
    <n v="0"/>
    <n v="1294688.4720000001"/>
    <n v="1294688.4720000001"/>
    <n v="2589376.9440000001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5002799.719999999"/>
    <n v="0"/>
    <n v="4931256.97"/>
    <n v="0"/>
    <n v="0"/>
    <n v="0"/>
    <n v="0"/>
    <n v="39260898.788000003"/>
    <d v="2013-01-28T00:00:00"/>
    <d v="2028-12-31T00:00:00"/>
    <n v="106717500"/>
    <n v="106717500"/>
    <n v="4.087671232876712"/>
    <n v="15.934246575342465"/>
    <n v="0"/>
    <s v="FIJA"/>
    <m/>
    <s v="Convenios Originales (Gobiernos)"/>
    <x v="18"/>
    <n v="0"/>
    <n v="0"/>
    <n v="0"/>
    <n v="0"/>
    <n v="0"/>
    <n v="4907617.2454999993"/>
    <n v="0"/>
    <n v="0"/>
    <n v="0"/>
    <n v="0"/>
    <n v="0"/>
    <n v="4907617.2454999993"/>
    <n v="0"/>
    <n v="0"/>
    <n v="0"/>
    <n v="0"/>
    <n v="0"/>
    <n v="4907617.2454999993"/>
    <n v="0"/>
    <n v="0"/>
    <n v="0"/>
    <n v="0"/>
    <n v="0"/>
    <n v="4907617.2454999993"/>
    <n v="9815234.4909999985"/>
    <n v="9815234.4909999985"/>
    <n v="19630468.981999997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423984.2240000004"/>
    <n v="0"/>
    <n v="0"/>
    <n v="0"/>
    <n v="0"/>
    <n v="0"/>
    <n v="0"/>
    <n v="5178159.0719999997"/>
    <d v="1996-07-18T00:00:00"/>
    <d v="2026-07-20T00:00:00"/>
    <n v="75807864.275999993"/>
    <n v="75807864.275999993"/>
    <n v="1.6356164383561644"/>
    <n v="30.024657534246575"/>
    <n v="0.03"/>
    <s v="FIJA"/>
    <m/>
    <s v="Convenios Originales (Gobiernos)"/>
    <x v="19"/>
    <n v="1294539.7685"/>
    <n v="0"/>
    <n v="0"/>
    <n v="0"/>
    <n v="0"/>
    <n v="0"/>
    <n v="1294539.7685"/>
    <n v="0"/>
    <n v="0"/>
    <n v="0"/>
    <n v="0"/>
    <n v="0"/>
    <n v="1294539.7685"/>
    <n v="0"/>
    <n v="0"/>
    <n v="0"/>
    <n v="0"/>
    <n v="0"/>
    <n v="1294539.7685"/>
    <n v="0"/>
    <n v="0"/>
    <n v="0"/>
    <n v="0"/>
    <n v="0"/>
    <n v="2589079.537"/>
    <n v="2589079.537"/>
    <n v="5178159.074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"/>
    <n v="0"/>
    <n v="0"/>
    <n v="0"/>
    <n v="0"/>
    <n v="0"/>
    <n v="0"/>
    <n v="340085.16"/>
    <d v="1986-08-31T00:00:00"/>
    <d v="2027-07-21T00:00:00"/>
    <n v="1850144.51"/>
    <n v="1850144.51"/>
    <n v="2.6383561643835618"/>
    <n v="40.915068493150685"/>
    <n v="0.03"/>
    <s v="FIJA"/>
    <m/>
    <s v="Convenios Originales (Gobiernos)"/>
    <x v="20"/>
    <n v="54592.26"/>
    <n v="0"/>
    <n v="0"/>
    <n v="0"/>
    <n v="0"/>
    <n v="0"/>
    <n v="55411.15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110003.41"/>
    <n v="113328.26"/>
    <n v="223331.66999999998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5041095890410956"/>
    <n v="42.887671232876713"/>
    <n v="0.03"/>
    <s v="FIJA"/>
    <m/>
    <s v="Convenios Originales (Gobiernos)"/>
    <x v="20"/>
    <n v="0"/>
    <n v="0"/>
    <n v="0"/>
    <n v="0"/>
    <n v="0"/>
    <n v="4129.46"/>
    <n v="0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8320.869999999999"/>
    <n v="8572.369999999999"/>
    <n v="16893.239999999998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5041095890410956"/>
    <n v="42.893150684931506"/>
    <n v="0.03"/>
    <s v="FIJA"/>
    <m/>
    <s v="Convenios Originales (Gobiernos)"/>
    <x v="20"/>
    <n v="0"/>
    <n v="0"/>
    <n v="0"/>
    <n v="0"/>
    <n v="0"/>
    <n v="19343.23"/>
    <n v="0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38976.61"/>
    <n v="40154.68"/>
    <n v="79131.290000000008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0"/>
    <n v="0"/>
    <n v="0"/>
    <n v="0"/>
    <n v="0"/>
    <n v="0"/>
    <n v="0"/>
    <n v="0"/>
    <d v="1986-06-23T00:00:00"/>
    <d v="2024-09-27T00:00:00"/>
    <n v="1912000"/>
    <n v="1064134.9099999999"/>
    <n v="0"/>
    <n v="0"/>
    <n v="0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4"/>
    <n v="0"/>
    <n v="0"/>
    <n v="0"/>
    <n v="0"/>
    <n v="0"/>
    <n v="0"/>
    <n v="5737.64"/>
    <d v="1986-01-14T00:00:00"/>
    <d v="2026-01-14T00:00:00"/>
    <n v="14400000"/>
    <n v="3943388.48"/>
    <n v="1.1232876712328768"/>
    <n v="40.027397260273972"/>
    <n v="0.02"/>
    <s v="FIJA"/>
    <m/>
    <s v="BID"/>
    <x v="21"/>
    <n v="1912.31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0"/>
    <n v="0"/>
    <n v="0"/>
    <n v="0"/>
    <n v="0"/>
    <n v="0"/>
    <n v="3824.62"/>
    <n v="1912.31"/>
    <n v="5736.9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2136986301369861"/>
    <n v="40.027397260273972"/>
    <n v="0.02"/>
    <s v="FIJA"/>
    <m/>
    <s v="BID"/>
    <x v="21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117340.32"/>
    <n v="117340.32"/>
    <n v="234680.6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567184.64000000001"/>
    <n v="0"/>
    <n v="0"/>
    <n v="0"/>
    <n v="0"/>
    <n v="0"/>
    <n v="0"/>
    <n v="567184.64000000001"/>
    <d v="1992-04-05T00:00:00"/>
    <d v="2032-04-06T00:00:00"/>
    <n v="2270200"/>
    <n v="2268767.86"/>
    <n v="7.353424657534247"/>
    <n v="40.030136986301372"/>
    <n v="0.02"/>
    <s v="FIJA"/>
    <m/>
    <s v="BID"/>
    <x v="21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75625.928"/>
    <n v="75625.928"/>
    <n v="151251.856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972602739726025"/>
    <n v="19.991780821917807"/>
    <n v="6.6030199999999997E-2"/>
    <s v="SOFR (MAS MARGEN)"/>
    <n v="1.2E-2"/>
    <s v="BID"/>
    <x v="2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1000000"/>
    <n v="1000000"/>
    <n v="2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0.635616438356163"/>
    <n v="25.013698630136986"/>
    <n v="6.58889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"/>
    <n v="0"/>
    <n v="220464.38"/>
    <n v="21326.82"/>
    <n v="0"/>
    <n v="0"/>
    <n v="0"/>
    <n v="440928.73"/>
    <d v="2005-12-29T00:00:00"/>
    <d v="2025-12-15T00:00:00"/>
    <n v="8000000"/>
    <n v="7029193.7000000002"/>
    <n v="1.0410958904109588"/>
    <n v="19.975342465753425"/>
    <n v="6.6000500000000004E-2"/>
    <s v="SOFR (MAS MARGEN)"/>
    <n v="1.2E-2"/>
    <s v="BID"/>
    <x v="21"/>
    <n v="0"/>
    <n v="0"/>
    <n v="0"/>
    <n v="0"/>
    <n v="0"/>
    <n v="220464.38"/>
    <n v="0"/>
    <n v="0"/>
    <n v="0"/>
    <n v="0"/>
    <n v="0"/>
    <n v="220464.38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2602739726027399"/>
    <n v="20.013698630136986"/>
    <n v="5.3900000000000003E-2"/>
    <s v="FIJA"/>
    <m/>
    <s v="BID"/>
    <x v="21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2383348.2799999998"/>
    <n v="2383348.2799999998"/>
    <n v="4766696.5599999996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0"/>
    <n v="0"/>
    <n v="0"/>
    <n v="0"/>
    <n v="0"/>
    <n v="0"/>
    <n v="0"/>
    <n v="0"/>
    <d v="2002-12-18T00:00:00"/>
    <d v="2022-12-15T00:00:00"/>
    <n v="40000000"/>
    <n v="40000000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1768834.32"/>
    <n v="988920.44"/>
    <n v="0"/>
    <n v="0"/>
    <n v="0"/>
    <n v="28301349.25"/>
    <d v="2007-12-12T00:00:00"/>
    <d v="2032-12-12T00:00:00"/>
    <n v="67100000"/>
    <n v="67100000"/>
    <n v="8.0383561643835613"/>
    <n v="25.019178082191782"/>
    <n v="7.5028999999999998E-2"/>
    <s v="SOFR + MARGEN"/>
    <n v="1.2E-2"/>
    <s v="BID"/>
    <x v="21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3537668.64"/>
    <n v="3537668.66"/>
    <n v="7075337.3000000007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d v="1984-03-27T00:00:00"/>
    <d v="2024-03-24T00:00:00"/>
    <n v="28000000"/>
    <n v="25971601.43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90000001"/>
    <n v="0"/>
    <n v="1632793.57"/>
    <n v="908246.95"/>
    <n v="0"/>
    <n v="0"/>
    <n v="0"/>
    <n v="22859109.82"/>
    <d v="2006-12-07T00:00:00"/>
    <d v="2031-12-07T00:00:00"/>
    <n v="61250000"/>
    <n v="61250000"/>
    <n v="7.021917808219178"/>
    <n v="25.016438356164382"/>
    <n v="7.5045500000000001E-2"/>
    <s v="SOFR + MARGEN"/>
    <n v="1.2E-2"/>
    <s v="BID"/>
    <x v="21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9013698630136986"/>
    <n v="40.010958904109586"/>
    <n v="0.02"/>
    <s v="FIJA"/>
    <m/>
    <s v="BID"/>
    <x v="21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93150684931506"/>
    <n v="40.027397260273972"/>
    <n v="0.02"/>
    <s v="FIJA"/>
    <m/>
    <s v="BID"/>
    <x v="21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999966.25399999996"/>
    <n v="999966.25399999996"/>
    <n v="1999932.5079999999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0"/>
    <n v="0"/>
    <n v="0"/>
    <n v="0"/>
    <n v="0"/>
    <n v="0"/>
    <n v="0"/>
    <n v="0"/>
    <d v="1999-01-27T00:00:00"/>
    <d v="2024-01-27T00:00:00"/>
    <n v="48000000"/>
    <n v="44941768.420000002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2"/>
    <n v="0"/>
    <n v="92485.2"/>
    <n v="9956.2800000000007"/>
    <n v="0"/>
    <n v="0"/>
    <n v="0"/>
    <n v="277455.42"/>
    <d v="2001-03-20T00:00:00"/>
    <d v="2026-03-20T00:00:00"/>
    <n v="4500000"/>
    <n v="4161833.75"/>
    <n v="1.3013698630136987"/>
    <n v="25.016438356164382"/>
    <n v="5.3900000000000003E-2"/>
    <s v="FIJA"/>
    <m/>
    <s v="BID"/>
    <x v="21"/>
    <n v="0"/>
    <n v="0"/>
    <n v="0"/>
    <n v="0"/>
    <n v="0"/>
    <n v="92485.2"/>
    <n v="0"/>
    <n v="0"/>
    <n v="0"/>
    <n v="0"/>
    <n v="0"/>
    <n v="92485.2"/>
    <n v="0"/>
    <n v="0"/>
    <n v="92485.2"/>
    <n v="0"/>
    <n v="0"/>
    <n v="0"/>
    <n v="0"/>
    <n v="0"/>
    <n v="0"/>
    <n v="0"/>
    <n v="0"/>
    <n v="0"/>
    <n v="184970.4"/>
    <n v="92485.2"/>
    <n v="277455.5999999999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4"/>
    <n v="0"/>
    <n v="245096.63"/>
    <n v="26385.33"/>
    <n v="0"/>
    <n v="0"/>
    <n v="0"/>
    <n v="735289.91"/>
    <d v="2001-04-30T00:00:00"/>
    <d v="2026-04-30T00:00:00"/>
    <n v="10400000"/>
    <n v="10263952.710000001"/>
    <n v="1.4136986301369863"/>
    <n v="25.016438356164382"/>
    <n v="5.3900000000000003E-2"/>
    <s v="FIJA"/>
    <m/>
    <s v="BID"/>
    <x v="21"/>
    <n v="0"/>
    <n v="0"/>
    <n v="0"/>
    <n v="0"/>
    <n v="0"/>
    <n v="245096.63"/>
    <n v="0"/>
    <n v="0"/>
    <n v="0"/>
    <n v="0"/>
    <n v="0"/>
    <n v="245096.63"/>
    <n v="0"/>
    <n v="0"/>
    <n v="0"/>
    <n v="245096.63"/>
    <n v="0"/>
    <n v="0"/>
    <n v="0"/>
    <n v="0"/>
    <n v="0"/>
    <n v="0"/>
    <n v="0"/>
    <n v="0"/>
    <n v="490193.26"/>
    <n v="245096.63"/>
    <n v="735289.89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"/>
    <n v="0"/>
    <n v="197114.64"/>
    <n v="26532.15"/>
    <n v="0"/>
    <n v="0"/>
    <n v="0"/>
    <n v="788458.5"/>
    <d v="2001-07-27T00:00:00"/>
    <d v="2026-07-27T00:00:00"/>
    <n v="9000000"/>
    <n v="8859976.0999999996"/>
    <n v="1.6547945205479453"/>
    <n v="25.016438356164382"/>
    <n v="5.3900000000000003E-2"/>
    <s v="FIJA"/>
    <m/>
    <s v="BID"/>
    <x v="21"/>
    <n v="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0"/>
    <n v="0"/>
    <n v="0"/>
    <n v="0"/>
    <n v="0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68799999997"/>
    <n v="0"/>
    <n v="0"/>
    <n v="0"/>
    <n v="0"/>
    <n v="0"/>
    <n v="0"/>
    <n v="659139.68799999997"/>
    <d v="2003-07-30T00:00:00"/>
    <d v="2028-07-30T00:00:00"/>
    <n v="4800000"/>
    <n v="3460484"/>
    <n v="3.6657534246575341"/>
    <n v="25.019178082191782"/>
    <n v="5.3900000000000003E-2"/>
    <s v="FIJA"/>
    <m/>
    <s v="BID"/>
    <x v="21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164784.95199999999"/>
    <n v="164784.95199999999"/>
    <n v="329569.90399999998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473972602739726"/>
    <n v="25.016438356164382"/>
    <n v="5.3900000000000003E-2"/>
    <s v="FIJA"/>
    <m/>
    <s v="BID"/>
    <x v="21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473972602739726"/>
    <n v="25.016438356164382"/>
    <n v="5.3900000000000003E-2"/>
    <s v="FIJA"/>
    <m/>
    <s v="BID"/>
    <x v="21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"/>
    <n v="0"/>
    <n v="571583.30000000005"/>
    <n v="109019.33"/>
    <n v="0"/>
    <n v="0"/>
    <n v="0"/>
    <n v="3429508.62"/>
    <d v="2002-12-16T00:00:00"/>
    <d v="2027-12-16T00:00:00"/>
    <n v="25000000"/>
    <n v="24515611.170000002"/>
    <n v="3.043835616438356"/>
    <n v="25.016438356164382"/>
    <n v="5.4579999999999997E-2"/>
    <s v="FIJA"/>
    <m/>
    <s v="BID"/>
    <x v="21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2027397260273971"/>
    <n v="25.016438356164382"/>
    <n v="5.4719999999999998E-2"/>
    <s v="FIJA"/>
    <m/>
    <s v="BID"/>
    <x v="21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423171.68"/>
    <n v="423171.68"/>
    <n v="846343.36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7424657534246575"/>
    <n v="25.019178082191782"/>
    <n v="5.4719999999999998E-2"/>
    <s v="FIJA"/>
    <m/>
    <s v="BID"/>
    <x v="21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9900000"/>
    <n v="9900000"/>
    <n v="1980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0"/>
    <n v="0"/>
    <n v="0"/>
    <n v="0"/>
    <n v="0"/>
    <n v="0"/>
    <n v="0"/>
    <n v="0"/>
    <d v="2004-09-07T00:00:00"/>
    <d v="2024-09-07T00:00:00"/>
    <n v="2900000"/>
    <n v="761541.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9068493150684933"/>
    <n v="25.016438356164382"/>
    <n v="5.5E-2"/>
    <s v="FIJA"/>
    <m/>
    <s v="BID"/>
    <x v="21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821917808219178"/>
    <n v="20.013698630136986"/>
    <n v="4.2626999999999998E-2"/>
    <s v="FIJA"/>
    <m/>
    <s v="BID"/>
    <x v="21"/>
    <n v="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264128.14"/>
    <n v="132064.07"/>
    <n v="396192.21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27000001"/>
    <n v="0"/>
    <n v="2142857.15"/>
    <n v="771907.19"/>
    <n v="0"/>
    <n v="0"/>
    <n v="0"/>
    <n v="34285714.276999995"/>
    <d v="2007-12-12T00:00:00"/>
    <d v="2032-12-12T00:00:00"/>
    <n v="90000000"/>
    <n v="90000000"/>
    <n v="8.0383561643835613"/>
    <n v="25.019178082191782"/>
    <n v="5.3900000000000003E-2"/>
    <s v="FIJA"/>
    <m/>
    <s v="BID"/>
    <x v="21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997"/>
    <n v="0"/>
    <n v="1724137.93"/>
    <n v="232073.67"/>
    <n v="0"/>
    <n v="0"/>
    <n v="0"/>
    <n v="6896551.75"/>
    <d v="2007-06-29T00:00:00"/>
    <d v="2026-12-15T00:00:00"/>
    <n v="50000000"/>
    <n v="50000000"/>
    <n v="2.0410958904109591"/>
    <n v="19.476712328767125"/>
    <n v="5.3900000000000003E-2"/>
    <s v="FIJA"/>
    <m/>
    <s v="BID"/>
    <x v="21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59999999"/>
    <n v="0"/>
    <n v="777551.02"/>
    <n v="566097.64"/>
    <n v="0"/>
    <n v="0"/>
    <n v="0"/>
    <n v="20216326.539999999"/>
    <d v="2007-12-12T00:00:00"/>
    <d v="2037-12-12T00:00:00"/>
    <n v="38100000"/>
    <n v="38100000"/>
    <n v="13.04109589041096"/>
    <n v="30.021917808219179"/>
    <n v="5.3900000000000003E-2"/>
    <s v="FIJA"/>
    <m/>
    <s v="BID"/>
    <x v="21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11447.85"/>
    <n v="0"/>
    <n v="0"/>
    <n v="0"/>
    <n v="9500000"/>
    <d v="2007-12-12T00:00:00"/>
    <d v="2047-12-12T00:00:00"/>
    <n v="9500000"/>
    <n v="9500000"/>
    <n v="23.046575342465754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2.020999998"/>
    <n v="0"/>
    <n v="5736991.3000000007"/>
    <n v="1858754.2299999997"/>
    <n v="0"/>
    <n v="0"/>
    <n v="0"/>
    <n v="91791860.721000016"/>
    <d v="2007-12-12T00:00:00"/>
    <d v="2032-12-12T00:00:00"/>
    <n v="246400000"/>
    <n v="246400000"/>
    <n v="8.0383561643835613"/>
    <n v="25.019178082191782"/>
    <n v="5.3900000000000003E-2"/>
    <s v="FIJA"/>
    <m/>
    <s v="BID"/>
    <x v="21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3342465753424655"/>
    <n v="20.013698630136986"/>
    <n v="1.6079E-2"/>
    <s v="FIJA"/>
    <m/>
    <s v="BID"/>
    <x v="21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150000"/>
    <n v="150000"/>
    <n v="300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33972602739726"/>
    <n v="30.019178082191782"/>
    <n v="3.6799999999999999E-2"/>
    <s v="FIJA"/>
    <m/>
    <s v="BID"/>
    <x v="21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330542.31800000003"/>
    <n v="330542.31800000003"/>
    <n v="661084.63600000006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347945205479451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227397260273973"/>
    <n v="25.016438356164382"/>
    <n v="1.8360000000000001E-2"/>
    <s v="FIJA"/>
    <m/>
    <s v="BID"/>
    <x v="21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17757273.976"/>
    <n v="17757273.976"/>
    <n v="35514547.952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312328767123288"/>
    <n v="25.016438356164382"/>
    <n v="1.8329999999999999E-2"/>
    <s v="FIJA"/>
    <m/>
    <s v="BID"/>
    <x v="21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4756196.1940000001"/>
    <n v="4756196.1940000001"/>
    <n v="9512392.3880000003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49999999"/>
    <n v="0"/>
    <n v="1805593.53"/>
    <n v="371800.71"/>
    <n v="0"/>
    <n v="0"/>
    <n v="0"/>
    <n v="39723057.619999997"/>
    <d v="2010-12-13T00:00:00"/>
    <d v="2035-12-13T00:00:00"/>
    <n v="75000000"/>
    <n v="75000000"/>
    <n v="11.04109589041096"/>
    <n v="25.016438356164382"/>
    <n v="1.7909999999999999E-2"/>
    <s v="FIJA"/>
    <m/>
    <s v="BID"/>
    <x v="21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5"/>
    <n v="0"/>
    <n v="0"/>
    <n v="0"/>
    <n v="0"/>
    <n v="0"/>
    <n v="0"/>
    <n v="15602330.65"/>
    <d v="2011-01-10T00:00:00"/>
    <d v="2036-01-10T00:00:00"/>
    <n v="30000000"/>
    <n v="27053570.93"/>
    <n v="11.117808219178082"/>
    <n v="25.016438356164382"/>
    <n v="1.7781000000000002E-2"/>
    <s v="FIJA"/>
    <m/>
    <s v="BID"/>
    <x v="21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1356724.4"/>
    <n v="1356724.4"/>
    <n v="2713448.8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328767123287671"/>
    <n v="25.019178082191782"/>
    <n v="1.8020000000000001E-2"/>
    <s v="FIJA"/>
    <m/>
    <s v="BID"/>
    <x v="21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3666943"/>
    <n v="3666943"/>
    <n v="7333886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90000001"/>
    <n v="0"/>
    <n v="0"/>
    <n v="0"/>
    <n v="0"/>
    <n v="0"/>
    <n v="0"/>
    <n v="35430952.390000001"/>
    <d v="2011-02-01T00:00:00"/>
    <d v="2036-02-01T00:00:00"/>
    <n v="64700000"/>
    <n v="64700000"/>
    <n v="11.178082191780822"/>
    <n v="25.016438356164382"/>
    <n v="1.7995000000000001E-2"/>
    <s v="FIJA"/>
    <m/>
    <s v="BID"/>
    <x v="21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3080952.38"/>
    <n v="3080952.38"/>
    <n v="6161904.759999999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09999999"/>
    <n v="0"/>
    <n v="0"/>
    <n v="0"/>
    <n v="0"/>
    <n v="0"/>
    <n v="0"/>
    <n v="49239722.109999999"/>
    <d v="2011-02-01T00:00:00"/>
    <d v="2036-02-01T00:00:00"/>
    <n v="90000000"/>
    <n v="89391856.319999993"/>
    <n v="11.178082191780822"/>
    <n v="25.016438356164382"/>
    <n v="1.7995000000000001E-2"/>
    <s v="FIJA"/>
    <m/>
    <s v="BID"/>
    <x v="21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4281714.96"/>
    <n v="4281714.96"/>
    <n v="8563429.9199999999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001"/>
    <n v="0"/>
    <n v="0"/>
    <n v="0"/>
    <n v="0"/>
    <n v="0"/>
    <n v="0"/>
    <n v="27941814.960000001"/>
    <d v="2011-02-01T00:00:00"/>
    <d v="2036-08-01T00:00:00"/>
    <n v="58000000"/>
    <n v="53844460.799999997"/>
    <n v="11.676712328767124"/>
    <n v="25.515068493150686"/>
    <n v="1.7995000000000001E-2"/>
    <s v="FIJA"/>
    <m/>
    <s v="BID"/>
    <x v="21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2429723.04"/>
    <n v="2429723.04"/>
    <n v="4859446.08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263013698630138"/>
    <n v="25.019178082191782"/>
    <n v="1.805E-2"/>
    <s v="FIJA"/>
    <m/>
    <s v="BID"/>
    <x v="21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3367302.5"/>
    <n v="3367302.5"/>
    <n v="673460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427397260273972"/>
    <n v="25.016438356164382"/>
    <n v="1.8159999999999999E-2"/>
    <s v="FIJA"/>
    <m/>
    <s v="BID"/>
    <x v="21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2.013698630136986"/>
    <n v="25.019178082191782"/>
    <n v="1.8185E-2"/>
    <s v="FIJA"/>
    <m/>
    <s v="BID"/>
    <x v="21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427397260273972"/>
    <n v="25.016438356164382"/>
    <n v="1.8159999999999999E-2"/>
    <s v="FIJA"/>
    <m/>
    <s v="BID"/>
    <x v="21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1739130.4339999999"/>
    <n v="1739130.4339999999"/>
    <n v="3478260.8679999998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3.008219178082191"/>
    <n v="25.016438356164382"/>
    <n v="1.8373E-2"/>
    <s v="FIJA"/>
    <m/>
    <s v="BID"/>
    <x v="21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60200003"/>
    <n v="0"/>
    <n v="6223168.9900000002"/>
    <n v="1414294.9"/>
    <n v="0"/>
    <n v="0"/>
    <n v="0"/>
    <n v="149356055.61199999"/>
    <d v="2011-12-15T00:00:00"/>
    <d v="2036-12-15T00:00:00"/>
    <n v="250000000"/>
    <n v="248933378.06999999"/>
    <n v="12.049315068493151"/>
    <n v="25.019178082191782"/>
    <n v="1.8185E-2"/>
    <s v="FIJA"/>
    <m/>
    <s v="BID"/>
    <x v="21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98630136986301"/>
    <n v="25.016438356164382"/>
    <n v="1.8134000000000001E-2"/>
    <s v="FIJA"/>
    <m/>
    <s v="BID"/>
    <x v="21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707196.2"/>
    <n v="707196.2"/>
    <n v="1414392.4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715068493150685"/>
    <n v="25.016438356164382"/>
    <n v="1.8214999999999999E-2"/>
    <s v="FIJA"/>
    <m/>
    <s v="BID"/>
    <x v="21"/>
    <n v="0"/>
    <n v="94123.282000000007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188246.56400000001"/>
    <n v="188246.56400000001"/>
    <n v="376493.12800000003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967123287671233"/>
    <n v="24.687671232876713"/>
    <n v="1.7864999999999999E-2"/>
    <s v="FIJA"/>
    <m/>
    <s v="BID"/>
    <x v="21"/>
    <n v="0"/>
    <n v="0"/>
    <n v="0"/>
    <n v="0"/>
    <n v="304090.92499999999"/>
    <n v="0"/>
    <n v="0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565830.05099999998"/>
    <n v="419195.12199999997"/>
    <n v="985025.17299999995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967123287671233"/>
    <n v="24.687671232876713"/>
    <n v="1.708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936051.35"/>
    <n v="0"/>
    <n v="0"/>
    <n v="0"/>
    <n v="94118010.799999997"/>
    <d v="2013-08-01T00:00:00"/>
    <d v="2037-12-15T00:00:00"/>
    <n v="100000000"/>
    <n v="94118010.799999997"/>
    <n v="13.049315068493151"/>
    <n v="24.389041095890413"/>
    <n v="1.708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465753424657533"/>
    <n v="24.931506849315067"/>
    <n v="3.109E-2"/>
    <s v="FIJA"/>
    <m/>
    <s v="BID"/>
    <x v="21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11200000"/>
    <n v="11200000"/>
    <n v="224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465753424657535"/>
    <n v="24.701369863013699"/>
    <n v="4.5449999999999997E-2"/>
    <s v="FIJA"/>
    <m/>
    <s v="BID"/>
    <x v="21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37470000"/>
    <n v="37470000"/>
    <n v="7494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967123287671233"/>
    <n v="24.967123287671232"/>
    <n v="2.949999999999999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9643835616438352"/>
    <n v="19.649315068493152"/>
    <n v="1.7437000000000001E-2"/>
    <s v="FIJA"/>
    <m/>
    <s v="BID"/>
    <x v="21"/>
    <n v="0"/>
    <n v="0"/>
    <n v="0"/>
    <n v="0"/>
    <n v="5004809.7249999996"/>
    <n v="0"/>
    <n v="0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8965071.2699999996"/>
    <n v="5613405.7050000001"/>
    <n v="14578476.975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134246575342466"/>
    <n v="24.745205479452054"/>
    <n v="1.844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363606.200000003"/>
    <n v="14.134246575342466"/>
    <n v="24.81917808219178"/>
    <n v="4.3853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463013698630137"/>
    <n v="24.909589041095892"/>
    <n v="4.3860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2531593.4900000002"/>
    <n v="0"/>
    <n v="0"/>
    <n v="0"/>
    <n v="170000000"/>
    <d v="2014-07-31T00:00:00"/>
    <d v="2039-06-15T00:00:00"/>
    <n v="170000000"/>
    <n v="170000000"/>
    <n v="14.547945205479452"/>
    <n v="24.890410958904109"/>
    <n v="2.991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1615745.14"/>
    <n v="0"/>
    <n v="0"/>
    <n v="0"/>
    <n v="50000000"/>
    <d v="2014-07-31T00:00:00"/>
    <d v="2039-06-15T00:00:00"/>
    <n v="50000000"/>
    <n v="50000000"/>
    <n v="14.547945205479452"/>
    <n v="24.890410958904109"/>
    <n v="6.6000500000000004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715068493150685"/>
    <n v="24.767123287671232"/>
    <n v="2.996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715068493150685"/>
    <n v="24.767123287671232"/>
    <n v="6.59104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238689.37"/>
    <n v="0"/>
    <n v="0"/>
    <n v="0"/>
    <n v="14004240.310000001"/>
    <d v="2015-02-05T00:00:00"/>
    <d v="2039-12-15T00:00:00"/>
    <n v="30000000"/>
    <n v="14400000"/>
    <n v="15.049315068493151"/>
    <n v="24.873972602739727"/>
    <n v="1.820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628910.18000000005"/>
    <n v="0"/>
    <n v="0"/>
    <n v="0"/>
    <n v="68695814.290000007"/>
    <d v="2015-02-05T00:00:00"/>
    <d v="2039-12-15T00:00:00"/>
    <n v="80000000"/>
    <n v="73162121.799999997"/>
    <n v="15.049315068493151"/>
    <n v="24.873972602739727"/>
    <n v="1.83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131506849315068"/>
    <n v="19.956164383561642"/>
    <n v="2.87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465753424657533"/>
    <n v="24.641095890410959"/>
    <n v="6.4782699999999999E-2"/>
    <s v="SOFR (MAS MARGEN)"/>
    <n v="1.2E-2"/>
    <s v="BID"/>
    <x v="21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1680000"/>
    <n v="1680000"/>
    <n v="336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465753424657533"/>
    <n v="24.641095890410959"/>
    <n v="1.831E-2"/>
    <s v="FIJA"/>
    <m/>
    <s v="BID"/>
    <x v="21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2780644.84"/>
    <n v="2780644.84"/>
    <n v="5561289.6799999997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383561643835616"/>
    <n v="25.849315068493151"/>
    <n v="3.1460000000000002E-2"/>
    <s v="FIJA"/>
    <m/>
    <s v="BID"/>
    <x v="21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717808219178082"/>
    <n v="24.805479452054794"/>
    <n v="4.5100000000000001E-2"/>
    <s v="FIJA"/>
    <m/>
    <s v="BID"/>
    <x v="21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6602078.7580000004"/>
    <n v="6602078.7580000004"/>
    <n v="13204157.516000001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717808219178082"/>
    <n v="24.805479452054794"/>
    <n v="2.5000000000000001E-2"/>
    <s v="FIJA"/>
    <m/>
    <s v="BID"/>
    <x v="21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3766200"/>
    <n v="3766200"/>
    <n v="75324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717808219178082"/>
    <n v="24.805479452054794"/>
    <n v="4.514E-2"/>
    <s v="FIJA"/>
    <m/>
    <s v="BID"/>
    <x v="21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8925442.8159999996"/>
    <n v="8925442.8159999996"/>
    <n v="17850885.631999999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884931506849316"/>
    <n v="24.893150684931506"/>
    <n v="1.8394000000000001E-2"/>
    <s v="FIJA"/>
    <m/>
    <s v="BID"/>
    <x v="21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1655630.0419999999"/>
    <n v="1655630.0419999999"/>
    <n v="3311260.0839999998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d v="2017-04-18T00:00:00"/>
    <d v="2042-01-15T00:00:00"/>
    <n v="60000000"/>
    <n v="60000000"/>
    <n v="17.136986301369863"/>
    <n v="24.761643835616439"/>
    <n v="4.5100000000000001E-2"/>
    <s v="FIJA"/>
    <m/>
    <s v="BID"/>
    <x v="21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6673004.2960000001"/>
    <n v="6673004.2960000001"/>
    <n v="13346008.592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221917808219178"/>
    <n v="24.742465753424657"/>
    <n v="4.5100000000000001E-2"/>
    <s v="FIJA"/>
    <m/>
    <s v="BID"/>
    <x v="21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1127262.56"/>
    <n v="1127262.56"/>
    <n v="2254525.12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01"/>
    <n v="13500000"/>
    <n v="0"/>
    <n v="0"/>
    <n v="0"/>
    <n v="0"/>
    <n v="0"/>
    <n v="144312509.28999999"/>
    <d v="2019-07-03T00:00:00"/>
    <d v="2042-11-15T00:00:00"/>
    <n v="150000000"/>
    <n v="150000000"/>
    <n v="17.969863013698632"/>
    <n v="23.386301369863013"/>
    <n v="4.5249999999999999E-2"/>
    <s v="FIJA"/>
    <m/>
    <s v="BID"/>
    <x v="21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24533126.579999998"/>
    <n v="24533126.579999998"/>
    <n v="49066253.159999996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5309876.62"/>
    <n v="26572.28"/>
    <n v="0"/>
    <n v="0"/>
    <n v="226454067.62"/>
    <d v="2018-09-07T00:00:00"/>
    <d v="2042-12-15T00:00:00"/>
    <n v="237600000"/>
    <n v="237600000"/>
    <n v="18.052054794520547"/>
    <n v="24.287671232876711"/>
    <n v="4.5242999999999998E-2"/>
    <s v="FIJA"/>
    <m/>
    <s v="BID"/>
    <x v="21"/>
    <n v="0"/>
    <n v="0"/>
    <n v="0"/>
    <n v="0"/>
    <n v="0"/>
    <n v="19248595.748"/>
    <n v="0"/>
    <n v="0"/>
    <n v="0"/>
    <n v="0"/>
    <n v="0"/>
    <n v="19248595.748"/>
    <n v="0"/>
    <n v="0"/>
    <n v="0"/>
    <n v="0"/>
    <n v="0"/>
    <n v="19248595.748"/>
    <n v="0"/>
    <n v="0"/>
    <n v="0"/>
    <n v="0"/>
    <n v="0"/>
    <n v="19248595.748"/>
    <n v="38497191.495999999"/>
    <n v="38497191.495999999"/>
    <n v="76994382.991999999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884931506849316"/>
    <n v="24.12876712328767"/>
    <n v="4.5440000000000001E-2"/>
    <s v="FIJA"/>
    <m/>
    <s v="BID"/>
    <x v="21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13289530.5"/>
    <n v="13289530.5"/>
    <n v="26579061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969863013698632"/>
    <n v="24.695890410958903"/>
    <n v="4.5429999999999998E-2"/>
    <s v="FIJA"/>
    <m/>
    <s v="BID"/>
    <x v="21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1829338.504"/>
    <n v="1829338.504"/>
    <n v="3658677.0079999999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882191780821918"/>
    <n v="19.857534246575341"/>
    <n v="1.84E-2"/>
    <s v="FIJA"/>
    <m/>
    <s v="BID"/>
    <x v="21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15000000"/>
    <n v="15000000"/>
    <n v="30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90058.9000000004"/>
    <n v="1000037.67"/>
    <n v="0"/>
    <n v="183989.29"/>
    <n v="85970.49"/>
    <n v="0"/>
    <n v="0"/>
    <n v="6690096.5700000003"/>
    <d v="2019-09-09T00:00:00"/>
    <d v="2043-12-15T00:00:00"/>
    <n v="40081242"/>
    <n v="40081242"/>
    <n v="19.052054794520547"/>
    <n v="24.282191780821918"/>
    <n v="6.5565100000000001E-2"/>
    <s v="SOFR (MAS MARGEN)"/>
    <n v="1.2E-2"/>
    <s v="BID"/>
    <x v="21"/>
    <n v="0"/>
    <n v="0"/>
    <n v="0"/>
    <n v="0"/>
    <n v="0"/>
    <n v="501757.24300000002"/>
    <n v="0"/>
    <n v="0"/>
    <n v="0"/>
    <n v="0"/>
    <n v="0"/>
    <n v="501757.24300000002"/>
    <n v="0"/>
    <n v="0"/>
    <n v="0"/>
    <n v="0"/>
    <n v="0"/>
    <n v="501757.24300000002"/>
    <n v="0"/>
    <n v="0"/>
    <n v="0"/>
    <n v="0"/>
    <n v="0"/>
    <n v="501757.24300000002"/>
    <n v="1003514.486"/>
    <n v="1003514.486"/>
    <n v="2007028.9720000001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969863013698632"/>
    <n v="24.616438356164384"/>
    <n v="6.6070599999999993E-2"/>
    <s v="SOFR (MAS MARGEN)"/>
    <n v="1.2E-2"/>
    <s v="BID"/>
    <x v="21"/>
    <n v="0"/>
    <n v="0"/>
    <n v="0"/>
    <n v="0"/>
    <n v="324688.71299999999"/>
    <n v="0"/>
    <n v="0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649377.42599999998"/>
    <n v="556609.22199999995"/>
    <n v="1205986.64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468493150684932"/>
    <n v="24.731506849315068"/>
    <n v="6.6068799999999997E-2"/>
    <s v="SOFR (MAS MARGEN)"/>
    <n v="1.2E-2"/>
    <s v="BID"/>
    <x v="21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323446.848"/>
    <n v="323446.848"/>
    <n v="646893.696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4547945205479451"/>
    <n v="6.9808219178082194"/>
    <n v="3.8969999999999998E-2"/>
    <s v="FIJA"/>
    <m/>
    <s v="BID"/>
    <x v="21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111111111.12"/>
    <n v="55555555.520000003"/>
    <n v="166666666.64000002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1791924.76"/>
    <n v="40837.43"/>
    <n v="0"/>
    <n v="0"/>
    <n v="77565029"/>
    <d v="2019-07-12T00:00:00"/>
    <d v="2044-06-15T00:00:00"/>
    <n v="93900000"/>
    <n v="93900000"/>
    <n v="19.553424657534247"/>
    <n v="24.945205479452056"/>
    <n v="4.5447000000000001E-2"/>
    <s v="FIJA"/>
    <m/>
    <s v="BID"/>
    <x v="21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9307803.4800000004"/>
    <n v="9307803.4800000004"/>
    <n v="18615606.96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51953590.340000004"/>
    <n v="0"/>
    <n v="0"/>
    <n v="0"/>
    <n v="0"/>
    <n v="0"/>
    <n v="0"/>
    <n v="51953590.340000004"/>
    <d v="2019-07-23T00:00:00"/>
    <d v="2043-07-15T00:00:00"/>
    <n v="87100000"/>
    <n v="87100000"/>
    <n v="18.632876712328766"/>
    <n v="23.994520547945207"/>
    <n v="6.5799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19.635616438356163"/>
    <n v="24.797260273972604"/>
    <n v="4.5444999999999999E-2"/>
    <s v="FIJA"/>
    <m/>
    <s v="BID"/>
    <x v="21"/>
    <n v="783748.74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1567497.48"/>
    <n v="1567497.48"/>
    <n v="3134994.96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38082191780822"/>
    <n v="19.742465753424657"/>
    <n v="4.4872000000000002E-2"/>
    <s v="FIJA"/>
    <m/>
    <s v="BID"/>
    <x v="21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45000000"/>
    <n v="45000000"/>
    <n v="90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805479452054794"/>
    <n v="24.843835616438355"/>
    <n v="6.6100599999999995E-2"/>
    <s v="SOFR (MAS MARGEN)"/>
    <n v="1.2E-2"/>
    <s v="BID"/>
    <x v="21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664815.13600000006"/>
    <n v="664815.13600000006"/>
    <n v="1329630.2720000001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468493150684932"/>
    <n v="24.958904109589042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465753424657533"/>
    <n v="19.923287671232877"/>
    <n v="4.4935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887671232876713"/>
    <n v="25.550684931506851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95890410958904"/>
    <n v="17.991780821917807"/>
    <n v="4.4896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0"/>
    <n v="0"/>
    <n v="0"/>
    <n v="0"/>
    <n v="0"/>
    <n v="0"/>
    <n v="0"/>
    <n v="0"/>
    <d v="1984-01-26T00:00:00"/>
    <d v="2024-01-24T00:00:00"/>
    <n v="3100000"/>
    <n v="2254501.2999999998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0"/>
    <n v="0"/>
    <n v="0"/>
    <n v="0"/>
    <n v="0"/>
    <n v="0"/>
    <n v="0"/>
    <n v="0"/>
    <d v="1984-03-02T00:00:00"/>
    <d v="2024-03-06T00:00:00"/>
    <n v="1800000"/>
    <n v="1290715.350000000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0"/>
    <n v="0"/>
    <n v="0"/>
    <n v="0"/>
    <n v="0"/>
    <n v="0"/>
    <n v="0"/>
    <n v="0"/>
    <d v="1984-11-07T00:00:00"/>
    <d v="2024-07-11T00:00:00"/>
    <n v="1000000"/>
    <n v="981007.14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0"/>
    <n v="0"/>
    <n v="0"/>
    <n v="0"/>
    <n v="0"/>
    <n v="0"/>
    <n v="0"/>
    <n v="428093.06"/>
    <d v="1984-12-18T00:00:00"/>
    <d v="2025-01-06T00:00:00"/>
    <n v="6421396.8799999999"/>
    <n v="6421396.8799999999"/>
    <n v="0.10136986301369863"/>
    <n v="40.079452054794523"/>
    <n v="0.02"/>
    <s v="FIJA"/>
    <m/>
    <s v="BID"/>
    <x v="21"/>
    <n v="42809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093.06"/>
    <n v="0"/>
    <n v="428093.06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4"/>
    <n v="0"/>
    <n v="0"/>
    <n v="0"/>
    <n v="0"/>
    <n v="0"/>
    <n v="0"/>
    <n v="545157.84"/>
    <d v="1986-01-14T00:00:00"/>
    <d v="2026-01-14T00:00:00"/>
    <n v="13096844.33"/>
    <n v="10903155.66"/>
    <n v="1.1232876712328768"/>
    <n v="40.027397260273972"/>
    <n v="0.02"/>
    <s v="FIJA"/>
    <m/>
    <s v="BID"/>
    <x v="21"/>
    <n v="181719.26"/>
    <n v="0"/>
    <n v="0"/>
    <n v="0"/>
    <n v="0"/>
    <n v="0"/>
    <n v="181719.26"/>
    <n v="0"/>
    <n v="0"/>
    <n v="0"/>
    <n v="0"/>
    <n v="0"/>
    <n v="181719.32"/>
    <n v="0"/>
    <n v="0"/>
    <n v="0"/>
    <n v="0"/>
    <n v="0"/>
    <n v="0"/>
    <n v="0"/>
    <n v="0"/>
    <n v="0"/>
    <n v="0"/>
    <n v="0"/>
    <n v="363438.52"/>
    <n v="181719.32"/>
    <n v="545157.84000000008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5"/>
    <n v="0"/>
    <n v="0"/>
    <n v="0"/>
    <n v="0"/>
    <n v="0"/>
    <n v="0"/>
    <n v="545157.85"/>
    <d v="1986-01-14T00:00:00"/>
    <d v="2026-01-14T00:00:00"/>
    <n v="8177366.7699999996"/>
    <n v="8177366.7699999996"/>
    <n v="1.1232876712328768"/>
    <n v="40.027397260273972"/>
    <n v="0.02"/>
    <s v="FIJA"/>
    <m/>
    <s v="BID"/>
    <x v="21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0"/>
    <n v="0"/>
    <n v="0"/>
    <n v="0"/>
    <n v="0"/>
    <n v="363438.52"/>
    <n v="181719.26"/>
    <n v="545157.78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6"/>
    <n v="0"/>
    <n v="0"/>
    <n v="0"/>
    <n v="0"/>
    <n v="0"/>
    <n v="0"/>
    <n v="191431.86"/>
    <d v="1986-01-14T00:00:00"/>
    <d v="2026-01-14T00:00:00"/>
    <n v="2361000.79"/>
    <n v="2361000.79"/>
    <n v="1.1232876712328768"/>
    <n v="40.027397260273972"/>
    <n v="0.02"/>
    <s v="FIJA"/>
    <m/>
    <s v="BID"/>
    <x v="21"/>
    <n v="63810.83"/>
    <n v="0"/>
    <n v="0"/>
    <n v="0"/>
    <n v="0"/>
    <n v="0"/>
    <n v="63810.83"/>
    <n v="0"/>
    <n v="0"/>
    <n v="0"/>
    <n v="0"/>
    <n v="0"/>
    <n v="63810.91"/>
    <n v="0"/>
    <n v="0"/>
    <n v="0"/>
    <n v="0"/>
    <n v="0"/>
    <n v="0"/>
    <n v="0"/>
    <n v="0"/>
    <n v="0"/>
    <n v="0"/>
    <n v="0"/>
    <n v="127621.66"/>
    <n v="63810.91"/>
    <n v="191432.57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835616438356165"/>
    <n v="39.980821917808221"/>
    <n v="0.02"/>
    <s v="FIJA"/>
    <m/>
    <s v="BID"/>
    <x v="21"/>
    <n v="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1370404.7"/>
    <n v="1370404.78"/>
    <n v="2740809.4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397610.89"/>
    <n v="0"/>
    <n v="0"/>
    <n v="0"/>
    <n v="0"/>
    <n v="0"/>
    <n v="0"/>
    <n v="2397615.0900000003"/>
    <d v="1987-03-25T00:00:00"/>
    <d v="2027-03-24T00:00:00"/>
    <n v="9110915.9499999993"/>
    <n v="9110915.9499999993"/>
    <n v="2.3123287671232875"/>
    <n v="40.024657534246572"/>
    <n v="0.02"/>
    <s v="FIJA"/>
    <m/>
    <s v="BID"/>
    <x v="21"/>
    <n v="0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959043.78"/>
    <n v="959043.78"/>
    <n v="1918087.56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5"/>
    <n v="0"/>
    <n v="68051.64"/>
    <n v="6117.09"/>
    <n v="0"/>
    <n v="0"/>
    <n v="0"/>
    <n v="544413.01"/>
    <d v="1988-12-20T00:00:00"/>
    <d v="2028-12-20T00:00:00"/>
    <n v="6300000"/>
    <n v="4083098.29"/>
    <n v="4.0575342465753428"/>
    <n v="40.027397260273972"/>
    <n v="0.02"/>
    <s v="FIJA"/>
    <m/>
    <s v="BID"/>
    <x v="21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8191780821917805"/>
    <n v="40.016438356164386"/>
    <n v="0.02"/>
    <s v="FIJA"/>
    <m/>
    <s v="BID"/>
    <x v="21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324143.90000000002"/>
    <n v="324143.90000000002"/>
    <n v="648287.80000000005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4328767123287669"/>
    <n v="40.035616438356165"/>
    <n v="0.02"/>
    <s v="FIJA"/>
    <m/>
    <s v="BID"/>
    <x v="21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9013698630136986"/>
    <n v="40.010958904109586"/>
    <n v="0.02"/>
    <s v="FIJA"/>
    <m/>
    <s v="BID"/>
    <x v="21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2136986301369861"/>
    <n v="40.027397260273972"/>
    <n v="0.02"/>
    <s v="FIJA"/>
    <m/>
    <s v="BID"/>
    <x v="21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405861.44"/>
    <n v="405861.44"/>
    <n v="811722.8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2136986301369861"/>
    <n v="40.027397260273972"/>
    <n v="0.02"/>
    <s v="FIJA"/>
    <m/>
    <s v="BID"/>
    <x v="21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689455.12"/>
    <n v="689455.12"/>
    <n v="1378910.24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8"/>
    <n v="0"/>
    <n v="254246.18"/>
    <n v="35580.35"/>
    <n v="0"/>
    <n v="0"/>
    <n v="0"/>
    <n v="3305200.6"/>
    <d v="1991-06-19T00:00:00"/>
    <d v="2031-07-06T00:00:00"/>
    <n v="12203816.9"/>
    <n v="12203816.9"/>
    <n v="6.6"/>
    <n v="40.073972602739723"/>
    <n v="0.02"/>
    <s v="FIJA"/>
    <m/>
    <s v="BID"/>
    <x v="21"/>
    <n v="0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d v="1994-01-27T00:00:00"/>
    <d v="2034-01-27T00:00:00"/>
    <n v="1077318.3500000001"/>
    <n v="1077318.3500000001"/>
    <n v="9.1643835616438363"/>
    <n v="40.027397260273972"/>
    <n v="0.02"/>
    <s v="FIJA"/>
    <m/>
    <s v="BID"/>
    <x v="21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65292.02"/>
    <n v="65292.02"/>
    <n v="130584.04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"/>
    <n v="0"/>
    <n v="0"/>
    <n v="0"/>
    <n v="0"/>
    <n v="0"/>
    <n v="0"/>
    <n v="1083981.49"/>
    <d v="1994-01-27T00:00:00"/>
    <d v="2034-01-27T00:00:00"/>
    <n v="1882704.59"/>
    <n v="1882704.59"/>
    <n v="9.1643835616438363"/>
    <n v="40.027397260273972"/>
    <n v="0.02"/>
    <s v="FIJA"/>
    <m/>
    <s v="BID"/>
    <x v="21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114103.3"/>
    <n v="114103.3"/>
    <n v="228206.6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3616438356164391"/>
    <n v="40.027397260273972"/>
    <n v="0.02"/>
    <s v="FIJA"/>
    <m/>
    <s v="BID"/>
    <x v="21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5"/>
    <n v="0"/>
    <n v="0"/>
    <n v="0"/>
    <n v="0"/>
    <n v="0"/>
    <n v="0"/>
    <n v="4072406.15"/>
    <d v="1994-07-26T00:00:00"/>
    <d v="2034-07-26T00:00:00"/>
    <n v="6923090.4900000002"/>
    <n v="6923090.4900000002"/>
    <n v="9.6575342465753433"/>
    <n v="40.027397260273972"/>
    <n v="0.02"/>
    <s v="FIJA"/>
    <m/>
    <s v="BID"/>
    <x v="21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407240.62"/>
    <n v="407240.62"/>
    <n v="814481.24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8739726027397268"/>
    <n v="40.027397260273972"/>
    <n v="0.02"/>
    <s v="FIJA"/>
    <m/>
    <s v="BID"/>
    <x v="21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93150684931507"/>
    <n v="40.027397260273972"/>
    <n v="0.02"/>
    <s v="FIJA"/>
    <m/>
    <s v="BID"/>
    <x v="21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7"/>
    <n v="0"/>
    <n v="138480.48000000001"/>
    <n v="55155.98"/>
    <n v="0"/>
    <n v="0"/>
    <n v="0"/>
    <n v="1938726.59"/>
    <d v="2006-12-07T00:00:00"/>
    <d v="2031-12-07T00:00:00"/>
    <n v="6588000"/>
    <n v="6063747.96"/>
    <n v="7.021917808219178"/>
    <n v="25.016438356164382"/>
    <n v="5.1299999999999998E-2"/>
    <s v="LIBOR (3 meses) ajustada"/>
    <n v="8.0000000000000002E-3"/>
    <s v="BID"/>
    <x v="2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224657534246575"/>
    <n v="24.994520547945207"/>
    <n v="6.5910499999999997E-2"/>
    <s v="SOFR (MAS MARGEN)"/>
    <n v="1.2E-2"/>
    <s v="BID"/>
    <x v="21"/>
    <n v="0"/>
    <n v="0"/>
    <n v="0"/>
    <n v="0"/>
    <n v="0"/>
    <n v="0"/>
    <n v="0"/>
    <n v="545009.93000000005"/>
    <n v="0"/>
    <n v="0"/>
    <n v="0"/>
    <n v="0"/>
    <n v="0"/>
    <n v="545009.93000000005"/>
    <n v="0"/>
    <n v="0"/>
    <n v="0"/>
    <n v="0"/>
    <n v="0"/>
    <n v="545009.93000000005"/>
    <n v="0"/>
    <n v="0"/>
    <n v="0"/>
    <n v="0"/>
    <n v="545009.93000000005"/>
    <n v="1090019.8600000001"/>
    <n v="1635029.7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"/>
    <n v="0"/>
    <n v="1636691.94"/>
    <n v="308691.09000000003"/>
    <n v="0"/>
    <n v="0"/>
    <n v="0"/>
    <n v="9820151.4700000007"/>
    <d v="2007-12-12T00:00:00"/>
    <d v="2027-12-12T00:00:00"/>
    <n v="62250000"/>
    <n v="62188291.189999998"/>
    <n v="3.032876712328767"/>
    <n v="20.013698630136986"/>
    <n v="5.3900000000000003E-2"/>
    <s v="FIJA"/>
    <m/>
    <s v="BID"/>
    <x v="21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221917808219178"/>
    <n v="23.564383561643837"/>
    <n v="6.3799999999999996E-2"/>
    <s v="SOFR 6 MESES"/>
    <n v="1.7299999999999999E-2"/>
    <s v="BIRF"/>
    <x v="22"/>
    <n v="0"/>
    <n v="0"/>
    <n v="0"/>
    <n v="0"/>
    <n v="0"/>
    <n v="0"/>
    <n v="0"/>
    <n v="6180500"/>
    <n v="0"/>
    <n v="0"/>
    <n v="0"/>
    <n v="0"/>
    <n v="0"/>
    <n v="6180500"/>
    <n v="0"/>
    <n v="0"/>
    <n v="0"/>
    <n v="0"/>
    <n v="0"/>
    <n v="6180500"/>
    <n v="0"/>
    <n v="0"/>
    <n v="0"/>
    <n v="0"/>
    <n v="6180500"/>
    <n v="12361000"/>
    <n v="18541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8"/>
    <n v="0"/>
    <n v="511342.20000000007"/>
    <n v="33403.74"/>
    <n v="0"/>
    <n v="0"/>
    <n v="0"/>
    <n v="2059644.54"/>
    <d v="2008-04-18T00:00:00"/>
    <d v="2026-12-15T00:00:00"/>
    <n v="15300000"/>
    <n v="15037954.869999999"/>
    <n v="2.0410958904109591"/>
    <n v="18.671232876712327"/>
    <n v="4.3999999999999997E-2"/>
    <s v="FIJA"/>
    <m/>
    <s v="BIRF"/>
    <x v="22"/>
    <n v="0"/>
    <n v="0"/>
    <n v="0"/>
    <n v="0"/>
    <n v="0"/>
    <n v="511342.20000000007"/>
    <n v="0"/>
    <n v="0"/>
    <n v="0"/>
    <n v="0"/>
    <n v="0"/>
    <n v="511342.20000000007"/>
    <n v="0"/>
    <n v="0"/>
    <n v="0"/>
    <n v="0"/>
    <n v="0"/>
    <n v="511342.20000000007"/>
    <n v="0"/>
    <n v="0"/>
    <n v="0"/>
    <n v="0"/>
    <n v="0"/>
    <n v="525617.94000000006"/>
    <n v="1022684.4000000001"/>
    <n v="1036960.1400000001"/>
    <n v="2059644.5400000003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221917808219178"/>
    <n v="29.282191780821918"/>
    <n v="5.79E-2"/>
    <s v="SOFR (6 meses)"/>
    <n v="1.1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95890410958904"/>
    <n v="19.304109589041097"/>
    <n v="6.2799999999999995E-2"/>
    <s v="SOFR 6 MESES"/>
    <n v="1.6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265753424657536"/>
    <n v="34.695890410958903"/>
    <n v="6.0899999999999996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21982645.25"/>
    <n v="22364441.48"/>
    <n v="0"/>
    <n v="0"/>
    <n v="0"/>
    <n v="0"/>
    <n v="0"/>
    <n v="144347086.72999999"/>
    <d v="2018-11-29T00:00:00"/>
    <d v="2053-03-01T00:00:00"/>
    <n v="233600000"/>
    <n v="233600000"/>
    <n v="28.268493150684932"/>
    <n v="34.276712328767125"/>
    <n v="6.0799999999999993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304109589041097"/>
    <n v="29.668493150684931"/>
    <n v="6.6799999999999998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37260273972602742"/>
    <n v="21.649315068493152"/>
    <n v="4.6199999999999998E-2"/>
    <s v="FIJA"/>
    <m/>
    <s v="BIRF"/>
    <x v="22"/>
    <n v="0"/>
    <n v="0"/>
    <n v="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37260273972602742"/>
    <n v="21.649315068493152"/>
    <n v="4.6199999999999998E-2"/>
    <s v="FIJA"/>
    <m/>
    <s v="BIRF"/>
    <x v="22"/>
    <n v="0"/>
    <n v="0"/>
    <n v="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"/>
    <n v="0"/>
    <n v="0"/>
    <n v="1246173.71"/>
    <n v="3685.14"/>
    <n v="0"/>
    <n v="0"/>
    <n v="34906196.18"/>
    <d v="2015-10-09T00:00:00"/>
    <d v="2050-06-15T00:00:00"/>
    <n v="80000000"/>
    <n v="37854311.770000003"/>
    <n v="25.556164383561644"/>
    <n v="34.706849315068496"/>
    <n v="6.4799999999999996E-2"/>
    <s v="SOFR 6 MESES"/>
    <n v="1.8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887671232876713"/>
    <n v="29.734246575342464"/>
    <n v="6.6299999999999998E-2"/>
    <s v="SOFR 6 MESES"/>
    <n v="1.98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227397260273971"/>
    <n v="34.841095890410962"/>
    <n v="6.7299999999999999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975342465753425"/>
    <n v="34.920547945205477"/>
    <n v="6.7199999999999996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517808219178082"/>
    <n v="29.978082191780821"/>
    <n v="6.6799999999999998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304109589041097"/>
    <n v="27.964383561643835"/>
    <n v="2.7799999999999998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432876712328767"/>
    <n v="28"/>
    <n v="2.7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9616438356164387"/>
    <n v="10.975342465753425"/>
    <n v="1.7600000000000001E-2"/>
    <s v="FIJA"/>
    <m/>
    <s v="BIRF"/>
    <x v="22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95890410958904"/>
    <n v="17.895890410958906"/>
    <n v="5.8400000000000001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332.25"/>
    <n v="0"/>
    <n v="0"/>
    <n v="0"/>
    <n v="0"/>
    <n v="5659332.25"/>
    <n v="5659332.25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057090.940000001"/>
    <n v="48719.43"/>
    <n v="0"/>
    <n v="0"/>
    <n v="0"/>
    <n v="0"/>
    <n v="0"/>
    <n v="26105810.370000001"/>
    <d v="2016-12-22T00:00:00"/>
    <d v="2040-08-15T00:00:00"/>
    <n v="52500000"/>
    <n v="52500000"/>
    <n v="15.717808219178082"/>
    <n v="23.663013698630138"/>
    <n v="6.3799999999999996E-2"/>
    <s v="SOFR 6 MESES"/>
    <n v="1.7299999999999999E-2"/>
    <s v="BIRF"/>
    <x v="22"/>
    <n v="0"/>
    <n v="814681.71"/>
    <n v="0"/>
    <n v="0"/>
    <n v="0"/>
    <n v="0"/>
    <n v="0"/>
    <n v="815842.86"/>
    <n v="0"/>
    <n v="0"/>
    <n v="0"/>
    <n v="0"/>
    <n v="0"/>
    <n v="815842.86"/>
    <n v="0"/>
    <n v="0"/>
    <n v="0"/>
    <n v="0"/>
    <n v="0"/>
    <n v="815842.86"/>
    <n v="0"/>
    <n v="0"/>
    <n v="0"/>
    <n v="0"/>
    <n v="1630524.5699999998"/>
    <n v="1631685.72"/>
    <n v="3262210.29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221917808219178"/>
    <n v="29.257534246575343"/>
    <n v="3.9899999999999998E-2"/>
    <s v="FIJA"/>
    <m/>
    <s v="BIRF"/>
    <x v="22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562.92"/>
    <n v="3555562.92"/>
    <n v="7111125.8399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10.002739726027396"/>
    <n v="15.010958904109589"/>
    <n v="7.5445999999999999E-2"/>
    <s v="SOFR 6 MESES"/>
    <n v="2.2283000000000001E-2"/>
    <s v="CAF"/>
    <x v="23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706849315068494"/>
    <n v="15.010958904109589"/>
    <n v="7.417E-2"/>
    <s v="SOFR 6 MESES"/>
    <n v="2.2282999999999997E-2"/>
    <s v="CAF"/>
    <x v="23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4000000"/>
    <n v="4000000"/>
    <n v="8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800000004"/>
    <n v="0"/>
    <n v="2033160.47"/>
    <n v="336109.78"/>
    <n v="0"/>
    <n v="0"/>
    <n v="0"/>
    <n v="6099481.5099999998"/>
    <d v="2011-06-27T00:00:00"/>
    <d v="2026-06-28T00:00:00"/>
    <n v="48200000"/>
    <n v="48200000"/>
    <n v="1.5753424657534247"/>
    <n v="15.013698630136986"/>
    <n v="7.9549999999999996E-2"/>
    <s v="SOFR 6 MESES"/>
    <n v="2.7782999999999999E-2"/>
    <s v="CAF"/>
    <x v="23"/>
    <n v="0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4066320.94"/>
    <n v="2033160.571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986301369863016"/>
    <n v="15.010958904109589"/>
    <n v="8.2850999999999994E-2"/>
    <s v="SOFR 6 MESES"/>
    <n v="3.0282999999999997E-2"/>
    <s v="CAF"/>
    <x v="23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2606330.7599999998"/>
    <n v="2606330.7599999998"/>
    <n v="5212661.5199999996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2.002739726027396"/>
    <n v="18.013698630136986"/>
    <n v="7.5790999999999997E-2"/>
    <s v="SOFR 6 MESES"/>
    <n v="2.2783000000000001E-2"/>
    <s v="CAF"/>
    <x v="23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2.002739726027396"/>
    <n v="18.013698630136986"/>
    <n v="7.5790999999999997E-2"/>
    <s v="SOFR 6 MESES"/>
    <n v="2.2783000000000001E-2"/>
    <s v="CAF"/>
    <x v="23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d v="2012-02-07T00:00:00"/>
    <d v="2024-02-07T00:00:00"/>
    <n v="51449652"/>
    <n v="51449652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d v="2012-07-03T00:00:00"/>
    <d v="2027-07-03T00:00:00"/>
    <n v="99997230"/>
    <n v="99997230"/>
    <n v="2.5890410958904111"/>
    <n v="15.008219178082191"/>
    <n v="8.1860000000000002E-2"/>
    <s v="SOFR 6 MESES"/>
    <n v="3.0283000000000001E-2"/>
    <s v="CAF"/>
    <x v="23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8333102.5"/>
    <n v="8333102.5"/>
    <n v="1666620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863013698630136"/>
    <n v="12.008219178082191"/>
    <n v="7.7790999999999999E-2"/>
    <s v="SOFR 6 MESES"/>
    <n v="2.4782999999999999E-2"/>
    <s v="CAF"/>
    <x v="23"/>
    <n v="0"/>
    <n v="0"/>
    <n v="0"/>
    <n v="0"/>
    <n v="1436511.23"/>
    <n v="0"/>
    <n v="0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2873022.46"/>
    <n v="995608.68099999998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88573.8"/>
    <n v="15849.22"/>
    <n v="16091.17"/>
    <n v="0"/>
    <n v="0"/>
    <n v="0"/>
    <n v="500653.6"/>
    <d v="2019-12-20T00:00:00"/>
    <d v="2037-12-20T00:00:00"/>
    <n v="34122000"/>
    <n v="34122000"/>
    <n v="13.063013698630137"/>
    <n v="18.013698630136986"/>
    <n v="7.4796000000000001E-2"/>
    <s v="SOFR 6 MESES"/>
    <n v="2.2283000000000001E-2"/>
    <s v="CAF"/>
    <x v="2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38259.46"/>
    <n v="38259.46"/>
    <n v="76518.92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8750000"/>
    <n v="6278870.4199999999"/>
    <n v="0"/>
    <n v="0"/>
    <n v="0"/>
    <n v="157500000"/>
    <d v="2018-12-12T00:00:00"/>
    <d v="2033-12-12T00:00:00"/>
    <n v="210000000"/>
    <n v="210000000"/>
    <n v="9.0383561643835613"/>
    <n v="15.010958904109589"/>
    <n v="7.5203999999999993E-2"/>
    <s v="SOFR 6 MESES"/>
    <n v="2.2283000000000001E-2"/>
    <s v="CAF"/>
    <x v="23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917808219178086"/>
    <n v="12.008219178082191"/>
    <n v="7.4116000000000001E-2"/>
    <s v="SOFR 6 MESES"/>
    <n v="2.2783000000000001E-2"/>
    <s v="CAF"/>
    <x v="23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  <n v="300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6068816.409999996"/>
    <n v="7200000"/>
    <n v="0"/>
    <n v="0"/>
    <n v="0"/>
    <n v="0"/>
    <n v="0"/>
    <n v="103268816.41"/>
    <d v="2019-03-29T00:00:00"/>
    <d v="2037-04-01T00:00:00"/>
    <n v="192000000"/>
    <n v="192000000"/>
    <n v="12.342465753424657"/>
    <n v="18.021917808219179"/>
    <n v="7.5023000000000006E-2"/>
    <s v="SOFR 6 MESES"/>
    <n v="2.2783000000000001E-2"/>
    <s v="CAF"/>
    <x v="23"/>
    <n v="0"/>
    <n v="0"/>
    <n v="0"/>
    <n v="4119675.73"/>
    <n v="0"/>
    <n v="0"/>
    <n v="0"/>
    <n v="0"/>
    <n v="0"/>
    <n v="4119675.73"/>
    <n v="0"/>
    <n v="0"/>
    <n v="0"/>
    <n v="0"/>
    <n v="0"/>
    <n v="4119675.73"/>
    <n v="0"/>
    <n v="0"/>
    <n v="0"/>
    <n v="0"/>
    <n v="0"/>
    <n v="4119675.73"/>
    <n v="0"/>
    <n v="0"/>
    <n v="8239351.46"/>
    <n v="8239351.46"/>
    <n v="16478702.92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849315068493159"/>
    <n v="15.010958904109589"/>
    <n v="7.5221999999999997E-2"/>
    <s v="SOFR 6 MESES"/>
    <n v="2.2282999999999997E-2"/>
    <s v="CAF"/>
    <x v="23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40000004"/>
    <n v="9000000"/>
    <n v="0"/>
    <n v="0"/>
    <n v="0"/>
    <n v="0"/>
    <n v="0"/>
    <n v="80117330.340000004"/>
    <d v="2019-11-18T00:00:00"/>
    <d v="2034-11-18T00:00:00"/>
    <n v="203000000"/>
    <n v="203000000"/>
    <n v="9.9726027397260282"/>
    <n v="15.010958904109589"/>
    <n v="7.5064000000000006E-2"/>
    <s v="SOFR 6 MESES"/>
    <n v="2.2283000000000001E-2"/>
    <s v="CAF"/>
    <x v="23"/>
    <n v="0"/>
    <n v="0"/>
    <n v="0"/>
    <n v="0"/>
    <n v="4005866.51"/>
    <n v="0"/>
    <n v="0"/>
    <n v="0"/>
    <n v="0"/>
    <n v="0"/>
    <n v="4005866.51"/>
    <n v="0"/>
    <n v="0"/>
    <n v="0"/>
    <n v="0"/>
    <n v="0"/>
    <n v="4005866.51"/>
    <n v="0"/>
    <n v="0"/>
    <n v="0"/>
    <n v="0"/>
    <n v="0"/>
    <n v="4005866.51"/>
    <n v="0"/>
    <n v="8011733.0199999996"/>
    <n v="8011733.0199999996"/>
    <n v="16023466.039999999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95890410958904"/>
    <n v="16.010958904109589"/>
    <n v="7.5290999999999997E-2"/>
    <s v="SOFR 6 MESES"/>
    <n v="1.3283E-2"/>
    <s v="CAF"/>
    <x v="23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890410958904109"/>
    <n v="12.013698630136986"/>
    <n v="7.4601000000000001E-2"/>
    <s v="SOFR 6 MESES"/>
    <n v="2.1783E-2"/>
    <s v="CAF"/>
    <x v="23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438356164383562"/>
    <n v="20.013698630136986"/>
    <n v="7.5567999999999996E-2"/>
    <s v="SOFR 6 MESES"/>
    <n v="2.22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5"/>
    <n v="0"/>
    <n v="0"/>
    <n v="0"/>
    <n v="0"/>
    <n v="0"/>
    <n v="0"/>
    <n v="122222222.25"/>
    <d v="2020-07-23T00:00:00"/>
    <d v="2035-07-23T00:00:00"/>
    <n v="150000000"/>
    <n v="150000000"/>
    <n v="10.64931506849315"/>
    <n v="15.008219178082191"/>
    <n v="7.3875999999999997E-2"/>
    <s v="SOFR 6 MESES"/>
    <n v="2.2283000000000001E-2"/>
    <s v="CAF"/>
    <x v="23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11111111.1"/>
    <n v="11111111.1"/>
    <n v="22222222.19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6000001"/>
    <n v="0"/>
    <n v="5120414.8099999996"/>
    <n v="4515406.87"/>
    <n v="0"/>
    <n v="0"/>
    <n v="0"/>
    <n v="112649125.95"/>
    <d v="2020-12-04T00:00:00"/>
    <d v="2035-12-04T00:00:00"/>
    <n v="138251200"/>
    <n v="138251200"/>
    <n v="11.016438356164384"/>
    <n v="15.008219178082191"/>
    <n v="7.5616000000000003E-2"/>
    <s v="SOFR 6 MESES"/>
    <n v="2.2283000000000001E-2"/>
    <s v="CAF"/>
    <x v="23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0"/>
    <n v="0"/>
    <n v="0"/>
    <n v="0"/>
    <n v="0"/>
    <n v="0"/>
    <n v="0"/>
    <n v="0"/>
    <d v="2006-10-05T00:00:00"/>
    <d v="2024-10-05T00:00:00"/>
    <n v="200000000"/>
    <n v="200000000"/>
    <n v="0"/>
    <n v="0"/>
    <n v="0"/>
    <s v="SOFR 6 MESES"/>
    <n v="2.0782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0"/>
    <n v="0"/>
    <n v="0"/>
    <n v="0"/>
    <n v="0"/>
    <n v="0"/>
    <n v="0"/>
    <n v="0"/>
    <d v="2006-10-05T00:00:00"/>
    <d v="2024-10-15T00:00:00"/>
    <n v="250000000"/>
    <n v="181905000"/>
    <n v="0"/>
    <n v="0"/>
    <n v="0"/>
    <s v="SOFR 6 MESES"/>
    <n v="2.0782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"/>
    <n v="0"/>
    <n v="0"/>
    <n v="0"/>
    <n v="0"/>
    <n v="0"/>
    <n v="0"/>
    <n v="1450016.03"/>
    <d v="2007-01-12T00:00:00"/>
    <d v="2025-01-12T00:00:00"/>
    <n v="50000000"/>
    <n v="42614640.289999999"/>
    <n v="0.11780821917808219"/>
    <n v="18.013698630136986"/>
    <n v="7.0129999999999998E-2"/>
    <s v="SOFR 6 MESES"/>
    <n v="1.8283000000000001E-2"/>
    <s v="CAF"/>
    <x v="23"/>
    <n v="145001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016.03"/>
    <n v="0"/>
    <n v="1450016.03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0"/>
    <n v="0"/>
    <n v="0"/>
    <n v="0"/>
    <n v="0"/>
    <n v="0"/>
    <n v="0"/>
    <n v="0"/>
    <d v="2006-10-30T00:00:00"/>
    <d v="2024-10-31T00:00:00"/>
    <n v="275000000"/>
    <n v="275000000"/>
    <n v="0"/>
    <n v="0"/>
    <n v="0"/>
    <s v="SOFR 6 MESES"/>
    <n v="1.47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6428571.4299999997"/>
    <n v="658456.5"/>
    <n v="0"/>
    <n v="0"/>
    <n v="0"/>
    <n v="12857142.82"/>
    <d v="2007-12-07T00:00:00"/>
    <d v="2025-12-09T00:00:00"/>
    <n v="180000000"/>
    <n v="180000000"/>
    <n v="1.0246575342465754"/>
    <n v="18.019178082191782"/>
    <n v="6.7798999999999998E-2"/>
    <s v="SOFR 6 MESES"/>
    <n v="1.4782999999999999E-2"/>
    <s v="CAF"/>
    <x v="23"/>
    <n v="0"/>
    <n v="0"/>
    <n v="0"/>
    <n v="0"/>
    <n v="0"/>
    <n v="6428571.4299999997"/>
    <n v="0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5"/>
    <n v="0"/>
    <n v="8928571.4299999997"/>
    <n v="914522.92"/>
    <n v="0"/>
    <n v="0"/>
    <n v="0"/>
    <n v="17857142.82"/>
    <d v="2007-12-09T00:00:00"/>
    <d v="2025-12-09T00:00:00"/>
    <n v="250000000"/>
    <n v="250000000"/>
    <n v="1.0246575342465754"/>
    <n v="18.013698630136986"/>
    <n v="6.7798999999999998E-2"/>
    <s v="SOFR 6 MESES"/>
    <n v="1.4782999999999999E-2"/>
    <s v="CAF"/>
    <x v="23"/>
    <n v="0"/>
    <n v="0"/>
    <n v="0"/>
    <n v="0"/>
    <n v="0"/>
    <n v="8928571.4299999997"/>
    <n v="0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9726027397260275"/>
    <n v="18.013698630136986"/>
    <n v="6.7946000000000006E-2"/>
    <s v="SOFR 6 MESES"/>
    <n v="1.4782999999999999E-2"/>
    <s v="CAF"/>
    <x v="23"/>
    <n v="0"/>
    <n v="0"/>
    <n v="0"/>
    <n v="0"/>
    <n v="3620116.28"/>
    <n v="0"/>
    <n v="0"/>
    <n v="0"/>
    <n v="0"/>
    <n v="0"/>
    <n v="3620116.48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9726027397260275"/>
    <n v="15.813698630136987"/>
    <n v="8.0216999999999997E-2"/>
    <s v="SOFR 6 MESES"/>
    <n v="2.8282999999999999E-2"/>
    <s v="CAF"/>
    <x v="23"/>
    <n v="0"/>
    <n v="4166666.67"/>
    <n v="0"/>
    <n v="0"/>
    <n v="0"/>
    <n v="0"/>
    <n v="0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9864387.879999999"/>
    <n v="0"/>
    <n v="9864387.87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36856360.239999995"/>
    <n v="0"/>
    <n v="0"/>
    <n v="0"/>
    <n v="0"/>
    <n v="0"/>
    <n v="0"/>
    <n v="36856360.239999995"/>
    <d v="2010-03-23T00:00:00"/>
    <d v="2028-03-23T00:00:00"/>
    <n v="255303921.38"/>
    <n v="146467528.34999999"/>
    <n v="3.3123287671232875"/>
    <n v="18.013698630136986"/>
    <n v="8.0740999999999993E-2"/>
    <s v="SOFR 6 MESES"/>
    <n v="2.8282999999999999E-2"/>
    <s v="CAF"/>
    <x v="23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10530388.66"/>
    <n v="10530388.66"/>
    <n v="21060777.32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4.0027397260273974"/>
    <n v="18.013698630136986"/>
    <n v="8.1520999999999996E-2"/>
    <s v="SOFR 6 MESES"/>
    <n v="2.8282999999999999E-2"/>
    <s v="CAF"/>
    <x v="23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680223.64"/>
    <n v="282873.93"/>
    <n v="0"/>
    <n v="0"/>
    <n v="0"/>
    <n v="6122012.7300000004"/>
    <d v="2011-06-26T00:00:00"/>
    <d v="2029-06-28T00:00:00"/>
    <n v="66726740.520000003"/>
    <n v="18557373"/>
    <n v="4.5780821917808217"/>
    <n v="18.019178082191782"/>
    <n v="8.0049999999999996E-2"/>
    <s v="SOFR 6 MESES"/>
    <n v="2.8282999999999999E-2"/>
    <s v="CAF"/>
    <x v="23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"/>
    <n v="0"/>
    <n v="3482384.04"/>
    <n v="860101.04"/>
    <n v="0"/>
    <n v="0"/>
    <n v="0"/>
    <n v="17411920.190000001"/>
    <d v="2012-06-25T00:00:00"/>
    <d v="2027-06-25T00:00:00"/>
    <n v="84000000"/>
    <n v="83263495.359999999"/>
    <n v="2.5671232876712327"/>
    <n v="15.008219178082191"/>
    <n v="7.9920000000000005E-2"/>
    <s v="SOFR 6 MESES"/>
    <n v="2.7782999999999999E-2"/>
    <s v="CAF"/>
    <x v="23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0"/>
    <n v="0"/>
    <n v="0"/>
    <n v="0"/>
    <n v="0"/>
    <n v="0"/>
    <n v="0"/>
    <n v="0"/>
    <d v="2012-06-25T00:00:00"/>
    <d v="2024-06-25T00:00:00"/>
    <n v="5500000"/>
    <n v="5500000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0"/>
    <n v="0"/>
    <n v="0"/>
    <n v="0"/>
    <n v="0"/>
    <n v="0"/>
    <n v="0"/>
    <n v="0"/>
    <d v="2012-10-05T00:00:00"/>
    <d v="2024-10-05T00:00:00"/>
    <n v="31000000"/>
    <n v="31000000"/>
    <n v="0"/>
    <n v="0"/>
    <n v="0"/>
    <s v="SOFR 6 MESES"/>
    <n v="2.978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34246575342465752"/>
    <n v="12.008219178082191"/>
    <n v="8.2295999999999994E-2"/>
    <s v="SOFR 6 MESES"/>
    <n v="2.9783E-2"/>
    <s v="CAF"/>
    <x v="23"/>
    <n v="0"/>
    <n v="0"/>
    <n v="0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50000003"/>
    <n v="0"/>
    <n v="8460230.8800000008"/>
    <n v="3233462.17"/>
    <n v="0"/>
    <n v="0"/>
    <n v="0"/>
    <n v="67681847.069999993"/>
    <d v="2013-12-03T00:00:00"/>
    <d v="2028-12-03T00:00:00"/>
    <n v="184093889.5"/>
    <n v="181750869.44"/>
    <n v="4.0109589041095894"/>
    <n v="15.010958904109589"/>
    <n v="8.3615999999999996E-2"/>
    <s v="SOFR 6 MESES"/>
    <n v="3.0283000000000001E-2"/>
    <s v="CAF"/>
    <x v="23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9"/>
    <n v="0"/>
    <n v="4177687.67"/>
    <n v="1596693.43"/>
    <n v="0"/>
    <n v="0"/>
    <n v="0"/>
    <n v="33421501.329999998"/>
    <d v="2013-12-03T00:00:00"/>
    <d v="2028-12-03T00:00:00"/>
    <n v="90906110.5"/>
    <n v="89749130.560000002"/>
    <n v="4.0109589041095894"/>
    <n v="15.010958904109589"/>
    <n v="8.3615999999999996E-2"/>
    <s v="SOFR 6 MESES"/>
    <n v="3.0283000000000001E-2"/>
    <s v="CAF"/>
    <x v="23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9698630136986299"/>
    <n v="15.010958904109589"/>
    <n v="7.8063999999999995E-2"/>
    <s v="SOFR 6 MESES"/>
    <n v="2.5283E-2"/>
    <s v="CAF"/>
    <x v="23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9986054.0920000002"/>
    <n v="9986054.0920000002"/>
    <n v="19972108.184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863013698630136"/>
    <n v="12.008219178082191"/>
    <n v="7.7790999999999999E-2"/>
    <s v="SOFR 6 MESES"/>
    <n v="2.4782999999999999E-2"/>
    <s v="CAF"/>
    <x v="23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15506666.66"/>
    <n v="15506666.719999999"/>
    <n v="31013333.379999999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144999996"/>
    <n v="0"/>
    <n v="8378176.0999999996"/>
    <n v="3670819.38"/>
    <n v="0"/>
    <n v="0"/>
    <n v="0"/>
    <n v="83781761.045000002"/>
    <d v="2014-12-05T00:00:00"/>
    <d v="2029-12-05T00:00:00"/>
    <n v="200725000.00099999"/>
    <n v="200725000.00099999"/>
    <n v="5.0164383561643833"/>
    <n v="15.010958904109589"/>
    <n v="7.8691999999999998E-2"/>
    <s v="SOFR 6 MESES"/>
    <n v="2.5283E-2"/>
    <s v="CAF"/>
    <x v="23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8750000"/>
    <n v="4109714.88"/>
    <n v="0"/>
    <n v="0"/>
    <n v="0"/>
    <n v="96250000"/>
    <d v="2015-06-26T00:00:00"/>
    <d v="2030-06-26T00:00:00"/>
    <n v="210000000"/>
    <n v="210000000"/>
    <n v="5.5726027397260278"/>
    <n v="15.010958904109589"/>
    <n v="7.6420000000000002E-2"/>
    <s v="SOFR 6 MESES"/>
    <n v="2.4282999999999999E-2"/>
    <s v="CAF"/>
    <x v="23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3000001"/>
    <n v="0"/>
    <n v="0"/>
    <n v="0"/>
    <n v="0"/>
    <n v="0"/>
    <n v="0"/>
    <n v="177777777.83000001"/>
    <d v="2015-07-14T00:00:00"/>
    <d v="2030-07-14T00:00:00"/>
    <n v="400000000"/>
    <n v="400000000"/>
    <n v="5.6219178082191785"/>
    <n v="15.010958904109589"/>
    <n v="7.5840000000000005E-2"/>
    <s v="SOFR 6 MESES"/>
    <n v="2.4282999999999999E-2"/>
    <s v="CAF"/>
    <x v="23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29629629.629999999"/>
    <n v="29629629.629999999"/>
    <n v="59259259.259999998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60000001"/>
    <n v="0"/>
    <n v="1666666.67"/>
    <n v="670969.5"/>
    <n v="0"/>
    <n v="0"/>
    <n v="0"/>
    <n v="18333333.289999999"/>
    <d v="2015-06-26T00:00:00"/>
    <d v="2030-06-26T00:00:00"/>
    <n v="40000000"/>
    <n v="40000000"/>
    <n v="5.5726027397260278"/>
    <n v="15.010958904109589"/>
    <n v="7.6420000000000002E-2"/>
    <s v="SOFR 6 MESES"/>
    <n v="2.4282999999999999E-2"/>
    <s v="CAF"/>
    <x v="23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816438356164384"/>
    <n v="15.008219178082191"/>
    <n v="7.6741000000000004E-2"/>
    <s v="SOFR 6 MESES"/>
    <n v="2.4282999999999999E-2"/>
    <s v="CAF"/>
    <x v="23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7694801.6799999997"/>
    <n v="7694801.6799999997"/>
    <n v="15389603.359999999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9068493150684933"/>
    <n v="15.010958904109589"/>
    <n v="7.7179999999999999E-2"/>
    <s v="SOFR 6 MESES"/>
    <n v="2.4282999999999999E-2"/>
    <s v="CAF"/>
    <x v="23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917808219178082"/>
    <n v="10.008219178082191"/>
    <n v="7.4116000000000001E-2"/>
    <s v="SOFR 6 MESES"/>
    <n v="2.1783E-2"/>
    <s v="CAF"/>
    <x v="23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6125000"/>
    <n v="6125000"/>
    <n v="122500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30000003"/>
    <n v="0"/>
    <n v="2904149.79"/>
    <n v="1357607.23"/>
    <n v="0"/>
    <n v="0"/>
    <n v="0"/>
    <n v="34849797.340000004"/>
    <d v="2020-12-04T00:00:00"/>
    <d v="2030-12-04T00:00:00"/>
    <n v="49000000"/>
    <n v="49000000"/>
    <n v="6.0136986301369859"/>
    <n v="10.005479452054795"/>
    <n v="7.5116000000000002E-2"/>
    <s v="SOFR 6 MESES"/>
    <n v="2.1783E-2"/>
    <s v="CAF"/>
    <x v="23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9726027397260274"/>
    <n v="9.9917808219178088"/>
    <n v="7.6563999999999993E-2"/>
    <n v="7600343.5"/>
    <n v="2.1783E-2"/>
    <s v="CAF"/>
    <x v="23"/>
    <n v="0"/>
    <n v="0"/>
    <n v="0"/>
    <n v="0"/>
    <n v="3114375"/>
    <n v="0"/>
    <n v="0"/>
    <n v="0"/>
    <n v="0"/>
    <n v="0"/>
    <n v="3114375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904109589041096"/>
    <n v="12.008219178082191"/>
    <n v="8.0281000000000005E-2"/>
    <s v="SOFR 6 MESES"/>
    <n v="2.7283000000000002E-2"/>
    <s v="CAF"/>
    <x v="23"/>
    <n v="0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7339064.4800000004"/>
    <n v="7339064.4100000001"/>
    <n v="14678128.89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463013698630137"/>
    <n v="17.865753424657534"/>
    <n v="1.44E-2"/>
    <s v="T.FIDA"/>
    <m/>
    <s v="FIDA"/>
    <x v="24"/>
    <n v="0"/>
    <n v="0"/>
    <n v="0"/>
    <n v="0"/>
    <n v="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7923296.716"/>
    <n v="0"/>
    <n v="0"/>
    <n v="0"/>
    <n v="0"/>
    <n v="0"/>
    <n v="0"/>
    <n v="7864320.1940000001"/>
    <d v="2007-03-16T00:00:00"/>
    <d v="2044-11-15T00:00:00"/>
    <n v="14144823"/>
    <n v="12962161.161"/>
    <n v="19.972602739726028"/>
    <n v="37.695890410958903"/>
    <n v="7.4999999999999997E-3"/>
    <s v="T. FIDA"/>
    <m/>
    <s v="FIDA"/>
    <x v="24"/>
    <n v="0"/>
    <n v="0"/>
    <n v="0"/>
    <n v="0"/>
    <n v="196541.71599999999"/>
    <n v="0"/>
    <n v="0"/>
    <n v="0"/>
    <n v="0"/>
    <n v="0"/>
    <n v="196541.71599999999"/>
    <n v="0"/>
    <n v="0"/>
    <n v="0"/>
    <n v="0"/>
    <n v="0"/>
    <n v="196541.71599999999"/>
    <n v="0"/>
    <n v="0"/>
    <n v="0"/>
    <n v="0"/>
    <n v="0"/>
    <n v="196541.71599999999"/>
    <n v="0"/>
    <n v="393083.43199999997"/>
    <n v="393083.43199999997"/>
    <n v="786166.86399999994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50868.8230000001"/>
    <n v="0"/>
    <n v="0"/>
    <n v="0"/>
    <n v="0"/>
    <n v="0"/>
    <n v="0"/>
    <n v="1631506.4450000001"/>
    <d v="2017-09-05T00:00:00"/>
    <d v="2035-11-15T00:00:00"/>
    <n v="16896937.5"/>
    <n v="1942635.13"/>
    <n v="10.964383561643835"/>
    <n v="18.205479452054796"/>
    <n v="4.1000000000000002E-2"/>
    <s v="T.FIDA"/>
    <m/>
    <s v="FIDA"/>
    <x v="24"/>
    <n v="0"/>
    <n v="0"/>
    <n v="0"/>
    <n v="0"/>
    <n v="67979.434999999998"/>
    <n v="0"/>
    <n v="0"/>
    <n v="0"/>
    <n v="0"/>
    <n v="0"/>
    <n v="67979.434999999998"/>
    <n v="0"/>
    <n v="0"/>
    <n v="0"/>
    <n v="0"/>
    <n v="0"/>
    <n v="67979.434999999998"/>
    <n v="0"/>
    <n v="0"/>
    <n v="0"/>
    <n v="0"/>
    <n v="0"/>
    <n v="67979.434999999998"/>
    <n v="0"/>
    <n v="135958.87"/>
    <n v="135958.87"/>
    <n v="271917.74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676622.173"/>
    <n v="0"/>
    <n v="0"/>
    <n v="0"/>
    <n v="0"/>
    <n v="0"/>
    <n v="0"/>
    <n v="1664142.3489999999"/>
    <d v="2011-04-04T00:00:00"/>
    <d v="2029-11-15T00:00:00"/>
    <n v="7929673.5"/>
    <n v="6383973.6626739008"/>
    <n v="4.9616438356164387"/>
    <n v="18.63013698630137"/>
    <n v="4.9599999999999998E-2"/>
    <s v="T.FIDA"/>
    <m/>
    <s v="FIDA"/>
    <x v="24"/>
    <n v="0"/>
    <n v="0"/>
    <n v="0"/>
    <n v="0"/>
    <n v="159955.82199999999"/>
    <n v="0"/>
    <n v="0"/>
    <n v="0"/>
    <n v="0"/>
    <n v="0"/>
    <n v="159955.82199999999"/>
    <n v="0"/>
    <n v="0"/>
    <n v="0"/>
    <n v="0"/>
    <n v="0"/>
    <n v="159955.82199999999"/>
    <n v="0"/>
    <n v="0"/>
    <n v="0"/>
    <n v="0"/>
    <n v="0"/>
    <n v="159955.82199999999"/>
    <n v="0"/>
    <n v="319911.64399999997"/>
    <n v="319911.64399999997"/>
    <n v="639823.28799999994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05742.03100000002"/>
    <n v="0"/>
    <n v="0"/>
    <n v="0"/>
    <n v="0"/>
    <n v="0"/>
    <n v="0"/>
    <n v="501977.57400000002"/>
    <d v="2011-04-04T00:00:00"/>
    <d v="2029-11-15T00:00:00"/>
    <n v="3786240.5"/>
    <n v="2236633.0808244003"/>
    <n v="4.9616438356164387"/>
    <n v="18.63013698630137"/>
    <n v="4.9599999999999998E-2"/>
    <s v="T.FIDA"/>
    <m/>
    <s v="FIDA"/>
    <x v="24"/>
    <n v="0"/>
    <n v="0"/>
    <n v="0"/>
    <n v="0"/>
    <n v="47378.052000000003"/>
    <n v="0"/>
    <n v="0"/>
    <n v="0"/>
    <n v="0"/>
    <n v="0"/>
    <n v="47378.052000000003"/>
    <n v="0"/>
    <n v="0"/>
    <n v="0"/>
    <n v="0"/>
    <n v="0"/>
    <n v="47378.052000000003"/>
    <n v="0"/>
    <n v="0"/>
    <n v="0"/>
    <n v="0"/>
    <n v="0"/>
    <n v="47378.052000000003"/>
    <n v="0"/>
    <n v="94756.104000000007"/>
    <n v="94756.104000000007"/>
    <n v="189512.20800000001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367545.9639999997"/>
    <n v="0"/>
    <n v="0"/>
    <n v="0"/>
    <n v="0"/>
    <n v="0"/>
    <n v="0"/>
    <n v="5327593"/>
    <d v="2012-05-30T00:00:00"/>
    <d v="2030-11-15T00:00:00"/>
    <n v="15359277.5"/>
    <n v="14100159.532821"/>
    <n v="5.9616438356164387"/>
    <n v="18.473972602739725"/>
    <n v="4.9599999999999998E-2"/>
    <s v="T.FIDA"/>
    <m/>
    <s v="FIDA"/>
    <x v="24"/>
    <n v="0"/>
    <n v="0"/>
    <n v="0"/>
    <n v="0"/>
    <n v="443757.43699999998"/>
    <n v="0"/>
    <n v="0"/>
    <n v="0"/>
    <n v="0"/>
    <n v="0"/>
    <n v="443757.43699999998"/>
    <n v="0"/>
    <n v="0"/>
    <n v="0"/>
    <n v="0"/>
    <n v="0"/>
    <n v="443757.43699999998"/>
    <n v="0"/>
    <n v="0"/>
    <n v="0"/>
    <n v="0"/>
    <n v="0"/>
    <n v="443757.43699999998"/>
    <n v="0"/>
    <n v="887514.87399999995"/>
    <n v="887514.87399999995"/>
    <n v="1775029.7479999999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372546.409"/>
    <n v="0"/>
    <n v="0"/>
    <n v="0"/>
    <n v="0"/>
    <n v="0"/>
    <n v="0"/>
    <n v="4321262.8210000005"/>
    <d v="2012-05-30T00:00:00"/>
    <d v="2030-11-15T00:00:00"/>
    <n v="12699382.5"/>
    <n v="11628528.205839001"/>
    <n v="5.9616438356164387"/>
    <n v="18.473972602739725"/>
    <n v="4.1000000000000002E-2"/>
    <s v="T.FIDA"/>
    <m/>
    <s v="FIDA"/>
    <x v="24"/>
    <n v="0"/>
    <n v="0"/>
    <n v="0"/>
    <n v="0"/>
    <n v="360946.37900000002"/>
    <n v="0"/>
    <n v="0"/>
    <n v="0"/>
    <n v="0"/>
    <n v="0"/>
    <n v="360946.37900000002"/>
    <n v="0"/>
    <n v="0"/>
    <n v="0"/>
    <n v="0"/>
    <n v="0"/>
    <n v="360946.37900000002"/>
    <n v="0"/>
    <n v="0"/>
    <n v="0"/>
    <n v="0"/>
    <n v="0"/>
    <n v="360946.37900000002"/>
    <n v="0"/>
    <n v="721892.75800000003"/>
    <n v="721892.75800000003"/>
    <n v="1443785.516000000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063694650"/>
    <n v="0"/>
    <n v="0"/>
    <n v="0"/>
    <n v="0"/>
    <n v="0"/>
    <n v="0"/>
    <n v="6018559950"/>
    <d v="2020-09-30T00:00:00"/>
    <d v="2033-01-31T00:00:00"/>
    <n v="6593773550"/>
    <n v="6593773550"/>
    <n v="8.1753424657534239"/>
    <n v="12.345205479452055"/>
    <n v="4.0160000000000001E-2"/>
    <s v="T.VAR.FMI"/>
    <n v="0"/>
    <s v="FMI"/>
    <x v="25"/>
    <n v="0"/>
    <n v="0"/>
    <n v="0"/>
    <n v="216050869.99199998"/>
    <n v="0"/>
    <n v="154322049.99599999"/>
    <n v="0"/>
    <n v="0"/>
    <n v="0"/>
    <n v="216050869.99199998"/>
    <n v="0"/>
    <n v="154322049.99599999"/>
    <n v="0"/>
    <n v="0"/>
    <n v="0"/>
    <n v="216050869.99199998"/>
    <n v="0"/>
    <n v="154322049.99599999"/>
    <n v="0"/>
    <n v="0"/>
    <n v="0"/>
    <n v="216050869.99199998"/>
    <n v="0"/>
    <n v="231483075"/>
    <n v="740745839.97600007"/>
    <n v="817906864.98000002"/>
    <n v="1558652704.9560001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154285881.75"/>
    <n v="0"/>
    <n v="0"/>
    <n v="0"/>
    <n v="0"/>
    <n v="0"/>
    <n v="0"/>
    <n v="153137465.25"/>
    <d v="2020-05-02T00:00:00"/>
    <d v="2025-07-31T00:00:00"/>
    <n v="671093269"/>
    <n v="671093269"/>
    <n v="0.66575342465753429"/>
    <n v="5.2493150684931509"/>
    <n v="4.0160000000000001E-2"/>
    <s v="T.VAR.FMI"/>
    <n v="0"/>
    <s v="FMI"/>
    <x v="25"/>
    <n v="0"/>
    <n v="76568732.625"/>
    <n v="0"/>
    <n v="0"/>
    <n v="76568732.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137465.25"/>
    <n v="0"/>
    <n v="153137465.2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095811892.3080001"/>
    <n v="0"/>
    <n v="58923601.620000005"/>
    <n v="0"/>
    <n v="0"/>
    <n v="0"/>
    <n v="0"/>
    <n v="1028757520.9620001"/>
    <d v="2019-03-11T00:00:00"/>
    <d v="2030-01-31T00:00:00"/>
    <n v="4336316950"/>
    <n v="1445415170.5"/>
    <n v="5.1726027397260275"/>
    <n v="10.901369863013699"/>
    <n v="4.0160000000000001E-2"/>
    <s v="T.VAR.FMI"/>
    <n v="0"/>
    <s v="FMI"/>
    <x v="25"/>
    <n v="0"/>
    <n v="0"/>
    <n v="51045821.754000001"/>
    <n v="0"/>
    <n v="0"/>
    <n v="58897770.693999998"/>
    <n v="0"/>
    <n v="0"/>
    <n v="51045821.754000001"/>
    <n v="0"/>
    <n v="0"/>
    <n v="58897770.693999998"/>
    <n v="0"/>
    <n v="0"/>
    <n v="51045821.754000001"/>
    <n v="0"/>
    <n v="0"/>
    <n v="58897770.693999998"/>
    <n v="0"/>
    <n v="0"/>
    <n v="51045821.754000001"/>
    <n v="0"/>
    <n v="0"/>
    <n v="58897770.693999998"/>
    <n v="219887184.896"/>
    <n v="219887184.896"/>
    <n v="439774369.792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79052957.560000002"/>
    <n v="0"/>
    <n v="0"/>
    <n v="0"/>
    <n v="0"/>
    <n v="0"/>
    <n v="0"/>
    <n v="79052957.560000002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172772181.38999999"/>
    <n v="0"/>
    <n v="0"/>
    <n v="0"/>
    <n v="0"/>
    <n v="0"/>
    <n v="0"/>
    <n v="172772181.38999999"/>
    <d v="2000-08-23T00:00:00"/>
    <d v="2030-08-15T00:00:00"/>
    <n v="2560409000"/>
    <n v="2568243000"/>
    <n v="5.7095890410958905"/>
    <n v="29.997260273972604"/>
    <n v="0.1"/>
    <s v="FIJA"/>
    <m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d v="2020-01-30T00:00:00"/>
    <d v="2035-01-30T00:00:00"/>
    <n v="400000000"/>
    <n v="400000000"/>
    <n v="10.172602739726027"/>
    <n v="15.010958904109589"/>
    <n v="7.2499999999999995E-2"/>
    <s v="FIJA"/>
    <m/>
    <s v="Bonos Soberanos 2019-2035"/>
    <x v="28"/>
    <n v="9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11000000"/>
    <n v="4000000"/>
    <n v="15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475267"/>
    <n v="0"/>
    <n v="0"/>
    <n v="0"/>
    <n v="0"/>
    <n v="0"/>
    <n v="0"/>
    <n v="12343000"/>
    <d v="1995-02-28T00:00:00"/>
    <d v="2025-02-28T00:00:00"/>
    <n v="1434671000"/>
    <n v="1434671000"/>
    <n v="0.24657534246575341"/>
    <n v="30.021917808219179"/>
    <n v="4.5600000000000002E-2"/>
    <s v="LIBOR A 6 MESES (MAS MARGEN)"/>
    <n v="8.1250000000000003E-3"/>
    <s v="Descuento"/>
    <x v="29"/>
    <n v="0"/>
    <n v="1234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3000"/>
    <n v="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0.24657534246575341"/>
    <n v="30.021917808219179"/>
    <n v="0.05"/>
    <s v="FIJA"/>
    <m/>
    <s v="Par"/>
    <x v="30"/>
    <n v="0"/>
    <n v="5018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83000"/>
    <n v="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7607532.4000000004"/>
    <n v="0"/>
    <n v="0"/>
    <n v="0"/>
    <n v="0"/>
    <n v="10540095.800000001"/>
    <d v="2020-08-31T00:00:00"/>
    <d v="2040-07-31T00:00:00"/>
    <n v="270412767.80000001"/>
    <n v="18147628.199999999"/>
    <n v="15.676712328767124"/>
    <n v="19.92876712328767"/>
    <n v="4.2999999999999997E-2"/>
    <s v="FIJA"/>
    <m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8923449.5999999996"/>
    <n v="0"/>
    <n v="0"/>
    <n v="0"/>
    <n v="0"/>
    <n v="9873024.1999999993"/>
    <d v="2020-08-31T00:00:00"/>
    <d v="2040-07-31T00:00:00"/>
    <n v="18796473.800000001"/>
    <n v="18796473.800000001"/>
    <n v="15.676712328767124"/>
    <n v="19.92876712328767"/>
    <n v="4.2999999999999997E-2"/>
    <s v="FIJA"/>
    <m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8765794.6999999993"/>
    <n v="0"/>
    <n v="0"/>
    <n v="0"/>
    <n v="0"/>
    <n v="51438328.5"/>
    <d v="2020-08-31T00:00:00"/>
    <d v="2040-07-31T00:00:00"/>
    <n v="60204123.200000003"/>
    <n v="60204123.200000003"/>
    <n v="15.676712328767124"/>
    <n v="19.92876712328767"/>
    <n v="4.2999999999999997E-2"/>
    <s v="FIJA"/>
    <m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6393680.7999999998"/>
    <n v="0"/>
    <n v="0"/>
    <n v="0"/>
    <n v="0"/>
    <n v="2669197.7000000002"/>
    <d v="2020-08-31T00:00:00"/>
    <d v="2040-07-31T00:00:00"/>
    <n v="9062878.5"/>
    <n v="9062878.5"/>
    <n v="15.676712328767124"/>
    <n v="19.92876712328767"/>
    <n v="4.2999999999999997E-2"/>
    <s v="FIJA"/>
    <m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16469924.9"/>
    <n v="0"/>
    <n v="0"/>
    <n v="0"/>
    <n v="0"/>
    <n v="10941067.800000001"/>
    <d v="2020-08-31T00:00:00"/>
    <d v="2040-07-31T00:00:00"/>
    <n v="27410992.699999999"/>
    <n v="27410992.699999999"/>
    <n v="15.676712328767124"/>
    <n v="19.92876712328767"/>
    <n v="4.2999999999999997E-2"/>
    <s v="FIJA"/>
    <m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7049816.7999999998"/>
    <n v="0"/>
    <n v="0"/>
    <n v="0"/>
    <n v="0"/>
    <n v="7009719.5999999996"/>
    <d v="2020-08-31T00:00:00"/>
    <d v="2040-07-31T00:00:00"/>
    <n v="14059536.4"/>
    <n v="14059536.4"/>
    <n v="15.676712328767124"/>
    <n v="19.92876712328767"/>
    <n v="4.2999999999999997E-2"/>
    <s v="FIJA"/>
    <m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19338697.300000001"/>
    <n v="0"/>
    <n v="0"/>
    <n v="0"/>
    <n v="0"/>
    <n v="9420108.0999999996"/>
    <d v="2020-08-31T00:00:00"/>
    <d v="2040-07-31T00:00:00"/>
    <n v="28758805.399999999"/>
    <n v="28758805.399999999"/>
    <n v="15.676712328767124"/>
    <n v="19.92876712328767"/>
    <n v="4.2999999999999997E-2"/>
    <s v="FIJA"/>
    <m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19239365.600000001"/>
    <n v="0"/>
    <n v="0"/>
    <n v="0"/>
    <n v="0"/>
    <n v="31035232.800000001"/>
    <d v="2020-08-31T00:00:00"/>
    <d v="2040-07-31T00:00:00"/>
    <n v="50274598.399999999"/>
    <n v="50274598.399999999"/>
    <n v="15.676712328767124"/>
    <n v="19.92876712328767"/>
    <n v="4.2999999999999997E-2"/>
    <s v="FIJA"/>
    <m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16685903"/>
    <n v="0"/>
    <n v="0"/>
    <n v="0"/>
    <n v="0"/>
    <n v="12752732.199999999"/>
    <d v="2020-08-31T00:00:00"/>
    <d v="2040-07-31T00:00:00"/>
    <n v="29438635.199999999"/>
    <n v="29438635.199999999"/>
    <n v="15.676712328767124"/>
    <n v="19.92876712328767"/>
    <n v="4.2999999999999997E-2"/>
    <s v="FIJA"/>
    <m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9205952.5999999996"/>
    <n v="0"/>
    <n v="0"/>
    <n v="0"/>
    <n v="0"/>
    <n v="5053158.5"/>
    <d v="2020-08-31T00:00:00"/>
    <d v="2040-07-31T00:00:00"/>
    <n v="14259111.1"/>
    <n v="14259111.1"/>
    <n v="15.676712328767124"/>
    <n v="19.92876712328767"/>
    <n v="4.2999999999999997E-2"/>
    <s v="FIJA"/>
    <m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6684931506849319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5.676712328767124"/>
    <n v="19.92876712328767"/>
    <n v="4.2999999999999997E-2"/>
    <s v="FIJA"/>
    <m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457961680"/>
    <n v="0"/>
    <n v="0"/>
    <n v="0"/>
    <n v="0"/>
    <n v="3041124264"/>
    <d v="2020-08-31T00:00:00"/>
    <d v="2030-07-31T00:00:00"/>
    <n v="3701423865"/>
    <n v="3701423865"/>
    <n v="5.6684931506849319"/>
    <n v="9.9205479452054792"/>
    <n v="4.7800000000000002E-2"/>
    <s v="FIJA"/>
    <m/>
    <s v="Nuevo Bono SOB 2030"/>
    <x v="43"/>
    <n v="0"/>
    <n v="0"/>
    <n v="0"/>
    <n v="0"/>
    <n v="0"/>
    <n v="0"/>
    <n v="0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949845553"/>
    <n v="0"/>
    <n v="0"/>
    <n v="0"/>
    <n v="0"/>
    <n v="6502790692"/>
    <d v="2020-08-31T00:00:00"/>
    <d v="2035-07-31T00:00:00"/>
    <n v="8458864776"/>
    <n v="8458864776"/>
    <n v="10.671232876712329"/>
    <n v="14.923287671232877"/>
    <n v="3.32E-2"/>
    <s v="FIJA"/>
    <m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5.076712328767123"/>
    <n v="29.019178082191782"/>
    <n v="6.3657699999999998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718487.01800000004"/>
    <n v="0"/>
    <n v="0"/>
    <n v="0"/>
    <n v="0"/>
    <n v="0"/>
    <n v="838234.85499999998"/>
    <n v="0"/>
    <n v="0"/>
    <n v="1556721.8730000001"/>
    <n v="1556721.8730000001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758904109589041"/>
    <n v="17.010958904109589"/>
    <n v="7.5151999999999997E-2"/>
    <s v="SOFR 6 MESES"/>
    <n v="2.2283000000000001E-2"/>
    <s v="CAF"/>
    <x v="23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15384615.380000001"/>
    <n v="15384615.380000001"/>
    <n v="30769230.76000000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887671232876713"/>
    <n v="22.980821917808218"/>
    <n v="6.5984399999999999E-2"/>
    <s v="SOFR + MARGEN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d v="2020-01-28T00:00:00"/>
    <d v="2045-10-02T00:00:00"/>
    <n v="70000000"/>
    <n v="70000000"/>
    <n v="20.852054794520548"/>
    <n v="25.695890410958903"/>
    <n v="5.7862200000000003E-2"/>
    <s v="SOFR 6 MESES"/>
    <n v="1.52826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3078.68"/>
    <n v="0"/>
    <n v="0"/>
    <n v="0"/>
    <n v="0"/>
    <n v="0"/>
    <n v="1443078.68"/>
    <n v="1443078.6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6250000"/>
    <n v="3485205.21"/>
    <n v="0"/>
    <n v="0"/>
    <n v="0"/>
    <n v="87500000"/>
    <d v="2021-07-12T00:00:00"/>
    <d v="2031-07-12T00:00:00"/>
    <n v="100000000"/>
    <n v="100000000"/>
    <n v="6.6164383561643838"/>
    <n v="10.005479452054795"/>
    <n v="7.4799000000000004E-2"/>
    <s v="Sofr 6 Meses "/>
    <n v="2.1783E-2"/>
    <s v="CAF"/>
    <x v="23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3726027397260272"/>
    <n v="5.8438356164383558"/>
    <n v="5.4958E-2"/>
    <s v="FIJA"/>
    <m/>
    <s v="BID"/>
    <x v="21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20778648.460000001"/>
    <n v="1044287.41"/>
    <n v="0"/>
    <n v="0"/>
    <n v="0"/>
    <n v="0"/>
    <n v="0"/>
    <n v="21822935.870000001"/>
    <d v="2021-06-02T00:00:00"/>
    <d v="2036-06-02T00:00:00"/>
    <n v="48000000"/>
    <n v="48000000"/>
    <n v="11.512328767123288"/>
    <n v="15.010958904109589"/>
    <n v="7.5539999999999996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1039187.42"/>
    <n v="0"/>
    <n v="0"/>
    <n v="0"/>
    <n v="0"/>
    <n v="0"/>
    <n v="1039187.42"/>
    <n v="0"/>
    <n v="2078374.84"/>
    <n v="2078374.84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9523645.8399999999"/>
    <n v="0"/>
    <n v="0"/>
    <n v="0"/>
    <n v="250000000"/>
    <d v="2021-07-12T00:00:00"/>
    <d v="2041-03-06T00:00:00"/>
    <n v="250000000"/>
    <n v="250000000"/>
    <n v="16.273972602739725"/>
    <n v="19.663013698630138"/>
    <n v="7.5450000000000003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1071428.57"/>
    <n v="1399640.63"/>
    <n v="0"/>
    <n v="0"/>
    <n v="0"/>
    <n v="36428571.43"/>
    <d v="2021-07-12T00:00:00"/>
    <d v="2041-03-06T00:00:00"/>
    <n v="75000000"/>
    <n v="37500000"/>
    <n v="16.273972602739725"/>
    <n v="19.663013698630138"/>
    <n v="7.5450000000000003E-2"/>
    <s v="SOFR 6 MESES"/>
    <n v="2.2283000000000001E-2"/>
    <s v="CAF"/>
    <x v="23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193394.74"/>
    <n v="0"/>
    <n v="0"/>
    <n v="0"/>
    <n v="0"/>
    <n v="0"/>
    <n v="0"/>
    <n v="12193394.74"/>
    <d v="2019-05-28T00:00:00"/>
    <d v="2035-05-28T00:00:00"/>
    <n v="100000000"/>
    <n v="88134032.579999998"/>
    <n v="10.495890410958904"/>
    <n v="16.010958904109589"/>
    <n v="7.5290999999999997E-2"/>
    <s v="SOFR 6 MESES"/>
    <n v="2.2283000000000001E-2"/>
    <s v="CAF"/>
    <x v="23"/>
    <n v="0"/>
    <n v="0"/>
    <n v="0"/>
    <n v="0"/>
    <n v="580637.84"/>
    <n v="0"/>
    <n v="0"/>
    <n v="0"/>
    <n v="0"/>
    <n v="0"/>
    <n v="580637.84"/>
    <n v="0"/>
    <n v="0"/>
    <n v="0"/>
    <n v="0"/>
    <n v="0"/>
    <n v="580637.84"/>
    <n v="0"/>
    <n v="0"/>
    <n v="0"/>
    <n v="0"/>
    <n v="0"/>
    <n v="580637.84"/>
    <n v="0"/>
    <n v="1161275.68"/>
    <n v="1161275.68"/>
    <n v="2322551.36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4120874.1540000001"/>
    <n v="618536.49699999997"/>
    <n v="0"/>
    <n v="39546.49"/>
    <n v="19689.02"/>
    <n v="0"/>
    <n v="0"/>
    <n v="4687016.5420000004"/>
    <d v="2019-12-23T00:00:00"/>
    <d v="2049-12-31T00:00:00"/>
    <n v="21499450"/>
    <n v="21499450"/>
    <n v="25.101369863013698"/>
    <n v="30.043835616438358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4747739.43"/>
    <n v="35590.17"/>
    <n v="0"/>
    <n v="0"/>
    <n v="0"/>
    <n v="0"/>
    <n v="0"/>
    <n v="24783329.600000001"/>
    <d v="2020-09-16T00:00:00"/>
    <d v="2044-11-15T00:00:00"/>
    <n v="50000000"/>
    <n v="50000000"/>
    <n v="19.972602739726028"/>
    <n v="24.18082191780822"/>
    <n v="6.4782699999999999E-2"/>
    <s v="SOFR (MAS MARGEN)"/>
    <n v="1.2E-2"/>
    <s v="BID"/>
    <x v="21"/>
    <n v="0"/>
    <n v="0"/>
    <n v="0"/>
    <n v="0"/>
    <n v="0"/>
    <n v="0"/>
    <n v="0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463013698630137"/>
    <n v="16.230136986301371"/>
    <n v="2.93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55228.5079999999"/>
    <n v="0"/>
    <n v="0"/>
    <n v="0"/>
    <n v="0"/>
    <n v="0"/>
    <n v="0"/>
    <n v="1734642.4210000001"/>
    <d v="2021-04-15T00:00:00"/>
    <d v="2050-11-15T00:00:00"/>
    <n v="21687975"/>
    <n v="21687975"/>
    <n v="25.975342465753425"/>
    <n v="29.605479452054794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276712328767124"/>
    <n v="15.010958904109589"/>
    <n v="7.2457999999999995E-2"/>
    <s v="SOFR (6 meses)"/>
    <n v="0.02"/>
    <s v="CAF"/>
    <x v="23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5769230.7599999998"/>
    <n v="5769230.7599999998"/>
    <n v="11538461.52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276712328767124"/>
    <n v="15.010958904109589"/>
    <n v="7.2457999999999995E-2"/>
    <s v="SOFR (6 meses)"/>
    <n v="0.02"/>
    <s v="CAF"/>
    <x v="23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276712328767124"/>
    <n v="15.010958904109589"/>
    <n v="7.2457999999999995E-2"/>
    <s v="SOFR (6 meses)"/>
    <n v="0.02"/>
    <s v="CAF"/>
    <x v="23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1169050.1599999999"/>
    <n v="474173.57"/>
    <n v="0"/>
    <n v="0"/>
    <n v="0"/>
    <n v="0"/>
    <n v="0"/>
    <n v="1643223.73"/>
    <d v="2021-04-09T00:00:00"/>
    <d v="2048-09-15T00:00:00"/>
    <n v="40000000"/>
    <n v="40000000"/>
    <n v="23.80821917808219"/>
    <n v="27.454794520547946"/>
    <n v="6.7799999999999999E-2"/>
    <s v="SOFR 6 MESES"/>
    <n v="2.1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7.076712328767123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465753424657533"/>
    <n v="17.898630136986302"/>
    <n v="6.4782699999999999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876712328767123"/>
    <n v="10.008219178082191"/>
    <n v="7.2514999999999996E-2"/>
    <s v="SOFR (6 meses)"/>
    <n v="1.95E-2"/>
    <s v="CAF"/>
    <x v="23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3893435.66"/>
    <n v="3893435.66"/>
    <n v="7786871.320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7.761643835616439"/>
    <n v="19.778082191780822"/>
    <n v="5.60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100000000"/>
    <d v="2022-11-25T00:00:00"/>
    <d v="2042-08-31T00:00:00"/>
    <n v="100000000"/>
    <n v="100000000"/>
    <n v="17.761643835616439"/>
    <n v="19.778082191780822"/>
    <n v="5.3999999999999999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7.632876712328766"/>
    <n v="19.600000000000001"/>
    <n v="6.5799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50732117.649999999"/>
    <n v="0"/>
    <n v="0"/>
    <n v="1207090.42"/>
    <n v="40851.11"/>
    <n v="0"/>
    <n v="0"/>
    <n v="50732117.649999999"/>
    <d v="2022-10-26T00:00:00"/>
    <d v="2039-07-01T00:00:00"/>
    <n v="80000000"/>
    <n v="80000000"/>
    <n v="14.591780821917808"/>
    <n v="16.69041095890411"/>
    <n v="5.8400000000000001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112328767123287"/>
    <n v="18.07123287671233"/>
    <n v="4.5999999999999999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9228545.1400000006"/>
    <n v="0"/>
    <n v="0"/>
    <n v="0"/>
    <n v="250000000"/>
    <d v="2022-12-21T00:00:00"/>
    <d v="2037-12-21T00:00:00"/>
    <n v="250000000"/>
    <n v="250000000"/>
    <n v="13.065753424657535"/>
    <n v="15.010958904109589"/>
    <n v="7.2538000000000005E-2"/>
    <s v="SOFR (6 meses)"/>
    <n v="0.02"/>
    <s v="CAF"/>
    <x v="23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676712328767124"/>
    <n v="19.567123287671233"/>
    <n v="5.31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3665300"/>
    <n v="0"/>
    <n v="0"/>
    <n v="0"/>
    <n v="0"/>
    <n v="0"/>
    <n v="0"/>
    <n v="146700900"/>
    <d v="2022-10-27T00:00:00"/>
    <d v="2037-11-10T00:00:00"/>
    <n v="175720000"/>
    <n v="175720000"/>
    <n v="12.953424657534246"/>
    <n v="15.049315068493151"/>
    <n v="1E-4"/>
    <s v="FIJA"/>
    <m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5983.333333333"/>
    <n v="0"/>
    <n v="0"/>
    <n v="0"/>
    <n v="6405983.333333333"/>
    <n v="6405983.333333333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d v="2022-09-15T00:00:00"/>
    <d v="2053-11-15T00:00:00"/>
    <n v="22873341.920000002"/>
    <n v="22873341.920000002"/>
    <n v="28.978082191780821"/>
    <n v="31.18904109589041"/>
    <n v="2.63E-2"/>
    <s v="T.FIDA"/>
    <m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890410958904109"/>
    <n v="12.013698630136986"/>
    <n v="7.4601000000000001E-2"/>
    <s v="SOFR 6 MESES"/>
    <n v="1.3583E-2"/>
    <s v="CAF"/>
    <x v="23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3661682.67"/>
    <n v="0"/>
    <n v="0"/>
    <n v="0"/>
    <n v="0"/>
    <n v="0"/>
    <n v="0"/>
    <n v="3661682.67"/>
    <d v="2023-01-23T00:00:00"/>
    <d v="2047-11-15T00:00:00"/>
    <n v="35000000"/>
    <n v="35000000"/>
    <n v="22.972602739726028"/>
    <n v="24.827397260273973"/>
    <n v="1.2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"/>
    <n v="0"/>
    <n v="0"/>
    <n v="2138327.12"/>
    <n v="25136.6"/>
    <n v="0"/>
    <n v="0"/>
    <n v="80000000"/>
    <d v="2022-12-16T00:00:00"/>
    <d v="2034-01-01T00:00:00"/>
    <n v="100000000"/>
    <n v="100000000"/>
    <n v="9.0931506849315067"/>
    <n v="11.052054794520547"/>
    <n v="4.7199999999999999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953424657534246"/>
    <n v="18.517808219178082"/>
    <n v="6.9800000000000001E-2"/>
    <s v="FIJA"/>
    <m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8865141.0399999991"/>
    <n v="0"/>
    <n v="0"/>
    <n v="196326.16"/>
    <n v="37725.75"/>
    <n v="0"/>
    <n v="0"/>
    <n v="8865141.0399999991"/>
    <d v="2022-12-23T00:00:00"/>
    <d v="2037-12-23T00:00:00"/>
    <n v="26891460"/>
    <n v="26891460"/>
    <n v="13.07123287671233"/>
    <n v="15.010958904109589"/>
    <n v="7.231600000000000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369380.88"/>
    <n v="0"/>
    <n v="0"/>
    <n v="0"/>
    <n v="0"/>
    <n v="0"/>
    <n v="369380.88"/>
    <n v="0"/>
    <n v="738761.76"/>
    <n v="738761.7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"/>
    <n v="0"/>
    <n v="0"/>
    <n v="0"/>
    <n v="0"/>
    <n v="0"/>
    <m/>
    <n v="75000000"/>
    <d v="2023-05-24T00:00:00"/>
    <d v="2033-05-24T00:00:00"/>
    <n v="75000000"/>
    <n v="75000000"/>
    <n v="8.4849315068493159"/>
    <n v="10.008219178082191"/>
    <n v="7.2439000000000003E-2"/>
    <s v="SOFR 6 MESES"/>
    <n v="1.95E-2"/>
    <s v="CAF"/>
    <x v="23"/>
    <n v="0"/>
    <n v="0"/>
    <n v="0"/>
    <n v="0"/>
    <n v="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1071428.57"/>
    <n v="1312921.8799999999"/>
    <n v="0"/>
    <n v="0"/>
    <n v="0"/>
    <n v="36428571.43"/>
    <d v="2021-07-12T00:00:00"/>
    <d v="2041-03-06T00:00:00"/>
    <n v="75000000"/>
    <n v="37500000"/>
    <n v="16.273972602739725"/>
    <n v="19.663013698630138"/>
    <n v="7.5450000000000003E-2"/>
    <s v="SOFR 6 MESES"/>
    <n v="1.5283E-2"/>
    <s v="CAF"/>
    <x v="23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383561643835616"/>
    <n v="24.016438356164382"/>
    <n v="6.6100599999999995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0.972602739726028"/>
    <n v="22.827397260273973"/>
    <n v="6.57999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1460540"/>
    <n v="0"/>
    <n v="0"/>
    <n v="0"/>
    <n v="0"/>
    <n v="0"/>
    <n v="4071239.8"/>
    <d v="2023-05-15T00:00:00"/>
    <d v="2047-07-15T00:00:00"/>
    <n v="9539946.7300000004"/>
    <n v="9539946.7300000004"/>
    <n v="22.635616438356163"/>
    <n v="24.183561643835617"/>
    <n v="6.5506200000000001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68752387.989999995"/>
    <n v="0"/>
    <n v="0"/>
    <n v="0"/>
    <n v="0"/>
    <n v="0"/>
    <n v="155072372.99000001"/>
    <d v="2023-03-13T00:00:00"/>
    <d v="2040-11-01T00:00:00"/>
    <n v="200000000"/>
    <n v="200000000"/>
    <n v="15.931506849315069"/>
    <n v="17.652054794520549"/>
    <n v="5.8499999999999996E-2"/>
    <s v="SOFR (6 meses)"/>
    <n v="1.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660664.19999999995"/>
    <n v="0"/>
    <n v="0"/>
    <n v="21425.81"/>
    <n v="45759.57"/>
    <n v="0"/>
    <n v="0"/>
    <n v="660664.19999999995"/>
    <d v="2023-07-06T00:00:00"/>
    <d v="2033-07-06T00:00:00"/>
    <n v="26467000"/>
    <n v="26467000"/>
    <n v="8.6027397260273979"/>
    <n v="10.008219178082191"/>
    <n v="7.1280999999999997E-2"/>
    <s v="SOFR 6 MESES"/>
    <n v="1.95E-2"/>
    <s v="CAF"/>
    <x v="23"/>
    <n v="0"/>
    <n v="0"/>
    <n v="0"/>
    <n v="0"/>
    <n v="0"/>
    <n v="0"/>
    <n v="38862.6"/>
    <n v="0"/>
    <n v="0"/>
    <n v="0"/>
    <n v="0"/>
    <n v="0"/>
    <n v="38862.6"/>
    <n v="0"/>
    <n v="0"/>
    <n v="0"/>
    <n v="0"/>
    <n v="0"/>
    <n v="38862.6"/>
    <n v="0"/>
    <n v="0"/>
    <n v="0"/>
    <n v="0"/>
    <n v="0"/>
    <n v="38862.6"/>
    <n v="77725.2"/>
    <n v="116587.79999999999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8.668493150684931"/>
    <n v="20.013698630136986"/>
    <n v="7.2137000000000007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11223481.289999999"/>
    <n v="0"/>
    <n v="0"/>
    <n v="0"/>
    <n v="0"/>
    <n v="0"/>
    <n v="0"/>
    <n v="11223481.289999999"/>
    <d v="2023-07-28T00:00:00"/>
    <d v="2038-07-28T00:00:00"/>
    <n v="20204813.629999999"/>
    <n v="20204813.629999999"/>
    <n v="13.665753424657535"/>
    <n v="15.010958904109589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7.632876712328766"/>
    <n v="18.920547945205481"/>
    <n v="6.57999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63013698630137"/>
    <n v="14.917808219178083"/>
    <n v="2.5000000000000001E-2"/>
    <s v="FIJA 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13242083.33"/>
    <n v="0"/>
    <n v="0"/>
    <n v="0"/>
    <n v="500000000"/>
    <d v="2023-08-22T00:00:00"/>
    <d v="2040-12-15T00:00:00"/>
    <n v="500000000"/>
    <n v="500000000"/>
    <n v="16.052054794520547"/>
    <n v="17.328767123287673"/>
    <n v="5.1999999999999998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6300855.1699999999"/>
    <n v="0"/>
    <n v="0"/>
    <n v="0"/>
    <n v="0"/>
    <n v="0"/>
    <n v="6300855.1699999999"/>
    <d v="2023-08-07T00:00:00"/>
    <d v="2043-08-08T00:00:00"/>
    <n v="117515240"/>
    <n v="117515240"/>
    <n v="18.698630136986303"/>
    <n v="20.016438356164382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2410958904109588"/>
    <n v="8.8191780821917813"/>
    <n v="6.5660200000000002E-2"/>
    <s v="SOFR 6 MESES"/>
    <n v="1.2282599999999999E-2"/>
    <s v="AIIB"/>
    <x v="47"/>
    <n v="0"/>
    <n v="0"/>
    <n v="0"/>
    <n v="0"/>
    <n v="0"/>
    <n v="0"/>
    <n v="0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8"/>
    <n v="15.010958904109589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98630136986301"/>
    <n v="19.438356164383563"/>
    <n v="5.8400000000000001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2692578.12"/>
    <n v="0"/>
    <n v="0"/>
    <n v="0"/>
    <n v="75000000"/>
    <d v="2023-12-13T00:00:00"/>
    <d v="2030-12-12T00:00:00"/>
    <n v="75000000"/>
    <n v="75000000"/>
    <n v="6.0356164383561648"/>
    <n v="7.0027397260273974"/>
    <n v="7.0013000000000006E-2"/>
    <s v="SOFR 6 MESES"/>
    <n v="1.7500000000000002E-2"/>
    <s v="CAF"/>
    <x v="23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501568.94"/>
    <n v="0"/>
    <n v="0"/>
    <n v="0"/>
    <n v="0"/>
    <n v="0"/>
    <n v="0"/>
    <n v="501568.94"/>
    <d v="2023-07-03T00:00:00"/>
    <d v="2047-07-15T00:00:00"/>
    <n v="42000000"/>
    <n v="42000000"/>
    <n v="22.635616438356163"/>
    <n v="24.049315068493151"/>
    <n v="6.4054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636693.86"/>
    <n v="0"/>
    <n v="0"/>
    <n v="22242.18"/>
    <n v="100433.53"/>
    <n v="0"/>
    <n v="0"/>
    <n v="636693.86"/>
    <d v="2023-07-21T00:00:00"/>
    <d v="2048-07-21T00:00:00"/>
    <n v="40000000"/>
    <n v="40000000"/>
    <n v="23.654794520547945"/>
    <n v="25.019178082191782"/>
    <n v="6.1817999999999998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876712328767123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3520682.01"/>
    <n v="0"/>
    <n v="0"/>
    <n v="0"/>
    <n v="0"/>
    <n v="0"/>
    <n v="4591256.01"/>
    <d v="2023-09-29T00:00:00"/>
    <d v="2038-09-29T00:00:00"/>
    <n v="30000000"/>
    <n v="30000000"/>
    <n v="13.838356164383562"/>
    <n v="15.010958904109589"/>
    <n v="7.2997999999999993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d v="2023-10-06T00:00:00"/>
    <d v="2046-09-15T00:00:00"/>
    <n v="25000000"/>
    <n v="25000000"/>
    <n v="21.805479452054794"/>
    <n v="22.958904109589042"/>
    <n v="6.6100000000000006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700000"/>
    <n v="0"/>
    <n v="0"/>
    <n v="0"/>
    <n v="0"/>
    <n v="0"/>
    <n v="700000"/>
    <d v="2023-11-16T00:00:00"/>
    <d v="2046-10-15T00:00:00"/>
    <n v="125000000"/>
    <n v="125000000"/>
    <n v="21.887671232876713"/>
    <n v="22.92876712328767"/>
    <n v="6.5163600000000002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978082191780821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260273972602739"/>
    <n v="19.479452054794521"/>
    <n v="5.9900000000000002E-2"/>
    <s v="SOFR 6 MESES"/>
    <n v="1.3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19.972602739726028"/>
    <n v="20.898630136986302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2635522.0499999998"/>
    <n v="2245037.0499999998"/>
    <n v="0"/>
    <n v="0"/>
    <n v="0"/>
    <n v="0"/>
    <n v="0"/>
    <n v="4880559.0999999996"/>
    <d v="2022-03-28T00:00:00"/>
    <d v="2047-03-01T00:00:00"/>
    <n v="17000000"/>
    <n v="17000000"/>
    <n v="22.263013698630136"/>
    <n v="24.942465753424656"/>
    <n v="3.23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263013698630136"/>
    <n v="20.013698630136986"/>
    <n v="7.2357000000000005E-2"/>
    <s v="SOFR + MARGEN VARIABLE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7850937.100000001"/>
    <n v="0"/>
    <n v="0"/>
    <n v="0"/>
    <n v="0"/>
    <n v="0"/>
    <n v="0"/>
    <n v="56316481.200000003"/>
    <d v="2024-03-15T00:00:00"/>
    <d v="2034-03-15T00:00:00"/>
    <n v="88616472"/>
    <n v="88616472"/>
    <n v="9.293150684931506"/>
    <n v="10.005479452054795"/>
    <n v="3.5299999999999998E-2"/>
    <s v="FIJA"/>
    <m/>
    <s v="Convenios Originales (Gobiernos)"/>
    <x v="48"/>
    <n v="0"/>
    <n v="0"/>
    <n v="5631060.8700000001"/>
    <n v="0"/>
    <n v="0"/>
    <n v="0"/>
    <n v="0"/>
    <n v="0"/>
    <n v="0"/>
    <n v="0"/>
    <n v="0"/>
    <n v="0"/>
    <n v="0"/>
    <n v="0"/>
    <n v="5631060.8700000001"/>
    <n v="0"/>
    <n v="0"/>
    <n v="0"/>
    <n v="0"/>
    <n v="0"/>
    <n v="0"/>
    <n v="0"/>
    <n v="0"/>
    <n v="0"/>
    <n v="5631060.8700000001"/>
    <n v="5631060.8700000001"/>
    <n v="11262121.74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10000000"/>
    <n v="0"/>
    <n v="0"/>
    <n v="0"/>
    <n v="0"/>
    <n v="0"/>
    <n v="10000000"/>
    <d v="2024-02-27T00:00:00"/>
    <d v="2029-03-15T00:00:00"/>
    <n v="100000000"/>
    <n v="100000000"/>
    <n v="4.2904109589041095"/>
    <n v="5.0493150684931507"/>
    <n v="5.8999999999999997E-2"/>
    <s v="SOFR + MARGEN VARIABLE"/>
    <n v="1.25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972602739726028"/>
    <n v="6.0054794520547947"/>
    <n v="6.6699999999999995E-2"/>
    <s v="T.FIDA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41369863013698632"/>
    <n v="1"/>
    <n v="5.7114999999999999E-2"/>
    <s v="SOFR 6 MESES + MARGEN"/>
    <n v="4.0000000000000001E-3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4992725.22"/>
    <n v="0"/>
    <n v="0"/>
    <n v="0"/>
    <n v="0"/>
    <n v="0"/>
    <n v="4992725.22"/>
    <d v="2024-04-23T00:00:00"/>
    <d v="2039-04-23T00:00:00"/>
    <n v="50000000"/>
    <n v="50000000"/>
    <n v="14.402739726027397"/>
    <n v="15.008219178082191"/>
    <m/>
    <s v="SOFR 6 MESES + MARGEN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876712328767123"/>
    <n v="10.008219178082191"/>
    <n v="7.2514999999999996E-2"/>
    <s v="SOFR (6 meses)"/>
    <n v="9.7000000000000003E-3"/>
    <s v="CAF"/>
    <x v="23"/>
    <n v="0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991905.44"/>
    <n v="991905.44"/>
    <n v="1983810.88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8159355.6409999998"/>
    <n v="0"/>
    <n v="0"/>
    <n v="0"/>
    <n v="0"/>
    <n v="0"/>
    <n v="0"/>
    <n v="7745458.7700000005"/>
    <d v="2024-05-01T00:00:00"/>
    <d v="2063-11-20T00:00:00"/>
    <n v="33000000"/>
    <n v="33000000"/>
    <n v="38.9972602739726"/>
    <n v="39.580821917808223"/>
    <n v="5.0000000000000001E-4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989242839"/>
    <n v="490565200.54000002"/>
    <n v="0"/>
    <n v="0"/>
    <n v="4902224.68"/>
    <n v="0"/>
    <n v="0"/>
    <n v="1472101944"/>
    <d v="2024-06-04T00:00:00"/>
    <d v="2034-07-31T00:00:00"/>
    <n v="4000000000"/>
    <n v="4000000000"/>
    <n v="9.6712328767123292"/>
    <n v="10.161643835616438"/>
    <n v="4.0160000000000001E-2"/>
    <s v="T.VAR.FMI"/>
    <n v="0"/>
    <s v="FMI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4.057534246575344"/>
    <n v="24.512328767123286"/>
    <n v="5.39004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d v="2024-07-29T00:00:00"/>
    <d v="2044-07-29T00:00:00"/>
    <n v="250000000"/>
    <n v="250000000"/>
    <n v="19.673972602739727"/>
    <n v="20.013698630136986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d v="2024-07-30T00:00:00"/>
    <d v="2039-07-30T00:00:00"/>
    <n v="218670660"/>
    <n v="218670660"/>
    <n v="14.671232876712329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d v="2024-07-31T00:00:00"/>
    <d v="2039-07-31T00:00:00"/>
    <n v="50000000"/>
    <n v="50000000"/>
    <n v="14.673972602739726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d v="2024-07-29T00:00:00"/>
    <d v="2039-07-29T00:00:00"/>
    <n v="43417880"/>
    <n v="43417880"/>
    <n v="14.668493150684931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3.005479452054793"/>
    <n v="23.421917808219177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504109589041096"/>
    <n v="24.920547945205481"/>
    <n v="5.3899000000000002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3"/>
    <x v="33"/>
    <x v="2"/>
    <s v="INTERNATIONAL ORGANIZATIONS"/>
    <s v="CFA 12332"/>
    <s v="CFA 12332"/>
    <s v="CAF"/>
    <n v="0"/>
    <n v="577582.97"/>
    <n v="0"/>
    <n v="0"/>
    <n v="0"/>
    <n v="0"/>
    <n v="0"/>
    <n v="577582.97"/>
    <d v="2024-08-01T00:00:00"/>
    <d v="2039-08-01T00:00:00"/>
    <n v="41000000"/>
    <n v="41000000"/>
    <n v="14.676712328767124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15000000"/>
    <n v="0"/>
    <n v="0"/>
    <n v="0"/>
    <n v="0"/>
    <n v="0"/>
    <n v="15000000"/>
    <d v="2024-08-02T00:00:00"/>
    <d v="2036-08-12T00:00:00"/>
    <n v="30000000"/>
    <n v="30000000"/>
    <n v="11.706849315068494"/>
    <n v="12.035616438356165"/>
    <m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3"/>
    <x v="34"/>
    <x v="2"/>
    <s v="INTERNATIONAL ORGANIZATIONS"/>
    <s v="CFA 12334"/>
    <s v="CFA 12334"/>
    <s v="CAF"/>
    <n v="0"/>
    <n v="0"/>
    <n v="0"/>
    <n v="0"/>
    <n v="0"/>
    <n v="0"/>
    <n v="0"/>
    <n v="0"/>
    <d v="2024-08-05T00:00:00"/>
    <d v="2039-08-05T00:00:00"/>
    <n v="50000000"/>
    <n v="50000000"/>
    <n v="14.687671232876712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4"/>
    <x v="0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70410958904109588"/>
    <n v="1.0246575342465754"/>
    <n v="4.8300000000000003E-2"/>
    <s v="SOFR"/>
    <n v="0.02"/>
    <s v="FLAR"/>
    <x v="49"/>
    <n v="0"/>
    <n v="0"/>
    <n v="0"/>
    <n v="0"/>
    <n v="0"/>
    <n v="0"/>
    <n v="0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3"/>
    <x v="35"/>
    <x v="2"/>
    <s v="INTERNATIONAL ORGANIZATIONS"/>
    <s v="CFA 12330"/>
    <s v="CFA 12330"/>
    <s v="CAF"/>
    <n v="0"/>
    <n v="9800000"/>
    <n v="0"/>
    <n v="0"/>
    <n v="466500"/>
    <n v="0"/>
    <n v="0"/>
    <n v="9800000"/>
    <d v="2024-08-08T00:00:00"/>
    <d v="2034-08-08T00:00:00"/>
    <n v="49000000"/>
    <n v="49000000"/>
    <n v="9.6931506849315063"/>
    <n v="10.005479452054795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882191780821918"/>
    <n v="14.175342465753424"/>
    <n v="5.8400000000000001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884931506849316"/>
    <n v="19.17808219178082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715068493150685"/>
    <n v="15.008219178082191"/>
    <n v="2.500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241095890410961"/>
    <n v="30.523287671232875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241095890410961"/>
    <n v="30.523287671232875"/>
    <n v="7.4999999999999997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3"/>
    <x v="36"/>
    <x v="2"/>
    <s v="INTERNATIONAL ORGANIZATIONS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821917808219178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9/OC-EC"/>
    <s v="5909/OC-EC"/>
    <s v="BID"/>
    <n v="400000000"/>
    <n v="100000000"/>
    <n v="0"/>
    <n v="0"/>
    <n v="0"/>
    <n v="0"/>
    <n v="0"/>
    <n v="500000000"/>
    <d v="2024-10-07T00:00:00"/>
    <d v="2031-09-15T00:00:00"/>
    <n v="500000000"/>
    <n v="500000000"/>
    <n v="6.7945205479452051"/>
    <n v="6.9424657534246572"/>
    <n v="6.6100000000000006E-2"/>
    <s v="SOFR + MARGEN VARIABLE"/>
    <n v="1.1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30"/>
    <x v="9"/>
    <x v="1"/>
    <s v="BILATERALS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405479452054795"/>
    <n v="29.506849315068493"/>
    <n v="1.15E-2"/>
    <s v="FIJA "/>
    <m/>
    <s v="JICA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7"/>
    <x v="1"/>
    <s v="BILATERALS"/>
    <s v="AFD CEC 1068 01 E"/>
    <s v="AFD CEC 1068 01 E"/>
    <s v="AFD"/>
    <n v="0"/>
    <n v="0"/>
    <n v="0"/>
    <n v="0"/>
    <n v="0"/>
    <n v="0"/>
    <n v="0"/>
    <n v="0"/>
    <d v="2024-10-03T00:00:00"/>
    <m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0"/>
    <n v="50000000"/>
    <n v="0"/>
    <n v="0"/>
    <n v="500000"/>
    <n v="0"/>
    <n v="0"/>
    <n v="50000000"/>
    <d v="2024-12-16T00:00:00"/>
    <m/>
    <n v="100000000"/>
    <n v="100000000"/>
    <n v="19.916666666666668"/>
    <n v="19.955555555555556"/>
    <n v="0"/>
    <s v="FIJA"/>
    <n v="6.169999999999999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5"/>
    <x v="0"/>
    <x v="4"/>
    <s v="FINANCIAL INTERNATIONAL ORGANIZATIONS"/>
    <s v="AMAZON DAC"/>
    <s v="AMAZON DAC"/>
    <s v="AMAZON DAC"/>
    <n v="0"/>
    <n v="1000000000"/>
    <n v="0"/>
    <n v="0"/>
    <n v="17338819.960000001"/>
    <n v="0"/>
    <n v="0"/>
    <n v="1000000000"/>
    <d v="2024-12-03T00:00:00"/>
    <m/>
    <n v="1000000000"/>
    <n v="1000000000"/>
    <n v="16.961111111111112"/>
    <n v="17.036111111111111"/>
    <n v="0"/>
    <s v="FIJA"/>
    <n v="6.9400000000000003E-2"/>
    <s v="AMAZON CONSERVATION DAC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98">
  <r>
    <n v="28093000"/>
    <x v="0"/>
    <x v="0"/>
    <x v="0"/>
    <s v="USD"/>
    <x v="0"/>
    <s v="Gobierno General"/>
    <s v="Gobierno Central "/>
    <s v="PGE"/>
    <s v="Préstamos"/>
    <s v="BANCO OF CHINA"/>
    <x v="0"/>
    <x v="0"/>
    <s v="CHINA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3315068493150686"/>
    <n v="13.008219178082191"/>
    <n v="9.1533900000000001E-2"/>
    <s v="SOFR 6 MESES"/>
    <n v="3.5000000000000003E-2"/>
    <s v="Convenios Originales (Bancos)"/>
    <x v="0"/>
    <n v="0"/>
    <n v="0"/>
    <n v="1368165.54"/>
    <n v="0"/>
    <n v="0"/>
    <n v="0"/>
    <n v="0"/>
    <n v="0"/>
    <n v="1148583.07"/>
    <n v="0"/>
    <n v="0"/>
    <n v="0"/>
    <n v="0"/>
    <n v="0"/>
    <n v="991546.81"/>
    <n v="0"/>
    <n v="0"/>
    <n v="0"/>
    <n v="0"/>
    <n v="0"/>
    <n v="765722.05"/>
    <n v="0"/>
    <n v="0"/>
    <n v="0"/>
    <n v="2516748.6100000003"/>
    <n v="1757268.86"/>
    <n v="4274017.4700000007"/>
  </r>
  <r>
    <n v="28082000"/>
    <x v="0"/>
    <x v="0"/>
    <x v="0"/>
    <s v="USD"/>
    <x v="0"/>
    <s v="Gobierno General"/>
    <s v="Gobierno Central "/>
    <s v="PGE"/>
    <s v="Préstamos"/>
    <s v="BANCO OF CHINA"/>
    <x v="0"/>
    <x v="0"/>
    <s v="CHINA"/>
    <s v="BANCO OF CHINA CAÑAR"/>
    <s v="BANCO OF CHINA CAÑAR"/>
    <s v="BANCO OF CHINA"/>
    <n v="89664177.530000001"/>
    <n v="0"/>
    <n v="0"/>
    <n v="0"/>
    <n v="0"/>
    <n v="0"/>
    <n v="0"/>
    <n v="89664177.530000001"/>
    <d v="2013-07-31T00:00:00"/>
    <d v="2027-07-31T00:00:00"/>
    <n v="298880591.93000001"/>
    <n v="298880591.93000001"/>
    <n v="2.6657534246575341"/>
    <n v="14.008219178082191"/>
    <n v="9.0856599999999996E-2"/>
    <s v="SOFR 6 MESES"/>
    <n v="3.5000000000000003E-2"/>
    <s v="Convenios Originales (Bancos)"/>
    <x v="0"/>
    <n v="4092038.7"/>
    <n v="0"/>
    <n v="0"/>
    <n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5162979.13"/>
    <n v="1563516.92"/>
    <n v="6726496.0499999998"/>
  </r>
  <r>
    <n v="28089000"/>
    <x v="0"/>
    <x v="0"/>
    <x v="0"/>
    <s v="USD"/>
    <x v="0"/>
    <s v="Gobierno General"/>
    <s v="Gobierno Central "/>
    <s v="PGE"/>
    <s v="Préstamos"/>
    <s v="BANCO OF CHINA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917808219178084"/>
    <n v="13.016438356164384"/>
    <n v="9.25203E-2"/>
    <s v="SOFR 6 MESES"/>
    <n v="3.5000000000000003E-2"/>
    <s v="Convenios Originales (Bancos)"/>
    <x v="0"/>
    <n v="0"/>
    <n v="0"/>
    <n v="0"/>
    <n v="0"/>
    <n v="4344994.5599999996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8025837.0999999996"/>
    <n v="5105168.5600000005"/>
    <n v="13131005.6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x v="1"/>
    <x v="0"/>
    <s v="BANKS"/>
    <s v="BEI"/>
    <s v="BEI"/>
    <s v="BEI"/>
    <n v="78473099.810000002"/>
    <n v="3000000"/>
    <n v="0"/>
    <n v="0"/>
    <n v="0"/>
    <n v="0"/>
    <n v="0"/>
    <n v="81473099.810000002"/>
    <d v="2015-07-29T00:00:00"/>
    <d v="2037-04-21T00:00:00"/>
    <n v="102500000"/>
    <n v="102500000"/>
    <n v="12.397260273972602"/>
    <n v="21.745205479452054"/>
    <n v="3.0030000000000001E-2"/>
    <s v="FIJA"/>
    <m/>
    <s v="Convenios Originales (Bancos)"/>
    <x v="1"/>
    <n v="0"/>
    <n v="225567.56"/>
    <n v="0"/>
    <n v="118721.86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813113.5099999998"/>
    <n v="1669121.1599999997"/>
    <n v="3482234.6699999995"/>
  </r>
  <r>
    <n v="28091000"/>
    <x v="0"/>
    <x v="0"/>
    <x v="0"/>
    <s v="USD"/>
    <x v="0"/>
    <s v="Gobierno General"/>
    <s v="Gobierno Central "/>
    <s v="PGE"/>
    <s v="Préstamos"/>
    <s v="BEI"/>
    <x v="0"/>
    <x v="0"/>
    <s v="BANKS"/>
    <s v="BEI"/>
    <s v="BEI"/>
    <s v="BEI"/>
    <n v="27109543.23"/>
    <n v="0"/>
    <n v="437826.07"/>
    <n v="330421.45"/>
    <n v="0"/>
    <n v="0"/>
    <n v="0"/>
    <n v="26671717.16"/>
    <d v="2014-12-01T00:00:00"/>
    <d v="2035-12-03T00:00:00"/>
    <n v="124800000"/>
    <n v="34434211.609999999"/>
    <n v="11.013698630136986"/>
    <n v="21.019178082191782"/>
    <n v="6.4549099999999998E-2"/>
    <s v="SOFR 6 MESES"/>
    <n v="1.12926E-2"/>
    <s v="Convenios Originales (Bancos)"/>
    <x v="1"/>
    <n v="0"/>
    <n v="0"/>
    <n v="0"/>
    <n v="0"/>
    <n v="476306.13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66444.71"/>
    <n v="1337458.6100000001"/>
    <n v="2803903.3200000003"/>
  </r>
  <r>
    <n v="28080001"/>
    <x v="0"/>
    <x v="0"/>
    <x v="0"/>
    <s v="USD"/>
    <x v="0"/>
    <s v="Gobierno General"/>
    <s v="Gobierno Central "/>
    <s v="PGE"/>
    <s v="Préstamos"/>
    <s v="BEI"/>
    <x v="0"/>
    <x v="0"/>
    <s v="BANKS"/>
    <s v="BEI METRO QUITO B"/>
    <s v="BEI METRO QUITO B"/>
    <s v="BEI"/>
    <n v="41208533.340000004"/>
    <n v="0"/>
    <n v="1471733.33"/>
    <n v="706726.35"/>
    <n v="0"/>
    <n v="0"/>
    <n v="0"/>
    <n v="39736800.009999998"/>
    <d v="2012-11-28T00:00:00"/>
    <d v="2038-06-26T00:00:00"/>
    <n v="44152000"/>
    <n v="44152000"/>
    <n v="13.578082191780823"/>
    <n v="25.591780821917808"/>
    <n v="3.4299999999999997E-2"/>
    <s v="FIJA"/>
    <m/>
    <s v="Convenios Originales (Bancos)"/>
    <x v="1"/>
    <n v="0"/>
    <n v="0"/>
    <n v="0"/>
    <n v="0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s v="BEI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5.005479452054795"/>
    <n v="22.934246575342467"/>
    <n v="2.2200000000000001E-2"/>
    <s v="FIJA"/>
    <m/>
    <s v="Convenios Originales (Bancos)"/>
    <x v="1"/>
    <n v="49712.33"/>
    <n v="0"/>
    <n v="0"/>
    <n v="0"/>
    <n v="114666.95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77115.66000000003"/>
    <n v="212035.65"/>
    <n v="489151.31000000006"/>
  </r>
  <r>
    <n v="28099000"/>
    <x v="0"/>
    <x v="0"/>
    <x v="0"/>
    <s v="USD"/>
    <x v="0"/>
    <s v="Gobierno General"/>
    <s v="Gobierno Central "/>
    <s v="PGE"/>
    <s v="Préstamos"/>
    <s v="BEI"/>
    <x v="0"/>
    <x v="0"/>
    <s v="BANKS"/>
    <s v="BEI USD.175.0 M."/>
    <s v="BEI USD.175.0 M."/>
    <s v="BEI"/>
    <n v="149218750"/>
    <n v="0"/>
    <n v="0"/>
    <n v="267750"/>
    <n v="0"/>
    <n v="0"/>
    <n v="0"/>
    <n v="149218750"/>
    <d v="2016-11-14T00:00:00"/>
    <d v="2042-04-21T00:00:00"/>
    <n v="175000000"/>
    <n v="152500000"/>
    <n v="17.399999999999999"/>
    <n v="25.449315068493149"/>
    <n v="4.598E-2"/>
    <s v="FIJA"/>
    <m/>
    <s v="Convenios Originales (Bancos)"/>
    <x v="1"/>
    <n v="2299000"/>
    <n v="0"/>
    <n v="0"/>
    <n v="356487.76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5838192.9199999999"/>
    <n v="5797339.5300000003"/>
    <n v="11635532.449999999"/>
  </r>
  <r>
    <n v="28080000"/>
    <x v="0"/>
    <x v="0"/>
    <x v="0"/>
    <s v="USD"/>
    <x v="0"/>
    <s v="Gobierno General"/>
    <s v="Gobierno Central "/>
    <s v="PGE"/>
    <s v="Préstamos"/>
    <s v="BEI"/>
    <x v="0"/>
    <x v="0"/>
    <s v="BANKS"/>
    <s v="BEI. EUR 240.0M"/>
    <s v="BEI. EUR 240.0M"/>
    <s v="BEI"/>
    <n v="213760534.69999999"/>
    <n v="0"/>
    <n v="4897866.33"/>
    <n v="1636817.95"/>
    <n v="0"/>
    <n v="0"/>
    <n v="0"/>
    <n v="208862668.37"/>
    <d v="2012-11-28T00:00:00"/>
    <d v="2038-02-13T00:00:00"/>
    <n v="259280000"/>
    <n v="259280000"/>
    <n v="13.213698630136987"/>
    <n v="25.227397260273971"/>
    <n v="3.304E-2"/>
    <s v="FIJA"/>
    <m/>
    <s v="Convenios Originales (Bancos)"/>
    <x v="1"/>
    <n v="0"/>
    <n v="1670330.74"/>
    <n v="0"/>
    <n v="0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6338935.2800000003"/>
    <n v="5806814.8999999994"/>
    <n v="12145750.18"/>
  </r>
  <r>
    <n v="28110000"/>
    <x v="0"/>
    <x v="0"/>
    <x v="1"/>
    <s v="USD"/>
    <x v="0"/>
    <s v="Gobierno General"/>
    <s v="Gobiernos Autonomos Descentralizados GADS"/>
    <s v="Concejo Municipal"/>
    <s v="Préstamos"/>
    <s v="BEI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156164383561645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s v="BEI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5.898630136986302"/>
    <n v="19.901369863013699"/>
    <n v="4.8090000000000001E-2"/>
    <s v="FIJA"/>
    <m/>
    <s v="Convenios Originales (Bancos)"/>
    <x v="1"/>
    <n v="46746.809000000001"/>
    <n v="0"/>
    <n v="307099.57"/>
    <n v="33640.226999999999"/>
    <n v="0"/>
    <n v="0"/>
    <n v="19659.873"/>
    <n v="0"/>
    <n v="312189.62"/>
    <n v="19004.544000000002"/>
    <n v="0"/>
    <n v="0"/>
    <n v="0"/>
    <n v="0"/>
    <n v="307099.57"/>
    <n v="0"/>
    <n v="0"/>
    <n v="0"/>
    <n v="0"/>
    <n v="0"/>
    <n v="312189.62"/>
    <n v="0"/>
    <n v="0"/>
    <n v="0"/>
    <n v="738340.64300000004"/>
    <n v="619289.18999999994"/>
    <n v="1357629.8330000001"/>
  </r>
  <r>
    <n v="28105000"/>
    <x v="0"/>
    <x v="0"/>
    <x v="0"/>
    <s v="CHF"/>
    <x v="0"/>
    <s v="Gobierno General"/>
    <s v="Gobierno Central "/>
    <s v="PGE"/>
    <s v="Préstamos"/>
    <s v="CREDIT SUISSE"/>
    <x v="0"/>
    <x v="0"/>
    <s v="BANKS"/>
    <s v="CREDIT SUISSE CHF100"/>
    <s v="CREDIT SUISSE CHF100"/>
    <s v="CREDIT SUISSE"/>
    <n v="28378455"/>
    <n v="0"/>
    <n v="5550300"/>
    <n v="664238.23"/>
    <n v="0"/>
    <n v="0"/>
    <n v="0"/>
    <n v="22142264"/>
    <d v="2018-09-26T00:00:00"/>
    <d v="2025-09-27T00:00:00"/>
    <n v="110345000"/>
    <n v="110345000"/>
    <n v="0.8246575342465754"/>
    <n v="7.0082191780821921"/>
    <n v="0.10976"/>
    <s v="SOFR 3 MESES"/>
    <n v="5.3749999999999999E-2"/>
    <s v="Convenios Originales (Bancos)"/>
    <x v="2"/>
    <n v="0"/>
    <n v="0"/>
    <n v="569044.00699999998"/>
    <n v="0"/>
    <n v="0"/>
    <n v="436267.06800000003"/>
    <n v="0"/>
    <n v="0"/>
    <n v="218133.54"/>
    <n v="0"/>
    <n v="0"/>
    <n v="0"/>
    <n v="0"/>
    <n v="0"/>
    <n v="0"/>
    <n v="0"/>
    <n v="0"/>
    <n v="0"/>
    <n v="0"/>
    <n v="0"/>
    <n v="0"/>
    <n v="0"/>
    <n v="0"/>
    <n v="0"/>
    <n v="1223444.615"/>
    <n v="0"/>
    <n v="1223444.615"/>
  </r>
  <r>
    <n v="28092000"/>
    <x v="0"/>
    <x v="0"/>
    <x v="0"/>
    <s v="USD"/>
    <x v="0"/>
    <s v="Gobierno General"/>
    <s v="Gobierno Central "/>
    <s v="PGE"/>
    <s v="Préstamos"/>
    <s v="DEUTSCHE BANK ESPAÑA"/>
    <x v="0"/>
    <x v="0"/>
    <s v="BANKS"/>
    <s v="DEUTSCHE USD.88.0M"/>
    <s v="DEUTSCHE USD.88.0M"/>
    <s v="DEUTSCHE BANK ESPAÑA"/>
    <n v="21417172.43"/>
    <n v="810010.2"/>
    <n v="0"/>
    <n v="0"/>
    <n v="0"/>
    <n v="0"/>
    <n v="0"/>
    <n v="22227182.629999999"/>
    <d v="2015-02-26T00:00:00"/>
    <d v="2026-03-30T00:00:00"/>
    <n v="88000000"/>
    <n v="88000000"/>
    <n v="1.3287671232876712"/>
    <n v="11.095890410958905"/>
    <n v="8.3921700000000002E-2"/>
    <s v="SOFR 6 MESES"/>
    <n v="2.75E-2"/>
    <s v="Convenios Originales (Bancos)"/>
    <x v="3"/>
    <n v="0"/>
    <n v="0"/>
    <n v="812605.08"/>
    <n v="0"/>
    <n v="0"/>
    <n v="0"/>
    <n v="0"/>
    <n v="0"/>
    <n v="577255.80000000005"/>
    <n v="0"/>
    <n v="0"/>
    <n v="0"/>
    <n v="0"/>
    <n v="0"/>
    <n v="283922.01"/>
    <n v="0"/>
    <n v="0"/>
    <n v="0"/>
    <n v="0"/>
    <n v="0"/>
    <n v="0"/>
    <n v="0"/>
    <n v="0"/>
    <n v="0"/>
    <n v="1389860.88"/>
    <n v="283922.01"/>
    <n v="1673782.89"/>
  </r>
  <r>
    <n v="28098000"/>
    <x v="0"/>
    <x v="0"/>
    <x v="1"/>
    <s v="USD"/>
    <x v="0"/>
    <s v="Gobierno General"/>
    <s v="Fondo de Seguridad Social FSS"/>
    <s v="IESS"/>
    <s v="Préstamos"/>
    <s v="DEUTSCHE BANK ESPAÑA"/>
    <x v="4"/>
    <x v="0"/>
    <s v="BANKS"/>
    <s v="DEUSTCHE BANK USD13"/>
    <s v="DEUTSCHE BANK USD13"/>
    <s v="DEUTSCHE BANK ESPAÑA"/>
    <n v="0"/>
    <n v="0"/>
    <n v="0"/>
    <n v="0"/>
    <n v="0"/>
    <n v="0"/>
    <n v="0"/>
    <n v="0"/>
    <d v="2016-07-28T00:00:00"/>
    <d v="2024-02-07T00:00:00"/>
    <n v="13306664.939999999"/>
    <n v="13306664.93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s v="DEUTSCHE BANK ESPAÑA"/>
    <x v="4"/>
    <x v="0"/>
    <s v="BANKS"/>
    <s v="DEUSTCHE BANK USD64"/>
    <s v="DEUTSCHE BANK USD64"/>
    <s v="DEUTSCHE BANK ESPAÑA"/>
    <n v="0"/>
    <n v="0"/>
    <n v="0"/>
    <n v="0"/>
    <n v="0"/>
    <n v="0"/>
    <n v="0"/>
    <n v="0"/>
    <d v="2016-07-28T00:00:00"/>
    <d v="2024-03-28T00:00:00"/>
    <n v="64992443.649999999"/>
    <n v="64992443.64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s v="DEUTSCHE BANK ESPAÑA"/>
    <x v="4"/>
    <x v="0"/>
    <s v="BANKS"/>
    <s v="DEUTSCHE USD.47.0"/>
    <s v="DEUTSCHE USD.47.0"/>
    <s v="DEUTSCHE BANK ESPAÑA"/>
    <n v="0"/>
    <n v="0"/>
    <n v="0"/>
    <n v="0"/>
    <n v="0"/>
    <n v="0"/>
    <n v="0"/>
    <n v="0"/>
    <d v="2017-05-22T00:00:00"/>
    <d v="2024-10-13T00:00:00"/>
    <n v="47000000"/>
    <n v="47000000"/>
    <n v="0"/>
    <n v="0"/>
    <n v="0"/>
    <s v="SOFR 6 MESES"/>
    <n v="2.75E-2"/>
    <s v="Convenios Originales (Bancos)"/>
    <x v="3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15000"/>
  </r>
  <r>
    <n v="28090000"/>
    <x v="0"/>
    <x v="0"/>
    <x v="0"/>
    <s v="EUR"/>
    <x v="0"/>
    <s v="Gobierno General"/>
    <s v="Gobierno Central "/>
    <s v="PGE"/>
    <s v="Préstamos"/>
    <s v="UNICREDIT"/>
    <x v="0"/>
    <x v="0"/>
    <s v="BANKS"/>
    <s v="UNICREDIT BANK 6.0 M"/>
    <s v="UNICREDIT BANK 6.0 M"/>
    <s v="UNICREDIT"/>
    <n v="4006421.08"/>
    <n v="0"/>
    <n v="0"/>
    <n v="0"/>
    <n v="10865.51"/>
    <n v="0"/>
    <n v="0"/>
    <n v="3959431.605"/>
    <d v="2014-11-12T00:00:00"/>
    <d v="2030-08-19T00:00:00"/>
    <n v="6610200"/>
    <n v="6610200"/>
    <n v="5.720547945205479"/>
    <n v="15.778082191780822"/>
    <n v="0"/>
    <s v="SIN TASA"/>
    <m/>
    <s v="Convenios Originales (Bancos)"/>
    <x v="4"/>
    <n v="0"/>
    <n v="0"/>
    <n v="15436.865"/>
    <n v="0"/>
    <n v="0"/>
    <n v="15436.865"/>
    <n v="0"/>
    <n v="0"/>
    <n v="15436.865"/>
    <n v="0"/>
    <n v="0"/>
    <n v="15436.865"/>
    <n v="0"/>
    <n v="0"/>
    <n v="15436.865"/>
    <n v="0"/>
    <n v="0"/>
    <n v="15436.865"/>
    <n v="0"/>
    <n v="0"/>
    <n v="15436.865"/>
    <n v="0"/>
    <n v="0"/>
    <n v="15436.865"/>
    <n v="61747.46"/>
    <n v="61747.46"/>
    <n v="123494.92"/>
  </r>
  <r>
    <n v="28087000"/>
    <x v="0"/>
    <x v="0"/>
    <x v="0"/>
    <s v="EUR"/>
    <x v="0"/>
    <s v="Gobierno General"/>
    <s v="Gobierno Central "/>
    <s v="PGE"/>
    <s v="Préstamos"/>
    <s v="UNICREDIT"/>
    <x v="0"/>
    <x v="0"/>
    <s v="BANKS"/>
    <s v="UNICREDIT EUR.12.9"/>
    <s v="UNICREDIT EUR.12.9"/>
    <s v="UNICREDIT"/>
    <n v="8673315.0150000006"/>
    <n v="0"/>
    <n v="0"/>
    <n v="0"/>
    <n v="23513.21"/>
    <n v="0"/>
    <n v="0"/>
    <n v="8571589.6830000002"/>
    <d v="2014-09-25T00:00:00"/>
    <d v="2030-09-30T00:00:00"/>
    <n v="15401850.842"/>
    <n v="15401850.842"/>
    <n v="5.8356164383561646"/>
    <n v="16.024657534246575"/>
    <n v="0"/>
    <s v="SIN TASA"/>
    <m/>
    <s v="Convenios Originales (Bancos)"/>
    <x v="4"/>
    <n v="0"/>
    <n v="0"/>
    <n v="23571.867999999999"/>
    <n v="0"/>
    <n v="0"/>
    <n v="21607.55"/>
    <n v="0"/>
    <n v="0"/>
    <n v="21607.55"/>
    <n v="0"/>
    <n v="0"/>
    <n v="19643.232"/>
    <n v="0"/>
    <n v="0"/>
    <n v="19643.232"/>
    <n v="0"/>
    <n v="0"/>
    <n v="17678.903999999999"/>
    <n v="0"/>
    <n v="0"/>
    <n v="17678.903999999999"/>
    <n v="0"/>
    <n v="0"/>
    <n v="15714.585999999999"/>
    <n v="86430.2"/>
    <n v="70715.625999999989"/>
    <n v="157145.82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x v="5"/>
    <x v="1"/>
    <s v="BILATERALS"/>
    <s v="AFD CEC 1010 01R"/>
    <s v="AFD CEC 1010 01R"/>
    <s v="AFD"/>
    <n v="44333303.369999997"/>
    <n v="0"/>
    <n v="0"/>
    <n v="0"/>
    <n v="0"/>
    <n v="0"/>
    <n v="0"/>
    <n v="44333333.269999996"/>
    <d v="2017-06-22T00:00:00"/>
    <d v="2036-12-01T00:00:00"/>
    <n v="70000000"/>
    <n v="70000000"/>
    <n v="12.010958904109589"/>
    <n v="19.457534246575342"/>
    <n v="7.3499999999999996E-2"/>
    <s v="FIJA"/>
    <m/>
    <s v="Convenios Originales (Gobiernos)"/>
    <x v="5"/>
    <n v="0"/>
    <n v="0"/>
    <n v="0"/>
    <n v="0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4.178082191780822"/>
    <n v="19.44109589041096"/>
    <n v="2.6699999999999998E-2"/>
    <s v="FIJA"/>
    <m/>
    <s v="Convenios Originales (Gobiernos)"/>
    <x v="5"/>
    <n v="823117.46"/>
    <n v="0"/>
    <n v="0"/>
    <n v="0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1605824.63"/>
    <n v="1496970.3199999998"/>
    <n v="3102794.9499999997"/>
  </r>
  <r>
    <n v="23179000"/>
    <x v="0"/>
    <x v="0"/>
    <x v="0"/>
    <s v="USD"/>
    <x v="0"/>
    <s v="Gobierno General"/>
    <s v="Gobierno Central "/>
    <s v="PGE"/>
    <s v="Préstamos"/>
    <s v="AFD"/>
    <x v="0"/>
    <x v="1"/>
    <s v="BILATERALS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504109589041096"/>
    <n v="19.849315068493151"/>
    <n v="4.2200000000000001E-2"/>
    <s v="Libid 6 Meses"/>
    <n v="1.7600000000000001E-2"/>
    <s v="Convenios Originales (Gobiernos)"/>
    <x v="5"/>
    <n v="0"/>
    <n v="0"/>
    <n v="0"/>
    <n v="0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s v="AFD"/>
    <x v="0"/>
    <x v="1"/>
    <s v="BILATERALS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1.008219178082191"/>
    <n v="20.005479452054793"/>
    <n v="6.8199999999999997E-2"/>
    <s v="Sofr 6M (última tasa reportada)"/>
    <n v="1.8700000000000001E-2"/>
    <s v="Convenios Originales (Gobiernos)"/>
    <x v="5"/>
    <n v="0"/>
    <n v="0"/>
    <n v="0"/>
    <n v="0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s v="AFD"/>
    <x v="0"/>
    <x v="1"/>
    <s v="BILATERALS"/>
    <s v="AFD CEC 1008"/>
    <s v="AFD CEC 1008"/>
    <s v="AFD"/>
    <n v="2371221.56"/>
    <n v="0"/>
    <n v="0"/>
    <n v="0"/>
    <n v="0"/>
    <n v="0"/>
    <n v="0"/>
    <n v="2371221.56"/>
    <d v="2017-04-01T00:00:00"/>
    <d v="2036-12-30T00:00:00"/>
    <n v="75000000"/>
    <n v="3104381.84"/>
    <n v="12.09041095890411"/>
    <n v="19.761643835616439"/>
    <n v="4.6600000000000003E-2"/>
    <s v="Libid 6 Meses"/>
    <n v="1.9800000000000002E-2"/>
    <s v="Convenios Originales (Gobiernos)"/>
    <x v="5"/>
    <n v="0"/>
    <n v="0"/>
    <n v="0"/>
    <n v="0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s v="AFD"/>
    <x v="0"/>
    <x v="1"/>
    <s v="BILATERALS"/>
    <s v="AFD CEC 1012 01"/>
    <s v="AFD CEC 1012 01"/>
    <s v="AFD"/>
    <n v="42060000.041999996"/>
    <n v="0"/>
    <n v="0"/>
    <n v="0"/>
    <n v="0"/>
    <n v="0"/>
    <n v="0"/>
    <n v="42060000.041999996"/>
    <d v="2017-08-11T00:00:00"/>
    <d v="2036-12-01T00:00:00"/>
    <n v="65000000"/>
    <n v="65000000"/>
    <n v="12.010958904109589"/>
    <n v="19.32054794520548"/>
    <n v="2.6499999999999999E-2"/>
    <s v="FIJA "/>
    <m/>
    <s v="Convenios Originales (Gobiernos)"/>
    <x v="5"/>
    <n v="0"/>
    <n v="0"/>
    <n v="0"/>
    <n v="0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s v="AFD"/>
    <x v="0"/>
    <x v="1"/>
    <s v="BILATERALS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509589041095891"/>
    <n v="19.460273972602739"/>
    <n v="3.9E-2"/>
    <s v="FIJA "/>
    <m/>
    <s v="Convenios Originales (Gobiernos)"/>
    <x v="5"/>
    <n v="0"/>
    <n v="0"/>
    <n v="0"/>
    <n v="0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s v="AFD"/>
    <x v="0"/>
    <x v="1"/>
    <s v="BILATERALS"/>
    <s v="AFD CEC 1031 01U"/>
    <s v="AFD CEC 1031 01U"/>
    <s v="AFD"/>
    <n v="80000000"/>
    <n v="0"/>
    <n v="0"/>
    <n v="0"/>
    <n v="0"/>
    <n v="0"/>
    <n v="0"/>
    <n v="80000000"/>
    <d v="2019-11-22T00:00:00"/>
    <d v="2039-07-31T00:00:00"/>
    <n v="80000000"/>
    <n v="80000000"/>
    <n v="14.673972602739726"/>
    <n v="19.701369863013699"/>
    <n v="3.5099999999999999E-2"/>
    <s v="FIJA"/>
    <m/>
    <s v="Convenios Originales (Gobiernos)"/>
    <x v="5"/>
    <n v="1435200"/>
    <n v="0"/>
    <n v="0"/>
    <n v="0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2799940"/>
    <n v="2610140"/>
    <n v="5410080"/>
  </r>
  <r>
    <n v="23202000"/>
    <x v="0"/>
    <x v="0"/>
    <x v="0"/>
    <s v="USD"/>
    <x v="0"/>
    <s v="Gobierno General"/>
    <s v="Gobierno Central "/>
    <s v="PGE"/>
    <s v="Préstamos"/>
    <s v="AFD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178082191780822"/>
    <n v="20.156164383561645"/>
    <n v="2.76E-2"/>
    <s v="FIJA "/>
    <m/>
    <s v="Convenios Originales (Gobiernos)"/>
    <x v="5"/>
    <n v="2422666.67"/>
    <n v="0"/>
    <n v="0"/>
    <n v="0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4805833.34"/>
    <n v="4566200"/>
    <n v="9372033.3399999999"/>
  </r>
  <r>
    <n v="23192000"/>
    <x v="0"/>
    <x v="0"/>
    <x v="1"/>
    <s v="USD"/>
    <x v="0"/>
    <s v="Gobierno General"/>
    <s v="Gobiernos Autonomos Descentralizados GADS"/>
    <s v="Concejo Municipal"/>
    <s v="Préstamos"/>
    <s v="AFD"/>
    <x v="6"/>
    <x v="1"/>
    <s v="BILATERALS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506849315068493"/>
    <n v="19.835616438356166"/>
    <n v="6.6400000000000001E-2"/>
    <s v="FIJA"/>
    <m/>
    <s v="Convenios Originales (Gobiernos)"/>
    <x v="5"/>
    <n v="0"/>
    <n v="0"/>
    <n v="0"/>
    <n v="0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s v="BANCO DESA CHINA"/>
    <x v="7"/>
    <x v="1"/>
    <s v="CHINA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863013698630138"/>
    <n v="8.5041095890410965"/>
    <n v="6.5000000000000002E-2"/>
    <s v="FIJA"/>
    <m/>
    <s v="Convenios Originales (Gobiernos)"/>
    <x v="6"/>
    <n v="0"/>
    <n v="0"/>
    <n v="0"/>
    <n v="1172151.81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s v="BANCO DESA CHINA"/>
    <x v="0"/>
    <x v="1"/>
    <s v="CHINA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3.032876712328767"/>
    <n v="8.9835616438356158"/>
    <n v="6.3E-2"/>
    <s v="FIJA"/>
    <m/>
    <s v="Convenios Originales (Gobiernos)"/>
    <x v="6"/>
    <n v="0"/>
    <n v="0"/>
    <n v="3623681.25"/>
    <n v="0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12853322.129999999"/>
    <n v="7952832.1299999999"/>
    <n v="20806154.259999998"/>
  </r>
  <r>
    <n v="23183000"/>
    <x v="0"/>
    <x v="0"/>
    <x v="0"/>
    <s v="USD"/>
    <x v="0"/>
    <s v="Gobierno General"/>
    <s v="Gobierno Central "/>
    <s v="PGE"/>
    <s v="Préstamos"/>
    <s v="BANCO DESA CHINA"/>
    <x v="0"/>
    <x v="1"/>
    <s v="CHINA"/>
    <s v="CDB LINEA 4 TRAMO A"/>
    <s v="CDB LINEA 4 TRAMO A"/>
    <s v="BANCO DESA CHINA"/>
    <n v="335490000"/>
    <n v="0"/>
    <n v="0"/>
    <n v="0"/>
    <n v="0"/>
    <n v="0"/>
    <n v="0"/>
    <n v="335490000"/>
    <d v="2016-04-29T00:00:00"/>
    <d v="2027-04-29T00:00:00"/>
    <n v="1500000000"/>
    <n v="1500000000"/>
    <n v="2.4109589041095889"/>
    <n v="11.005479452054795"/>
    <n v="6.3E-2"/>
    <s v="FIJA"/>
    <m/>
    <s v="Convenios Originales (Gobiernos)"/>
    <x v="6"/>
    <n v="5283967.5"/>
    <n v="0"/>
    <n v="0"/>
    <n v="4755555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17965395"/>
    <n v="9510795"/>
    <n v="27476190"/>
  </r>
  <r>
    <n v="23184000"/>
    <x v="0"/>
    <x v="0"/>
    <x v="0"/>
    <s v="CNY"/>
    <x v="0"/>
    <s v="Gobierno General"/>
    <s v="Gobierno Central "/>
    <s v="PGE"/>
    <s v="Préstamos"/>
    <s v="BANCO DESA CHINA"/>
    <x v="0"/>
    <x v="1"/>
    <s v="CHINA"/>
    <s v="CDB LINEA 4 TRAMO B"/>
    <s v="CDB LINEA 4 TRAMO B"/>
    <s v="BANCO DESA CHINA"/>
    <n v="100459307.073"/>
    <n v="0"/>
    <n v="0"/>
    <n v="0"/>
    <n v="0"/>
    <n v="0"/>
    <n v="0"/>
    <n v="99738864.417999998"/>
    <d v="2016-04-29T00:00:00"/>
    <d v="2027-04-29T00:00:00"/>
    <n v="503743800"/>
    <n v="503743800"/>
    <n v="2.4109589041095889"/>
    <n v="11.005479452054795"/>
    <n v="5.8999999999999997E-2"/>
    <s v="FIJA"/>
    <m/>
    <s v="Convenios Originales (Gobiernos)"/>
    <x v="6"/>
    <n v="1503840.433"/>
    <n v="0"/>
    <n v="0"/>
    <n v="1324032.213"/>
    <n v="0"/>
    <n v="0"/>
    <n v="1189993.0220000001"/>
    <n v="0"/>
    <n v="0"/>
    <n v="1052684.5859999999"/>
    <n v="0"/>
    <n v="0"/>
    <n v="902299.30200000003"/>
    <n v="0"/>
    <n v="0"/>
    <n v="735568.06299999997"/>
    <n v="0"/>
    <n v="0"/>
    <n v="594990.38100000005"/>
    <n v="0"/>
    <n v="0"/>
    <n v="451143.45500000002"/>
    <n v="0"/>
    <n v="0"/>
    <n v="5070550.2539999997"/>
    <n v="2684001.2010000004"/>
    <n v="7754551.4550000001"/>
  </r>
  <r>
    <n v="23197001"/>
    <x v="0"/>
    <x v="0"/>
    <x v="0"/>
    <s v="CNY"/>
    <x v="0"/>
    <s v="Gobierno General"/>
    <s v="Gobierno Central "/>
    <s v="PGE"/>
    <s v="Préstamos"/>
    <s v="BANCO DESA CHINA"/>
    <x v="0"/>
    <x v="1"/>
    <s v="CHINA"/>
    <s v="PLAN INVERSIONES"/>
    <s v="PLAN INVERSIONES"/>
    <s v="BANCO DESA CHINA"/>
    <n v="71982952.984999999"/>
    <n v="0"/>
    <n v="0"/>
    <n v="0"/>
    <n v="0"/>
    <n v="0"/>
    <n v="0"/>
    <n v="71466728.150000006"/>
    <d v="2018-12-20T00:00:00"/>
    <d v="2027-12-12T00:00:00"/>
    <n v="236782800"/>
    <n v="236782800"/>
    <n v="3.032876712328767"/>
    <n v="8.9835616438356158"/>
    <n v="5.8999999999999997E-2"/>
    <s v="FIJA"/>
    <m/>
    <s v="Convenios Originales (Gobiernos)"/>
    <x v="6"/>
    <n v="0"/>
    <n v="0"/>
    <n v="1042015.754"/>
    <n v="0"/>
    <n v="0"/>
    <n v="976867.63800000004"/>
    <n v="0"/>
    <n v="0"/>
    <n v="888069.66599999997"/>
    <n v="0"/>
    <n v="0"/>
    <n v="790583.95799999998"/>
    <n v="0"/>
    <n v="0"/>
    <n v="695028.64099999995"/>
    <n v="0"/>
    <n v="0"/>
    <n v="621675.74900000007"/>
    <n v="0"/>
    <n v="0"/>
    <n v="532877.777"/>
    <n v="0"/>
    <n v="0"/>
    <n v="439252.84899999999"/>
    <n v="3697537.0160000003"/>
    <n v="2288835.0160000003"/>
    <n v="5986372.0320000006"/>
  </r>
  <r>
    <n v="23148000"/>
    <x v="0"/>
    <x v="0"/>
    <x v="0"/>
    <s v="USD"/>
    <x v="0"/>
    <s v="Gobierno General"/>
    <s v="Gobierno Central "/>
    <s v="PGE"/>
    <s v="Préstamos"/>
    <s v="CCC"/>
    <x v="0"/>
    <x v="1"/>
    <s v="BILATERALS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9178082191780819"/>
    <n v="30.386301369863013"/>
    <n v="0.01"/>
    <s v="FIJA"/>
    <m/>
    <s v="Convenios Originales (Gobiernos)"/>
    <x v="7"/>
    <n v="0"/>
    <n v="0"/>
    <n v="0"/>
    <n v="0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s v="CCC"/>
    <x v="0"/>
    <x v="1"/>
    <s v="BILATERALS"/>
    <s v="PL-480 TITULO I"/>
    <s v="PL-480 TITULO I"/>
    <s v="CCC"/>
    <n v="1153839.1499999999"/>
    <n v="0"/>
    <n v="75224.98"/>
    <n v="11283.75"/>
    <n v="0"/>
    <n v="0"/>
    <n v="0"/>
    <n v="1078614.17"/>
    <d v="1999-08-02T00:00:00"/>
    <d v="2030-01-13T00:00:00"/>
    <n v="5000000"/>
    <n v="4999970.1500000004"/>
    <n v="5.1232876712328768"/>
    <n v="30.471232876712328"/>
    <n v="2.5000000000000001E-2"/>
    <s v="FIJA"/>
    <m/>
    <s v="Convenios Originales (Gobiernos)"/>
    <x v="7"/>
    <n v="17562.23"/>
    <n v="0"/>
    <n v="0"/>
    <n v="0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26965.35"/>
    <n v="22157.690000000002"/>
    <n v="49123.040000000001"/>
  </r>
  <r>
    <n v="23086100"/>
    <x v="0"/>
    <x v="0"/>
    <x v="0"/>
    <s v="EUR"/>
    <x v="0"/>
    <s v="Gobierno General"/>
    <s v="Gobierno Central "/>
    <s v="PGE"/>
    <s v="Préstamos"/>
    <s v="CREDIT NATIONALE"/>
    <x v="8"/>
    <x v="1"/>
    <s v="BILATERALS"/>
    <s v="509 - OA1 /  2 (2)"/>
    <s v="509 - OA1 /  2 (2)"/>
    <s v="CREDIT NATIONALE"/>
    <n v="949173.52899999998"/>
    <n v="0"/>
    <n v="0"/>
    <n v="0"/>
    <n v="0"/>
    <n v="0"/>
    <n v="0"/>
    <n v="470181.86300000001"/>
    <d v="1989-08-28T00:00:00"/>
    <d v="2024-06-30T00:00:00"/>
    <n v="11012961.728"/>
    <n v="11012961.728"/>
    <n v="0"/>
    <n v="0"/>
    <n v="3.5000000000000003E-2"/>
    <s v="FIJA"/>
    <m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s v="EXIMBANK CHINA"/>
    <x v="0"/>
    <x v="1"/>
    <s v="CHINA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3068493150684928"/>
    <n v="17.956164383561642"/>
    <n v="9.7078300000000006E-2"/>
    <s v="SOFR 6 MESES"/>
    <n v="0.04"/>
    <s v="Convenios Originales (Gobiernos)"/>
    <x v="9"/>
    <n v="0"/>
    <n v="0"/>
    <n v="8780626.9399999995"/>
    <n v="0"/>
    <n v="0"/>
    <n v="0"/>
    <n v="0"/>
    <n v="0"/>
    <n v="8239534.3300000001"/>
    <n v="0"/>
    <n v="0"/>
    <n v="0"/>
    <n v="0"/>
    <n v="0"/>
    <n v="7429761.2599999998"/>
    <n v="0"/>
    <n v="0"/>
    <n v="0"/>
    <n v="0"/>
    <n v="0"/>
    <n v="6866278.6100000003"/>
    <n v="0"/>
    <n v="0"/>
    <n v="0"/>
    <n v="17020161.27"/>
    <n v="14296039.870000001"/>
    <n v="31316201.140000001"/>
  </r>
  <r>
    <n v="23200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 CH RMB733"/>
    <s v="EXIMBANK  CH RMB733"/>
    <s v="EXIMBANK CHINA"/>
    <n v="37521779.568999998"/>
    <n v="0"/>
    <n v="0"/>
    <n v="0"/>
    <n v="0"/>
    <n v="0"/>
    <n v="0"/>
    <n v="37252692.616999999"/>
    <d v="2019-11-04T00:00:00"/>
    <d v="2039-09-21T00:00:00"/>
    <n v="113542860.57799999"/>
    <n v="113542860.57799999"/>
    <n v="14.816438356164383"/>
    <n v="19.893150684931506"/>
    <n v="0.02"/>
    <s v="FIJA"/>
    <m/>
    <s v="Convenios Originales (Gobiernos)"/>
    <x v="9"/>
    <n v="0"/>
    <n v="0"/>
    <n v="374017.60100000002"/>
    <n v="0"/>
    <n v="0"/>
    <n v="0"/>
    <n v="0"/>
    <n v="0"/>
    <n v="368243.299"/>
    <n v="0"/>
    <n v="0"/>
    <n v="0"/>
    <n v="0"/>
    <n v="0"/>
    <n v="349882.14500000002"/>
    <n v="0"/>
    <n v="0"/>
    <n v="0"/>
    <n v="0"/>
    <n v="0"/>
    <n v="343119.29399999999"/>
    <n v="0"/>
    <n v="0"/>
    <n v="0"/>
    <n v="742260.9"/>
    <n v="693001.43900000001"/>
    <n v="1435262.3390000002"/>
  </r>
  <r>
    <n v="23187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CHINA 102.5"/>
    <s v="EXIMBANK CHINA 102.5"/>
    <s v="EXIMBANK CHINA"/>
    <n v="85472655.739999995"/>
    <n v="0"/>
    <n v="0"/>
    <n v="0"/>
    <n v="0"/>
    <n v="0"/>
    <n v="0"/>
    <n v="85472655.739999995"/>
    <d v="2016-11-17T00:00:00"/>
    <d v="2037-01-21T00:00:00"/>
    <n v="102567186.91"/>
    <n v="102567186.91"/>
    <n v="12.150684931506849"/>
    <n v="20.19178082191781"/>
    <n v="0.03"/>
    <s v="FIJA"/>
    <m/>
    <s v="Convenios Originales (Gobiernos)"/>
    <x v="9"/>
    <n v="1310580.72"/>
    <n v="0"/>
    <n v="0"/>
    <n v="0"/>
    <n v="0"/>
    <n v="0"/>
    <n v="1239307.56"/>
    <n v="0"/>
    <n v="0"/>
    <n v="0"/>
    <n v="0"/>
    <n v="0"/>
    <n v="1209116.4099999999"/>
    <n v="0"/>
    <n v="0"/>
    <n v="0"/>
    <n v="0"/>
    <n v="0"/>
    <n v="1139497.55"/>
    <n v="0"/>
    <n v="0"/>
    <n v="0"/>
    <n v="0"/>
    <n v="0"/>
    <n v="2549888.2800000003"/>
    <n v="2348613.96"/>
    <n v="4898502.24"/>
  </r>
  <r>
    <n v="23182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CHINA 198.2"/>
    <s v="EXIMBANK CHINA 198.2"/>
    <s v="EXIMBANK CHINA"/>
    <n v="96320857.299999997"/>
    <n v="0"/>
    <n v="0"/>
    <n v="0"/>
    <n v="0"/>
    <n v="0"/>
    <n v="0"/>
    <n v="96320857.299999997"/>
    <d v="2016-02-25T00:00:00"/>
    <d v="2036-06-30T00:00:00"/>
    <n v="198244300"/>
    <n v="198244300"/>
    <n v="11.58904109589041"/>
    <n v="20.358904109589041"/>
    <n v="0.03"/>
    <s v="FIJA"/>
    <m/>
    <s v="Convenios Originales (Gobiernos)"/>
    <x v="9"/>
    <n v="1476919.81"/>
    <n v="0"/>
    <n v="0"/>
    <n v="0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2866592.4699999997"/>
    <n v="2611830.7800000003"/>
    <n v="5478423.25"/>
  </r>
  <r>
    <n v="23165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8109589041095893"/>
    <n v="17.93972602739726"/>
    <n v="6.3500000000000001E-2"/>
    <s v="FIJA"/>
    <m/>
    <s v="Convenios Originales (Gobiernos)"/>
    <x v="9"/>
    <n v="0"/>
    <n v="0"/>
    <n v="7394086.8499999996"/>
    <n v="0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14159063.529999999"/>
    <n v="11176917.949999999"/>
    <n v="25335981.479999997"/>
  </r>
  <r>
    <n v="23170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CHINA USD80"/>
    <s v="EXIMBANK CHINA USD80"/>
    <s v="EXIMBANK CHINA"/>
    <n v="36713882.829999998"/>
    <n v="0"/>
    <n v="0"/>
    <n v="0"/>
    <n v="0"/>
    <n v="0"/>
    <n v="0"/>
    <n v="36450589.697000004"/>
    <d v="2013-02-22T00:00:00"/>
    <d v="2033-02-26T00:00:00"/>
    <n v="77380000"/>
    <n v="75084685.136999995"/>
    <n v="8.2465753424657535"/>
    <n v="20.024657534246575"/>
    <n v="0.02"/>
    <s v="FIJA"/>
    <m/>
    <s v="Convenios Originales (Gobiernos)"/>
    <x v="9"/>
    <n v="0"/>
    <n v="0"/>
    <n v="366530.93"/>
    <n v="0"/>
    <n v="0"/>
    <n v="0"/>
    <n v="0"/>
    <n v="0"/>
    <n v="350688.027"/>
    <n v="0"/>
    <n v="0"/>
    <n v="0"/>
    <n v="0"/>
    <n v="0"/>
    <n v="323409.64299999998"/>
    <n v="0"/>
    <n v="0"/>
    <n v="0"/>
    <n v="0"/>
    <n v="0"/>
    <n v="306852.022"/>
    <n v="0"/>
    <n v="0"/>
    <n v="0"/>
    <n v="717218.95699999994"/>
    <n v="630261.66500000004"/>
    <n v="1347480.622"/>
  </r>
  <r>
    <n v="23178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OF CHINA"/>
    <s v="EXIMBANK OF CHINA"/>
    <s v="EXIMBANK CHINA"/>
    <n v="301435837.99299997"/>
    <n v="0"/>
    <n v="0"/>
    <n v="0"/>
    <n v="0"/>
    <n v="0"/>
    <n v="0"/>
    <n v="301435840.00299996"/>
    <d v="2014-10-29T00:00:00"/>
    <d v="2032-09-21T00:00:00"/>
    <n v="509232882.64999998"/>
    <n v="484668867.74000001"/>
    <n v="7.8136986301369866"/>
    <n v="17.909589041095892"/>
    <n v="9.7078300000000006E-2"/>
    <s v="SOFR 6 MESES"/>
    <n v="0.04"/>
    <s v="Convenios Originales (Gobiernos)"/>
    <x v="9"/>
    <n v="0"/>
    <n v="0"/>
    <n v="14916552.439999999"/>
    <n v="0"/>
    <n v="0"/>
    <n v="0"/>
    <n v="0"/>
    <n v="0"/>
    <n v="13984267.91"/>
    <n v="0"/>
    <n v="0"/>
    <n v="0"/>
    <n v="0"/>
    <n v="0"/>
    <n v="13051983.380000001"/>
    <n v="0"/>
    <n v="0"/>
    <n v="0"/>
    <n v="0"/>
    <n v="0"/>
    <n v="12119698.84"/>
    <n v="0"/>
    <n v="0"/>
    <n v="0"/>
    <n v="28900820.350000001"/>
    <n v="25171682.219999999"/>
    <n v="54072502.57"/>
  </r>
  <r>
    <n v="23201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RMB 390.1"/>
    <s v="EXIMBANK RMB 390.1"/>
    <s v="EXIMBANK CHINA"/>
    <n v="44315524.689999998"/>
    <n v="0"/>
    <n v="0"/>
    <n v="0"/>
    <n v="0"/>
    <n v="0"/>
    <n v="0"/>
    <n v="43997716.454000004"/>
    <d v="2019-11-04T00:00:00"/>
    <d v="2039-09-21T00:00:00"/>
    <n v="60384134.346000001"/>
    <n v="60384134.346000001"/>
    <n v="14.816438356164383"/>
    <n v="19.893150684931506"/>
    <n v="0.02"/>
    <s v="FIJA"/>
    <m/>
    <s v="Convenios Originales (Gobiernos)"/>
    <x v="9"/>
    <n v="0"/>
    <n v="0"/>
    <n v="442421.48200000002"/>
    <n v="0"/>
    <n v="0"/>
    <n v="0"/>
    <n v="0"/>
    <n v="0"/>
    <n v="434762.62"/>
    <n v="0"/>
    <n v="0"/>
    <n v="0"/>
    <n v="0"/>
    <n v="0"/>
    <n v="412926.717"/>
    <n v="0"/>
    <n v="0"/>
    <n v="0"/>
    <n v="0"/>
    <n v="0"/>
    <n v="404778.99099999998"/>
    <n v="0"/>
    <n v="0"/>
    <n v="0"/>
    <n v="877184.10199999996"/>
    <n v="817705.70799999998"/>
    <n v="1694889.81"/>
  </r>
  <r>
    <n v="23196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RMB485.6 M."/>
    <s v="EXIMBANK RMB485.6 M."/>
    <s v="EXIMBANK CHINA"/>
    <n v="60247131.213"/>
    <n v="0"/>
    <n v="0"/>
    <n v="0"/>
    <n v="0"/>
    <n v="0"/>
    <n v="0"/>
    <n v="59815069.653999999"/>
    <d v="2018-12-12T00:00:00"/>
    <d v="2038-03-21T00:00:00"/>
    <n v="75163134.240999997"/>
    <n v="75163134.240999997"/>
    <n v="13.312328767123288"/>
    <n v="19.284931506849315"/>
    <n v="0.02"/>
    <s v="FIJA"/>
    <m/>
    <s v="Convenios Originales (Gobiernos)"/>
    <x v="9"/>
    <n v="0"/>
    <n v="0"/>
    <n v="601473.75600000005"/>
    <n v="0"/>
    <n v="0"/>
    <n v="0"/>
    <n v="0"/>
    <n v="0"/>
    <n v="589605.68700000003"/>
    <n v="0"/>
    <n v="0"/>
    <n v="0"/>
    <n v="0"/>
    <n v="0"/>
    <n v="558511.34499999997"/>
    <n v="0"/>
    <n v="0"/>
    <n v="0"/>
    <n v="0"/>
    <n v="0"/>
    <n v="545931.19200000004"/>
    <n v="0"/>
    <n v="0"/>
    <n v="0"/>
    <n v="1191079.443"/>
    <n v="1104442.537"/>
    <n v="2295521.98"/>
  </r>
  <r>
    <n v="23158000"/>
    <x v="0"/>
    <x v="0"/>
    <x v="0"/>
    <s v="USD"/>
    <x v="0"/>
    <s v="Gobierno General"/>
    <s v="Gobierno Central "/>
    <s v="PGE"/>
    <s v="Préstamos"/>
    <s v="EXIMBANK CHINA"/>
    <x v="0"/>
    <x v="1"/>
    <s v="CHINA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8109589041095893"/>
    <n v="18.315068493150687"/>
    <n v="6.3500000000000001E-2"/>
    <s v="FIJA"/>
    <m/>
    <s v="Convenios Originales (Gobiernos)"/>
    <x v="9"/>
    <n v="0"/>
    <n v="0"/>
    <n v="19045790.920000002"/>
    <n v="0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35710857.980000004"/>
    <n v="26187962.52"/>
    <n v="61898820.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0712328767123287"/>
    <n v="15.167123287671233"/>
    <n v="7.4499999999999997E-2"/>
    <s v="FIJA"/>
    <m/>
    <s v="Convenios Originales (Gobiernos)"/>
    <x v="10"/>
    <n v="0"/>
    <n v="0"/>
    <n v="0"/>
    <n v="0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0"/>
    <n v="0"/>
    <n v="7.9000000000000001E-2"/>
    <s v="FIJA"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s v="EXIMBANK KOREA"/>
    <x v="11"/>
    <x v="1"/>
    <s v="BILATERALS"/>
    <s v="EXIMBANK COREA WONS"/>
    <s v="EXIMBANK COREA WONS"/>
    <s v="EXIMBANK KOREA"/>
    <n v="46164846.075000003"/>
    <n v="0"/>
    <n v="0"/>
    <n v="0"/>
    <n v="1560.88"/>
    <n v="0"/>
    <n v="0"/>
    <n v="43726289.365000002"/>
    <d v="2013-09-03T00:00:00"/>
    <d v="2053-09-20T00:00:00"/>
    <n v="64989000"/>
    <n v="64989000"/>
    <n v="28.824657534246576"/>
    <n v="40.073972602739723"/>
    <n v="2E-3"/>
    <s v="FIJA"/>
    <m/>
    <s v="Convenios Originales (Gobiernos)"/>
    <x v="11"/>
    <n v="0"/>
    <n v="0"/>
    <n v="44066.519"/>
    <n v="0"/>
    <n v="0"/>
    <n v="0"/>
    <n v="0"/>
    <n v="0"/>
    <n v="44036.612000000001"/>
    <n v="0"/>
    <n v="0"/>
    <n v="0"/>
    <n v="0"/>
    <n v="0"/>
    <n v="42570.728999999999"/>
    <n v="0"/>
    <n v="0"/>
    <n v="0"/>
    <n v="0"/>
    <n v="0"/>
    <n v="42516.03"/>
    <n v="0"/>
    <n v="0"/>
    <n v="0"/>
    <n v="88103.130999999994"/>
    <n v="85086.758999999991"/>
    <n v="173189.88999999998"/>
  </r>
  <r>
    <n v="23161000"/>
    <x v="0"/>
    <x v="0"/>
    <x v="1"/>
    <s v="KRW"/>
    <x v="0"/>
    <s v="Gobierno General"/>
    <s v="Gobiernos Autonomos Descentralizados GADS"/>
    <s v="Concejo Municipal"/>
    <s v="Préstamos"/>
    <s v="EXIMBANK KOREA"/>
    <x v="11"/>
    <x v="1"/>
    <s v="BILATERALS"/>
    <s v="EXIMBANK KOREA"/>
    <s v="EXIMBANK KOREA"/>
    <s v="EXIMBANK KOREA"/>
    <n v="23544774.245999999"/>
    <n v="0"/>
    <n v="1007595.06"/>
    <n v="232381.78"/>
    <n v="0"/>
    <n v="0"/>
    <n v="0"/>
    <n v="21378668.745000001"/>
    <d v="2010-12-22T00:00:00"/>
    <d v="2035-12-20T00:00:00"/>
    <n v="44804146.468999997"/>
    <n v="44804146.468999997"/>
    <n v="11.06027397260274"/>
    <n v="25.010958904109589"/>
    <n v="0.02"/>
    <s v="FIJA"/>
    <m/>
    <s v="Convenios Originales (Gobiernos)"/>
    <x v="11"/>
    <n v="0"/>
    <n v="0"/>
    <n v="0"/>
    <n v="0"/>
    <n v="0"/>
    <n v="213200.97099999999"/>
    <n v="0"/>
    <n v="0"/>
    <n v="0"/>
    <n v="0"/>
    <n v="0"/>
    <n v="204628.204"/>
    <n v="0"/>
    <n v="0"/>
    <n v="0"/>
    <n v="0"/>
    <n v="0"/>
    <n v="193819.06400000001"/>
    <n v="0"/>
    <n v="0"/>
    <n v="0"/>
    <n v="0"/>
    <n v="0"/>
    <n v="185139.804"/>
    <n v="417829.17499999999"/>
    <n v="378958.86800000002"/>
    <n v="796788.04300000006"/>
  </r>
  <r>
    <n v="23156000"/>
    <x v="0"/>
    <x v="0"/>
    <x v="0"/>
    <s v="EUR"/>
    <x v="0"/>
    <s v="Gobierno General"/>
    <s v="Gobierno Central "/>
    <s v="PGE"/>
    <s v="Préstamos"/>
    <s v="GOB. BELGICA"/>
    <x v="12"/>
    <x v="1"/>
    <s v="BILATERALS"/>
    <s v="BELG EUROS 982."/>
    <s v="BELG EUROS 982."/>
    <s v="GOB. BELGICA"/>
    <n v="882365.46699999995"/>
    <n v="0"/>
    <n v="51188.9"/>
    <n v="0"/>
    <n v="0"/>
    <n v="0"/>
    <n v="0"/>
    <n v="820750.57500000007"/>
    <d v="2009-12-18T00:00:00"/>
    <d v="2039-12-31T00:00:00"/>
    <n v="1164287.925"/>
    <n v="1164287.925"/>
    <n v="15.093150684931507"/>
    <n v="30.05479452054794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s v="GOB. BELGICA"/>
    <x v="12"/>
    <x v="1"/>
    <s v="BILATERALS"/>
    <s v="GOB BELGICA EURO 942"/>
    <s v="GOB BELGICA EURO 942"/>
    <s v="GOB. BELGICA"/>
    <n v="487523.04200000002"/>
    <n v="0"/>
    <n v="49060.29"/>
    <n v="0"/>
    <n v="0"/>
    <n v="0"/>
    <n v="0"/>
    <n v="432641.30499999999"/>
    <d v="2003-01-09T00:00:00"/>
    <d v="2034-12-31T00:00:00"/>
    <n v="1115872.567"/>
    <n v="1115872.567"/>
    <n v="10.09041095890411"/>
    <n v="31.99726027397260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s v="GOB. BELGICA"/>
    <x v="0"/>
    <x v="1"/>
    <s v="BILATERALS"/>
    <s v="G. BELGICA IV"/>
    <s v="G. BELGICA IV"/>
    <s v="GOB. BELGICA"/>
    <n v="142850.07999999999"/>
    <n v="0"/>
    <n v="70431"/>
    <n v="0"/>
    <n v="0"/>
    <n v="0"/>
    <n v="0"/>
    <n v="70585.733000000007"/>
    <d v="1995-11-09T00:00:00"/>
    <d v="2025-12-31T00:00:00"/>
    <n v="1601971.621"/>
    <n v="1601971.621"/>
    <n v="1.0849315068493151"/>
    <n v="30.16438356164383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s v="GOB. BELGICA"/>
    <x v="0"/>
    <x v="1"/>
    <s v="BILATERALS"/>
    <s v="G. BELGICA VI APLICA"/>
    <s v="G. BELGICA VI APLICA"/>
    <s v="GOB. BELGICA"/>
    <n v="256071.13099999999"/>
    <n v="0"/>
    <n v="63129.33"/>
    <n v="0"/>
    <n v="0"/>
    <n v="0"/>
    <n v="0"/>
    <n v="189796.99000000002"/>
    <d v="1998-09-30T00:00:00"/>
    <d v="2027-12-31T00:00:00"/>
    <n v="1435895.666"/>
    <n v="1435895.666"/>
    <n v="3.0849315068493151"/>
    <n v="29.271232876712329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s v="GOB. BELGICA"/>
    <x v="0"/>
    <x v="1"/>
    <s v="BILATERALS"/>
    <s v="G.B. III"/>
    <s v="G.B. III"/>
    <s v="GOB. BELGICA"/>
    <n v="0"/>
    <n v="0"/>
    <n v="0"/>
    <n v="0"/>
    <n v="0"/>
    <n v="0"/>
    <n v="0"/>
    <n v="0"/>
    <d v="1994-10-25T00:00:00"/>
    <d v="2024-12-31T00:00:00"/>
    <n v="2939397.4730000002"/>
    <n v="2939397.4730000002"/>
    <n v="8.4931506849315067E-2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s v="GOB. BELGICA"/>
    <x v="0"/>
    <x v="1"/>
    <s v="BILATERALS"/>
    <s v="G.BELGICA - II"/>
    <s v="G.BELGICA - II"/>
    <s v="GOB. BELGICA"/>
    <n v="0"/>
    <n v="0"/>
    <n v="0"/>
    <n v="0"/>
    <n v="0"/>
    <n v="0"/>
    <n v="0"/>
    <n v="0"/>
    <d v="1994-06-30T00:00:00"/>
    <d v="2024-12-21T00:00:00"/>
    <n v="2939397.4730000002"/>
    <n v="2939397.4730000002"/>
    <n v="5.7534246575342465E-2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s v="GOB. BELGICA"/>
    <x v="0"/>
    <x v="1"/>
    <s v="BILATERALS"/>
    <s v="G.BELGICA V"/>
    <s v="G.BELGICA V"/>
    <s v="GOB. BELGICA"/>
    <n v="163159.66200000001"/>
    <n v="0"/>
    <n v="53630.79"/>
    <n v="0"/>
    <n v="0"/>
    <n v="0"/>
    <n v="0"/>
    <n v="107495.107"/>
    <d v="1997-01-27T00:00:00"/>
    <d v="2026-12-31T00:00:00"/>
    <n v="1219849.953"/>
    <n v="1219849.953"/>
    <n v="2.0849315068493151"/>
    <n v="29.94520547945205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s v="GOBIERNO DE ITALIA"/>
    <x v="0"/>
    <x v="1"/>
    <s v="BILATERALS"/>
    <s v="GOBIERNO DE ITALIA"/>
    <s v="GOBIERNO DE ITALIA"/>
    <s v="GOBIERNO DE ITALIA"/>
    <n v="6343500"/>
    <n v="0"/>
    <n v="0"/>
    <n v="0"/>
    <n v="0"/>
    <n v="0"/>
    <n v="0"/>
    <n v="6269100"/>
    <d v="2015-10-06T00:00:00"/>
    <d v="2050-11-03T00:00:00"/>
    <n v="14229000"/>
    <n v="14229000"/>
    <n v="25.942465753424656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s v="GOBIERNO DE ITALIA"/>
    <x v="0"/>
    <x v="1"/>
    <s v="BILATERALS"/>
    <s v="GOBIERNO DE ITALIA"/>
    <s v="GOBIERNO DE ITALIA"/>
    <s v="GOBIERNO DE ITALIA"/>
    <n v="2117671.75"/>
    <n v="0"/>
    <n v="0"/>
    <n v="0"/>
    <n v="0"/>
    <n v="0"/>
    <n v="0"/>
    <n v="2092834.55"/>
    <d v="2016-10-07T00:00:00"/>
    <d v="2048-04-27T00:00:00"/>
    <n v="3557250"/>
    <n v="3557250"/>
    <n v="23.421917808219177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s v="ICO - ESPAÑA"/>
    <x v="8"/>
    <x v="1"/>
    <s v="BILATERALS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2054794520547945"/>
    <n v="30.090410958904108"/>
    <n v="1.4999999999999999E-2"/>
    <s v="FIJA"/>
    <m/>
    <s v="Convenios Originales (Gobiernos)"/>
    <x v="14"/>
    <n v="0"/>
    <n v="6583.23"/>
    <n v="0"/>
    <n v="0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10900.49"/>
    <n v="2194.41"/>
    <n v="13094.9"/>
  </r>
  <r>
    <n v="23118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27"/>
    <n v="1030027"/>
    <s v="ICO - ESPAÑA"/>
    <n v="5616721.2699999996"/>
    <n v="0"/>
    <n v="702090.12"/>
    <n v="28551.67"/>
    <n v="0"/>
    <n v="0"/>
    <n v="0"/>
    <n v="4914631.1500000004"/>
    <d v="1998-03-25T00:00:00"/>
    <d v="2028-06-10T00:00:00"/>
    <n v="28785695.23"/>
    <n v="28785695.23"/>
    <n v="3.5287671232876714"/>
    <n v="30.232876712328768"/>
    <n v="0.01"/>
    <s v="FIJA"/>
    <m/>
    <s v="Convenios Originales (Gobiernos)"/>
    <x v="14"/>
    <n v="0"/>
    <n v="0"/>
    <n v="0"/>
    <n v="0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8109589041095893"/>
    <n v="30.298630136986301"/>
    <n v="0.01"/>
    <s v="FIJA"/>
    <m/>
    <s v="Convenios Originales (Gobiernos)"/>
    <x v="14"/>
    <n v="0"/>
    <n v="0"/>
    <n v="28220.95"/>
    <n v="0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55116.61"/>
    <n v="48002.9"/>
    <n v="103119.51000000001"/>
  </r>
  <r>
    <n v="23154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701369863013699"/>
    <n v="30.580821917808219"/>
    <n v="6.9999999999999993E-3"/>
    <s v="FIJA"/>
    <m/>
    <s v="Convenios Originales (Gobiernos)"/>
    <x v="14"/>
    <n v="0"/>
    <n v="27098.28"/>
    <n v="0"/>
    <n v="0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52644.06"/>
    <n v="48164.490000000005"/>
    <n v="100808.55"/>
  </r>
  <r>
    <n v="23155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701369863013699"/>
    <n v="30.580821917808219"/>
    <n v="7.0000000000000001E-3"/>
    <s v="FIJA"/>
    <m/>
    <s v="Convenios Originales (Gobiernos)"/>
    <x v="14"/>
    <n v="0"/>
    <n v="5101.72"/>
    <n v="0"/>
    <n v="0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9911.1500000000015"/>
    <n v="9067.7999999999993"/>
    <n v="18978.95"/>
  </r>
  <r>
    <n v="230551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013023.0"/>
    <s v="ICO 013023.0"/>
    <s v="ICO - ESPAÑA"/>
    <n v="0"/>
    <n v="0"/>
    <n v="0"/>
    <n v="0"/>
    <n v="0"/>
    <n v="0"/>
    <n v="0"/>
    <n v="0"/>
    <d v="1994-05-17T00:00:00"/>
    <d v="2024-07-13T00:00:00"/>
    <n v="59733607.420000002"/>
    <n v="59733607.420000002"/>
    <n v="0"/>
    <n v="0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9726027397260273"/>
    <n v="30.186301369863013"/>
    <n v="3.0000000000000001E-3"/>
    <s v="FIJA"/>
    <m/>
    <s v="Convenios Originales (Gobiernos)"/>
    <x v="14"/>
    <n v="0"/>
    <n v="94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.32"/>
    <n v="0"/>
    <n v="946.32"/>
  </r>
  <r>
    <n v="23096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013026.0"/>
    <s v="ICO 013026.0"/>
    <s v="ICO - ESPAÑA"/>
    <n v="133510.1"/>
    <n v="0"/>
    <n v="0"/>
    <n v="0"/>
    <n v="0"/>
    <n v="0"/>
    <n v="0"/>
    <n v="133510.1"/>
    <d v="1996-05-14T00:00:00"/>
    <d v="2026-07-08T00:00:00"/>
    <n v="1368475.38"/>
    <n v="1368475.38"/>
    <n v="1.6027397260273972"/>
    <n v="30.169863013698631"/>
    <n v="1.4999999999999999E-2"/>
    <s v="FIJA"/>
    <m/>
    <s v="Convenios Originales (Gobiernos)"/>
    <x v="14"/>
    <n v="1023.58"/>
    <n v="0"/>
    <n v="0"/>
    <n v="0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1778.75"/>
    <n v="763.51"/>
    <n v="2542.2600000000002"/>
  </r>
  <r>
    <n v="23176000"/>
    <x v="0"/>
    <x v="0"/>
    <x v="0"/>
    <s v="EUR"/>
    <x v="0"/>
    <s v="Gobierno General"/>
    <s v="Gobierno Central "/>
    <s v="PGE"/>
    <s v="Préstamos"/>
    <s v="ICO - ESPAÑA"/>
    <x v="0"/>
    <x v="1"/>
    <s v="BILATERALS"/>
    <s v="ICO EUR23.5"/>
    <s v="ICO EUR23.5"/>
    <s v="ICO - ESPAÑA"/>
    <n v="17826373.510000002"/>
    <n v="0"/>
    <n v="0"/>
    <n v="0"/>
    <n v="0"/>
    <n v="0"/>
    <n v="0"/>
    <n v="17495896.403999999"/>
    <d v="2014-02-13T00:00:00"/>
    <d v="2036-04-15T00:00:00"/>
    <n v="27816377.927999999"/>
    <n v="27816377.927999999"/>
    <n v="11.38082191780822"/>
    <n v="22.183561643835617"/>
    <n v="0.01"/>
    <s v="FIJA"/>
    <m/>
    <s v="Convenios Originales (Gobiernos)"/>
    <x v="14"/>
    <n v="0"/>
    <n v="0"/>
    <n v="0"/>
    <n v="89065.218999999997"/>
    <n v="0"/>
    <n v="0"/>
    <n v="0"/>
    <n v="0"/>
    <n v="0"/>
    <n v="85660.909"/>
    <n v="0"/>
    <n v="0"/>
    <n v="0"/>
    <n v="0"/>
    <n v="0"/>
    <n v="81320.414000000004"/>
    <n v="0"/>
    <n v="0"/>
    <n v="0"/>
    <n v="0"/>
    <n v="0"/>
    <n v="77873.558999999994"/>
    <n v="0"/>
    <n v="0"/>
    <n v="174726.128"/>
    <n v="159193.973"/>
    <n v="333920.10100000002"/>
  </r>
  <r>
    <n v="23186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USD.183.592.999"/>
    <s v="ICO USD.183.592.999"/>
    <s v="ICO - ESPAÑA"/>
    <n v="164820727.25"/>
    <n v="42803.68"/>
    <n v="0"/>
    <n v="0"/>
    <n v="0"/>
    <n v="0"/>
    <n v="0"/>
    <n v="164863530.93000001"/>
    <d v="2016-07-15T00:00:00"/>
    <d v="2042-05-27T00:00:00"/>
    <n v="183592999"/>
    <n v="183592999"/>
    <n v="17.4986301369863"/>
    <n v="25.882191780821916"/>
    <n v="7.4999999999999997E-3"/>
    <s v="FIJA"/>
    <m/>
    <s v="Convenios Originales (Gobiernos)"/>
    <x v="14"/>
    <n v="0"/>
    <n v="0"/>
    <n v="0"/>
    <n v="0"/>
    <n v="621647.04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69"/>
    <n v="1166447.6400000001"/>
    <n v="2402516.64"/>
  </r>
  <r>
    <n v="23185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USD20.0 M."/>
    <s v="ICO USD20.0 M."/>
    <s v="ICO - ESPAÑA"/>
    <n v="8093568.7199999997"/>
    <n v="0"/>
    <n v="0"/>
    <n v="0"/>
    <n v="0"/>
    <n v="0"/>
    <n v="0"/>
    <n v="8093571.1499999994"/>
    <d v="2016-05-31T00:00:00"/>
    <d v="2042-05-23T00:00:00"/>
    <n v="20000000"/>
    <n v="20000000"/>
    <n v="17.487671232876714"/>
    <n v="25.994520547945207"/>
    <n v="2.4299999999999999E-2"/>
    <s v="FIJA"/>
    <m/>
    <s v="Convenios Originales (Gobiernos)"/>
    <x v="14"/>
    <n v="0"/>
    <n v="0"/>
    <n v="0"/>
    <n v="0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s v="INST.CENTR.CRED.MED."/>
    <x v="0"/>
    <x v="1"/>
    <s v="BILATERALS"/>
    <s v="INST.CENTR.CRED.MED."/>
    <s v="INST.CENTR.CRED.MED."/>
    <s v="INST.CENTR.CRED.MED."/>
    <n v="2820855.8930000002"/>
    <n v="0"/>
    <n v="0"/>
    <n v="0"/>
    <n v="0"/>
    <n v="0"/>
    <n v="0"/>
    <n v="2787770.97"/>
    <d v="1995-11-22T00:00:00"/>
    <d v="2025-12-01T00:00:00"/>
    <n v="56946730.68"/>
    <n v="56946730.68"/>
    <n v="1.0027397260273974"/>
    <n v="30.046575342465754"/>
    <n v="0.01"/>
    <s v="FIJA"/>
    <m/>
    <s v="Convenios Originales (Gobiernos)"/>
    <x v="15"/>
    <n v="0"/>
    <n v="0"/>
    <n v="0"/>
    <n v="0"/>
    <n v="0"/>
    <n v="13938.852999999999"/>
    <n v="0"/>
    <n v="0"/>
    <n v="0"/>
    <n v="0"/>
    <n v="0"/>
    <n v="6969.4319999999998"/>
    <n v="0"/>
    <n v="0"/>
    <n v="0"/>
    <n v="0"/>
    <n v="0"/>
    <n v="0"/>
    <n v="0"/>
    <n v="0"/>
    <n v="0"/>
    <n v="0"/>
    <n v="0"/>
    <n v="0"/>
    <n v="20908.285"/>
    <n v="0"/>
    <n v="20908.285"/>
  </r>
  <r>
    <n v="23177000"/>
    <x v="0"/>
    <x v="0"/>
    <x v="0"/>
    <s v="USD"/>
    <x v="0"/>
    <s v="Gobierno General"/>
    <s v="Gobierno Central "/>
    <s v="PGE"/>
    <s v="Préstamos"/>
    <s v="JBIC"/>
    <x v="0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2109589041095892"/>
    <n v="13.906849315068493"/>
    <n v="0.06"/>
    <s v="FIJA"/>
    <m/>
    <s v="Convenios Originales (Gobiernos)"/>
    <x v="16"/>
    <n v="0"/>
    <n v="171733.33"/>
    <n v="0"/>
    <n v="0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316533.32999999996"/>
    <n v="219200"/>
    <n v="535733.32999999996"/>
  </r>
  <r>
    <n v="23189000"/>
    <x v="0"/>
    <x v="0"/>
    <x v="0"/>
    <s v="USD"/>
    <x v="0"/>
    <s v="Gobierno General"/>
    <s v="Gobierno Central "/>
    <s v="PGE"/>
    <s v="Préstamos"/>
    <s v="JBIC"/>
    <x v="0"/>
    <x v="1"/>
    <s v="BILATERALS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9232876712328766"/>
    <n v="11.701369863013699"/>
    <n v="9.53735E-2"/>
    <s v="SOFR 6 MESES"/>
    <n v="3.7999999999999999E-2"/>
    <s v="Convenios Originales (Gobiernos)"/>
    <x v="16"/>
    <n v="0"/>
    <n v="0"/>
    <n v="0"/>
    <n v="0"/>
    <n v="1128268.6000000001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131866.58"/>
    <n v="1563056.91"/>
    <n v="3694923.49"/>
  </r>
  <r>
    <n v="23172000"/>
    <x v="0"/>
    <x v="1"/>
    <x v="1"/>
    <s v="EUR"/>
    <x v="1"/>
    <s v="Sector Público Financiero SPF"/>
    <s v="Sector Público Financiero SPF"/>
    <s v="Banco de Desarrollo del Ecuador"/>
    <s v="Préstamos"/>
    <s v="KFW"/>
    <x v="7"/>
    <x v="1"/>
    <s v="BILATERALS"/>
    <s v="KFW EUR 10.0"/>
    <s v="KFW EUR 10.0"/>
    <s v="KFW"/>
    <n v="9777540.2559999991"/>
    <n v="0"/>
    <n v="0"/>
    <n v="0"/>
    <n v="0"/>
    <n v="0"/>
    <n v="0"/>
    <n v="9077558.5859999992"/>
    <d v="2013-06-14T00:00:00"/>
    <d v="2043-06-30T00:00:00"/>
    <n v="11857500"/>
    <n v="11855050.549000001"/>
    <n v="18.591780821917808"/>
    <n v="30.063013698630137"/>
    <n v="0.02"/>
    <s v="FIJA"/>
    <m/>
    <s v="Convenios Originales (Gobiernos)"/>
    <x v="17"/>
    <n v="0"/>
    <n v="0"/>
    <n v="0"/>
    <n v="0"/>
    <n v="0"/>
    <n v="97702.293999999994"/>
    <n v="0"/>
    <n v="0"/>
    <n v="0"/>
    <n v="0"/>
    <n v="0"/>
    <n v="95583.995999999999"/>
    <n v="0"/>
    <n v="0"/>
    <n v="0"/>
    <n v="0"/>
    <n v="0"/>
    <n v="92421.067999999999"/>
    <n v="0"/>
    <n v="0"/>
    <n v="0"/>
    <n v="0"/>
    <n v="0"/>
    <n v="90273.764999999999"/>
    <n v="193286.28999999998"/>
    <n v="182694.83299999998"/>
    <n v="375981.12299999996"/>
  </r>
  <r>
    <n v="23152000"/>
    <x v="0"/>
    <x v="1"/>
    <x v="1"/>
    <s v="EUR"/>
    <x v="1"/>
    <s v="Sector Público Financiero SPF"/>
    <s v="Sector Público Financiero SPF"/>
    <s v="Banco de Desarrollo del Ecuador"/>
    <s v="Préstamos"/>
    <s v="KFW"/>
    <x v="7"/>
    <x v="1"/>
    <s v="BILATERALS"/>
    <s v="KFW EUR13'M200266759"/>
    <s v="KFW EUR13'M200266759"/>
    <s v="KFW"/>
    <n v="0"/>
    <n v="0"/>
    <n v="0"/>
    <n v="0"/>
    <n v="0"/>
    <n v="0"/>
    <n v="0"/>
    <n v="0"/>
    <d v="2004-03-25T00:00:00"/>
    <d v="2024-06-30T00:00:00"/>
    <n v="15460162.352"/>
    <n v="15356580.579"/>
    <n v="0"/>
    <n v="0"/>
    <n v="0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s v="KFW"/>
    <x v="13"/>
    <x v="1"/>
    <s v="BILATERALS"/>
    <s v="KFW. 200266015"/>
    <s v="KFW. 200266015"/>
    <s v="KFW"/>
    <n v="1887191.25"/>
    <n v="0"/>
    <n v="36300.25"/>
    <n v="6942.42"/>
    <n v="0"/>
    <n v="0"/>
    <n v="0"/>
    <n v="1828487.5"/>
    <d v="2009-10-06T00:00:00"/>
    <d v="2049-12-30T00:00:00"/>
    <n v="2490075"/>
    <n v="2490075"/>
    <n v="25.098630136986301"/>
    <n v="40.260273972602739"/>
    <n v="7.4999999999999997E-3"/>
    <s v="FIJA"/>
    <m/>
    <s v="Convenios Originales (Gobiernos)"/>
    <x v="17"/>
    <n v="0"/>
    <n v="0"/>
    <n v="0"/>
    <n v="0"/>
    <n v="0"/>
    <n v="6856.8280000000004"/>
    <n v="0"/>
    <n v="0"/>
    <n v="0"/>
    <n v="0"/>
    <n v="0"/>
    <n v="6719.692"/>
    <n v="0"/>
    <n v="0"/>
    <n v="0"/>
    <n v="0"/>
    <n v="0"/>
    <n v="6582.5550000000003"/>
    <n v="0"/>
    <n v="0"/>
    <n v="0"/>
    <n v="0"/>
    <n v="0"/>
    <n v="6445.4179999999997"/>
    <n v="13576.52"/>
    <n v="13027.973"/>
    <n v="26604.493000000002"/>
  </r>
  <r>
    <n v="23076100"/>
    <x v="0"/>
    <x v="0"/>
    <x v="0"/>
    <s v="EUR"/>
    <x v="0"/>
    <s v="Gobierno General"/>
    <s v="Gobierno Central "/>
    <s v="PGE"/>
    <s v="Préstamos"/>
    <s v="KFW"/>
    <x v="0"/>
    <x v="1"/>
    <s v="BILATERALS"/>
    <n v="8766461"/>
    <n v="8766461"/>
    <s v="KFW"/>
    <n v="378394.33199999999"/>
    <n v="0"/>
    <n v="53289.4"/>
    <n v="3730.25"/>
    <n v="0"/>
    <n v="0"/>
    <n v="0"/>
    <n v="320533.92299999995"/>
    <d v="1989-11-14T00:00:00"/>
    <d v="2027-12-31T00:00:00"/>
    <n v="16735927.33"/>
    <n v="16735927.33"/>
    <n v="3.0849315068493151"/>
    <n v="38.153424657534245"/>
    <n v="4.4999999999999998E-2"/>
    <s v="FIJA"/>
    <m/>
    <s v="Convenios Originales (Gobiernos)"/>
    <x v="17"/>
    <n v="0"/>
    <n v="0"/>
    <n v="0"/>
    <n v="0"/>
    <n v="0"/>
    <n v="3205.3389999999999"/>
    <n v="0"/>
    <n v="0"/>
    <n v="0"/>
    <n v="0"/>
    <n v="0"/>
    <n v="2671.1170000000002"/>
    <n v="0"/>
    <n v="0"/>
    <n v="0"/>
    <n v="0"/>
    <n v="0"/>
    <n v="2136.8960000000002"/>
    <n v="0"/>
    <n v="0"/>
    <n v="0"/>
    <n v="0"/>
    <n v="0"/>
    <n v="1602.664"/>
    <n v="5876.4560000000001"/>
    <n v="3739.5600000000004"/>
    <n v="9616.0159999999996"/>
  </r>
  <r>
    <n v="23104100"/>
    <x v="0"/>
    <x v="0"/>
    <x v="0"/>
    <s v="EUR"/>
    <x v="0"/>
    <s v="Gobierno General"/>
    <s v="Gobierno Central "/>
    <s v="PGE"/>
    <s v="Préstamos"/>
    <s v="KFW"/>
    <x v="0"/>
    <x v="1"/>
    <s v="BILATERALS"/>
    <s v="KFW No. 9466657"/>
    <s v="KFW No. 9466657"/>
    <s v="KFW"/>
    <n v="405422.59"/>
    <n v="0"/>
    <n v="79934.09"/>
    <n v="3996.71"/>
    <n v="0"/>
    <n v="0"/>
    <n v="0"/>
    <n v="320534.07700000005"/>
    <d v="1996-11-12T00:00:00"/>
    <d v="2026-12-30T00:00:00"/>
    <n v="3637586.0920000002"/>
    <n v="3637586.0920000002"/>
    <n v="2.0821917808219177"/>
    <n v="30.150684931506849"/>
    <n v="0.02"/>
    <s v="FIJA"/>
    <m/>
    <s v="Convenios Originales (Gobiernos)"/>
    <x v="17"/>
    <n v="0"/>
    <n v="0"/>
    <n v="0"/>
    <n v="0"/>
    <n v="0"/>
    <n v="3205.3389999999999"/>
    <n v="0"/>
    <n v="0"/>
    <n v="0"/>
    <n v="0"/>
    <n v="0"/>
    <n v="2404.0010000000002"/>
    <n v="0"/>
    <n v="0"/>
    <n v="0"/>
    <n v="0"/>
    <n v="0"/>
    <n v="1602.675"/>
    <n v="0"/>
    <n v="0"/>
    <n v="0"/>
    <n v="0"/>
    <n v="0"/>
    <n v="801.33699999999999"/>
    <n v="5609.34"/>
    <n v="2404.0119999999997"/>
    <n v="8013.3519999999999"/>
  </r>
  <r>
    <n v="23153000"/>
    <x v="0"/>
    <x v="0"/>
    <x v="1"/>
    <s v="EUR"/>
    <x v="0"/>
    <s v="Gobierno General"/>
    <s v="Gobiernos Autonomos Descentralizados GADS"/>
    <s v="Concejo Municipal"/>
    <s v="Préstamos"/>
    <s v="KFW"/>
    <x v="14"/>
    <x v="1"/>
    <s v="BILATERALS"/>
    <s v="8766461 TERCERA AMPL"/>
    <s v="8766461 TERCERA AMPL"/>
    <s v="KFW"/>
    <n v="86999.642999999996"/>
    <n v="0"/>
    <n v="0"/>
    <n v="0"/>
    <n v="0"/>
    <n v="0"/>
    <n v="0"/>
    <n v="85386.786999999997"/>
    <d v="2005-02-16T00:00:00"/>
    <d v="2025-06-30T00:00:00"/>
    <n v="2000070.5360000001"/>
    <n v="1499130.2309999999"/>
    <n v="0.58082191780821912"/>
    <n v="20.38082191780822"/>
    <n v="4.4999999999999998E-2"/>
    <s v="FIJA"/>
    <m/>
    <s v="Convenios Originales (Gobiernos)"/>
    <x v="17"/>
    <n v="0"/>
    <n v="0"/>
    <n v="0"/>
    <n v="0"/>
    <n v="0"/>
    <n v="981.44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.44899999999996"/>
    <n v="0"/>
    <n v="981.44899999999996"/>
  </r>
  <r>
    <n v="23169000"/>
    <x v="0"/>
    <x v="0"/>
    <x v="0"/>
    <s v="EUR"/>
    <x v="0"/>
    <s v="Gobierno General"/>
    <s v="Gobierno Central "/>
    <s v="PGE"/>
    <s v="Préstamos"/>
    <s v="NATEXIS BANQUE"/>
    <x v="0"/>
    <x v="1"/>
    <s v="BILATERALS"/>
    <s v="GOB. FRANCIA EUR 6.5"/>
    <s v="GOB. FRANCIA EUR 6.5"/>
    <s v="NATEXIS BANQUE"/>
    <n v="5895240.6849999996"/>
    <n v="0"/>
    <n v="0"/>
    <n v="0"/>
    <n v="0"/>
    <n v="0"/>
    <n v="0"/>
    <n v="5826098.1229999997"/>
    <d v="2013-01-30T00:00:00"/>
    <d v="2029-03-31T00:00:00"/>
    <n v="7707375"/>
    <n v="7503428.5729999999"/>
    <n v="4.3342465753424655"/>
    <n v="16.175342465753424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s v="NATEXIS BANQUE"/>
    <x v="0"/>
    <x v="1"/>
    <s v="BILATERALS"/>
    <s v="GOB.FRANCIA EUR 90.0"/>
    <s v="GOB.FRANCIA EUR 90.0"/>
    <s v="NATEXIS BANQUE"/>
    <n v="45002799.719999999"/>
    <n v="0"/>
    <n v="4931256.97"/>
    <n v="0"/>
    <n v="0"/>
    <n v="0"/>
    <n v="0"/>
    <n v="39260898.788000003"/>
    <d v="2013-01-28T00:00:00"/>
    <d v="2028-12-31T00:00:00"/>
    <n v="106717500"/>
    <n v="106717500"/>
    <n v="4.087671232876712"/>
    <n v="15.934246575342465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s v="OECF"/>
    <x v="0"/>
    <x v="1"/>
    <s v="BILATERALS"/>
    <s v="OECF EC- P6"/>
    <s v="OECF EC- P6"/>
    <s v="OECF"/>
    <n v="5423984.2240000004"/>
    <n v="0"/>
    <n v="0"/>
    <n v="0"/>
    <n v="0"/>
    <n v="0"/>
    <n v="0"/>
    <n v="5178159.0719999997"/>
    <d v="1996-07-18T00:00:00"/>
    <d v="2026-07-20T00:00:00"/>
    <n v="75807864.275999993"/>
    <n v="75807864.275999993"/>
    <n v="1.6356164383561644"/>
    <n v="30.024657534246575"/>
    <n v="0.03"/>
    <s v="FIJA"/>
    <m/>
    <s v="Convenios Originales (Gobiernos)"/>
    <x v="19"/>
    <n v="77940.002999999997"/>
    <n v="0"/>
    <n v="0"/>
    <n v="0"/>
    <n v="0"/>
    <n v="0"/>
    <n v="57501.932000000001"/>
    <n v="0"/>
    <n v="0"/>
    <n v="0"/>
    <n v="0"/>
    <n v="0"/>
    <n v="38970.002"/>
    <n v="0"/>
    <n v="0"/>
    <n v="0"/>
    <n v="0"/>
    <n v="0"/>
    <n v="19167.310000000001"/>
    <n v="0"/>
    <n v="0"/>
    <n v="0"/>
    <n v="0"/>
    <n v="0"/>
    <n v="135441.935"/>
    <n v="58137.312000000005"/>
    <n v="193579.247"/>
  </r>
  <r>
    <n v="23005100"/>
    <x v="0"/>
    <x v="0"/>
    <x v="0"/>
    <s v="USD"/>
    <x v="0"/>
    <s v="Gobierno General"/>
    <s v="Gobierno Central "/>
    <s v="PGE"/>
    <s v="Préstamos"/>
    <s v="USAID"/>
    <x v="0"/>
    <x v="1"/>
    <s v="BILATERALS"/>
    <s v="518-T-058-A"/>
    <s v="518-T-058-A"/>
    <s v="USAID"/>
    <n v="340085.16"/>
    <n v="0"/>
    <n v="0"/>
    <n v="0"/>
    <n v="0"/>
    <n v="0"/>
    <n v="0"/>
    <n v="340085.16"/>
    <d v="1986-08-31T00:00:00"/>
    <d v="2027-07-21T00:00:00"/>
    <n v="1850144.51"/>
    <n v="1850144.51"/>
    <n v="2.6383561643835618"/>
    <n v="40.915068493150685"/>
    <n v="0.03"/>
    <s v="FIJA"/>
    <m/>
    <s v="Convenios Originales (Gobiernos)"/>
    <x v="20"/>
    <n v="5101.28"/>
    <n v="0"/>
    <n v="0"/>
    <n v="0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9383.67"/>
    <n v="6058.82"/>
    <n v="15442.49"/>
  </r>
  <r>
    <n v="23010100"/>
    <x v="0"/>
    <x v="0"/>
    <x v="0"/>
    <s v="USD"/>
    <x v="0"/>
    <s v="Gobierno General"/>
    <s v="Gobierno Central "/>
    <s v="PGE"/>
    <s v="Préstamos"/>
    <s v="USAID"/>
    <x v="0"/>
    <x v="1"/>
    <s v="BILATERALS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5041095890410956"/>
    <n v="42.887671232876713"/>
    <n v="0.03"/>
    <s v="FIJA"/>
    <m/>
    <s v="Convenios Originales (Gobiernos)"/>
    <x v="20"/>
    <n v="0"/>
    <n v="0"/>
    <n v="0"/>
    <n v="0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s v="USAID"/>
    <x v="0"/>
    <x v="1"/>
    <s v="BILATERALS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5041095890410956"/>
    <n v="42.893150684931506"/>
    <n v="0.03"/>
    <s v="FIJA"/>
    <m/>
    <s v="Convenios Originales (Gobiernos)"/>
    <x v="20"/>
    <n v="0"/>
    <n v="0"/>
    <n v="0"/>
    <n v="0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3007000"/>
    <x v="0"/>
    <x v="0"/>
    <x v="0"/>
    <s v="USD"/>
    <x v="0"/>
    <s v="Gobierno General"/>
    <s v="Gobierno Central "/>
    <s v="PGE"/>
    <s v="Préstamos"/>
    <s v="USAID"/>
    <x v="0"/>
    <x v="1"/>
    <s v="BILATERALS"/>
    <s v="AID 518-U-062-A"/>
    <s v="AID 518-U-062-A"/>
    <s v="USAID"/>
    <n v="0"/>
    <n v="0"/>
    <n v="0"/>
    <n v="0"/>
    <n v="0"/>
    <n v="0"/>
    <n v="0"/>
    <n v="0"/>
    <d v="1986-06-23T00:00:00"/>
    <d v="2024-09-27T00:00:00"/>
    <n v="1912000"/>
    <n v="1064134.9099999999"/>
    <n v="0"/>
    <n v="0"/>
    <n v="0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s v="BID"/>
    <x v="7"/>
    <x v="2"/>
    <s v="INTERNATIONAL ORGANIZATIONS"/>
    <s v="778-SF-EC"/>
    <s v="778-SF-EC"/>
    <s v="BID"/>
    <n v="5737.64"/>
    <n v="0"/>
    <n v="0"/>
    <n v="0"/>
    <n v="0"/>
    <n v="0"/>
    <n v="0"/>
    <n v="5737.64"/>
    <d v="1986-01-14T00:00:00"/>
    <d v="2026-01-14T00:00:00"/>
    <n v="14400000"/>
    <n v="3943388.48"/>
    <n v="1.1232876712328768"/>
    <n v="40.027397260273972"/>
    <n v="0.02"/>
    <s v="FIJA"/>
    <m/>
    <s v="BID"/>
    <x v="21"/>
    <n v="57.38"/>
    <n v="0"/>
    <n v="0"/>
    <n v="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95.63"/>
    <n v="19.13"/>
    <n v="114.75999999999999"/>
  </r>
  <r>
    <n v="30060100"/>
    <x v="0"/>
    <x v="1"/>
    <x v="1"/>
    <s v="USD"/>
    <x v="1"/>
    <s v="Sector Público Financiero SPF"/>
    <s v="Sector Público Financiero SPF"/>
    <s v="Banco de Desarrollo del Ecuador"/>
    <s v="Préstamos"/>
    <s v="BID"/>
    <x v="7"/>
    <x v="2"/>
    <s v="INTERNATIONAL ORGANIZATIONS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2136986301369861"/>
    <n v="40.027397260273972"/>
    <n v="0.02"/>
    <s v="FIJA"/>
    <m/>
    <s v="BID"/>
    <x v="21"/>
    <n v="0"/>
    <n v="7627.12"/>
    <n v="0"/>
    <n v="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14667.54"/>
    <n v="12320.740000000002"/>
    <n v="26988.28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s v="BID"/>
    <x v="15"/>
    <x v="2"/>
    <s v="INTERNATIONAL ORGANIZATIONS"/>
    <s v="873-SF-EC"/>
    <s v="873-SF-EC"/>
    <s v="BID"/>
    <n v="567184.64000000001"/>
    <n v="0"/>
    <n v="0"/>
    <n v="0"/>
    <n v="0"/>
    <n v="0"/>
    <n v="0"/>
    <n v="567184.64000000001"/>
    <d v="1992-04-05T00:00:00"/>
    <d v="2032-04-06T00:00:00"/>
    <n v="2270200"/>
    <n v="2268767.86"/>
    <n v="7.353424657534247"/>
    <n v="40.030136986301372"/>
    <n v="0.02"/>
    <s v="FIJA"/>
    <m/>
    <s v="BID"/>
    <x v="21"/>
    <n v="0"/>
    <n v="0"/>
    <n v="0"/>
    <n v="5671.85"/>
    <n v="0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10965.57"/>
    <n v="9453.0499999999993"/>
    <n v="20418.62"/>
  </r>
  <r>
    <n v="20301000"/>
    <x v="0"/>
    <x v="0"/>
    <x v="1"/>
    <s v="USD"/>
    <x v="0"/>
    <s v="Gobierno General"/>
    <s v="Gobiernos Autonomos Descentralizados GADS"/>
    <s v="Concejo Provincial"/>
    <s v="Préstamos"/>
    <s v="BID"/>
    <x v="16"/>
    <x v="2"/>
    <s v="INTERNATIONAL ORGANIZATIONS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972602739726025"/>
    <n v="19.991780821917807"/>
    <n v="6.6030199999999997E-2"/>
    <s v="SOFR (MAS MARGEN)"/>
    <n v="1.2E-2"/>
    <s v="BID"/>
    <x v="21"/>
    <n v="0"/>
    <n v="0"/>
    <n v="353086.66"/>
    <n v="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692084.53"/>
    <n v="612970.57000000007"/>
    <n v="1305055.100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s v="BID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0.635616438356163"/>
    <n v="25.013698630136986"/>
    <n v="6.58889E-2"/>
    <s v="SOFR (MAS MARGEN)"/>
    <n v="1.2E-2"/>
    <s v="BID"/>
    <x v="21"/>
    <n v="3158860.29"/>
    <n v="0"/>
    <n v="0"/>
    <n v="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6266217.4199999999"/>
    <n v="6188533.4900000002"/>
    <n v="12454750.91"/>
  </r>
  <r>
    <n v="20265000"/>
    <x v="0"/>
    <x v="0"/>
    <x v="1"/>
    <s v="USD"/>
    <x v="0"/>
    <s v="Gobierno General"/>
    <s v="Gobiernos Autonomos Descentralizados GADS"/>
    <s v="Concejo Municipal"/>
    <s v="Préstamos"/>
    <s v="BID"/>
    <x v="18"/>
    <x v="2"/>
    <s v="INTERNATIONAL ORGANIZATIONS"/>
    <s v="1630-OC-EC"/>
    <s v="1630-OC-EC"/>
    <s v="BID"/>
    <n v="661393.11"/>
    <n v="0"/>
    <n v="220464.38"/>
    <n v="21326.82"/>
    <n v="0"/>
    <n v="0"/>
    <n v="0"/>
    <n v="440928.73"/>
    <d v="2005-12-29T00:00:00"/>
    <d v="2025-12-15T00:00:00"/>
    <n v="8000000"/>
    <n v="7029193.7000000002"/>
    <n v="1.0410958904109588"/>
    <n v="19.975342465753425"/>
    <n v="6.6000500000000004E-2"/>
    <s v="SOFR (MAS MARGEN)"/>
    <n v="1.2E-2"/>
    <s v="BID"/>
    <x v="21"/>
    <n v="0"/>
    <n v="0"/>
    <n v="0"/>
    <n v="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s v="BID"/>
    <x v="18"/>
    <x v="2"/>
    <s v="INTERNATIONAL ORGANIZATIONS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2602739726027399"/>
    <n v="20.013698630136986"/>
    <n v="5.3900000000000003E-2"/>
    <s v="FIJA"/>
    <m/>
    <s v="BID"/>
    <x v="21"/>
    <n v="0"/>
    <n v="0"/>
    <n v="159258.26999999999"/>
    <n v="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288776.59999999998"/>
    <n v="160314.12"/>
    <n v="449090.7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2"/>
    <s v="INTERNATIONAL ORGANIZATIONS"/>
    <s v="1424-OC-EC"/>
    <s v="1424-OC-EC"/>
    <s v="BID"/>
    <n v="0"/>
    <n v="0"/>
    <n v="0"/>
    <n v="0"/>
    <n v="0"/>
    <n v="0"/>
    <n v="0"/>
    <n v="0"/>
    <d v="2002-12-18T00:00:00"/>
    <d v="2022-12-15T00:00:00"/>
    <n v="40000000"/>
    <n v="40000000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2"/>
    <s v="INTERNATIONAL ORGANIZATIONS"/>
    <s v="1802-OC-EC"/>
    <s v="1802-OC-EC"/>
    <s v="BID"/>
    <n v="30070183.57"/>
    <n v="0"/>
    <n v="1768834.32"/>
    <n v="988920.44"/>
    <n v="0"/>
    <n v="0"/>
    <n v="0"/>
    <n v="28301349.25"/>
    <d v="2007-12-12T00:00:00"/>
    <d v="2032-12-12T00:00:00"/>
    <n v="67100000"/>
    <n v="67100000"/>
    <n v="8.0383561643835613"/>
    <n v="25.019178082191782"/>
    <n v="7.5028999999999998E-2"/>
    <s v="SOFR + MARGEN"/>
    <n v="1.2E-2"/>
    <s v="BID"/>
    <x v="21"/>
    <n v="0"/>
    <n v="0"/>
    <n v="0"/>
    <n v="0"/>
    <n v="0"/>
    <n v="1073507.75"/>
    <n v="0"/>
    <n v="0"/>
    <n v="0"/>
    <n v="0"/>
    <n v="0"/>
    <n v="1011943.27"/>
    <n v="0"/>
    <n v="0"/>
    <n v="0"/>
    <n v="0"/>
    <n v="0"/>
    <n v="939319.29"/>
    <n v="0"/>
    <n v="0"/>
    <n v="0"/>
    <n v="0"/>
    <n v="0"/>
    <n v="877017.5"/>
    <n v="2085451.02"/>
    <n v="1816336.79"/>
    <n v="3901787.81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2"/>
    <s v="INTERNATIONAL ORGANIZATIONS"/>
    <s v="745-SF-EC"/>
    <s v="745-SF-EC"/>
    <s v="BID"/>
    <n v="0"/>
    <n v="0"/>
    <n v="0"/>
    <n v="0"/>
    <n v="0"/>
    <n v="0"/>
    <n v="0"/>
    <n v="0"/>
    <d v="1984-03-27T00:00:00"/>
    <d v="2024-03-24T00:00:00"/>
    <n v="28000000"/>
    <n v="25971601.43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20"/>
    <x v="2"/>
    <s v="INTERNATIONAL ORGANIZATIONS"/>
    <s v="1753-OC-EC"/>
    <s v="1753-OC-EC"/>
    <s v="BID"/>
    <n v="24491903.390000001"/>
    <n v="0"/>
    <n v="1632793.57"/>
    <n v="908246.95"/>
    <n v="0"/>
    <n v="0"/>
    <n v="0"/>
    <n v="22859109.82"/>
    <d v="2006-12-07T00:00:00"/>
    <d v="2031-12-07T00:00:00"/>
    <n v="61250000"/>
    <n v="61250000"/>
    <n v="7.021917808219178"/>
    <n v="25.016438356164382"/>
    <n v="7.5045500000000001E-2"/>
    <s v="SOFR + MARGEN"/>
    <n v="1.2E-2"/>
    <s v="BID"/>
    <x v="21"/>
    <n v="0"/>
    <n v="0"/>
    <n v="0"/>
    <n v="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20"/>
    <x v="2"/>
    <s v="INTERNATIONAL ORGANIZATIONS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9013698630136986"/>
    <n v="40.010958904109586"/>
    <n v="0.02"/>
    <s v="FIJA"/>
    <m/>
    <s v="BID"/>
    <x v="21"/>
    <n v="0"/>
    <n v="0"/>
    <n v="0"/>
    <n v="6693.3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12828.73"/>
    <n v="10597.25"/>
    <n v="23425.98"/>
  </r>
  <r>
    <n v="20070000"/>
    <x v="0"/>
    <x v="0"/>
    <x v="0"/>
    <s v="SUC"/>
    <x v="0"/>
    <s v="Gobierno General"/>
    <s v="Gobierno Central "/>
    <s v="PGE"/>
    <s v="Préstamos"/>
    <s v="BID"/>
    <x v="0"/>
    <x v="2"/>
    <s v="INTERNATIONAL ORGANIZATIONS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93150684931506"/>
    <n v="40.027397260273972"/>
    <n v="0.02"/>
    <s v="FIJA"/>
    <m/>
    <s v="BID"/>
    <x v="21"/>
    <n v="0"/>
    <n v="0"/>
    <n v="133885.89000000001"/>
    <n v="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264949.96000000002"/>
    <n v="244950.64"/>
    <n v="509900.60000000003"/>
  </r>
  <r>
    <n v="2024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138-OC-EC"/>
    <s v="1138-OC-EC"/>
    <s v="BID"/>
    <n v="0"/>
    <n v="0"/>
    <n v="0"/>
    <n v="0"/>
    <n v="0"/>
    <n v="0"/>
    <n v="0"/>
    <n v="0"/>
    <d v="1999-01-27T00:00:00"/>
    <d v="2024-01-27T00:00:00"/>
    <n v="48000000"/>
    <n v="44941768.420000002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261-OC-EC"/>
    <s v="1261-OC-EC"/>
    <s v="BID"/>
    <n v="369940.62"/>
    <n v="0"/>
    <n v="92485.2"/>
    <n v="9956.2800000000007"/>
    <n v="0"/>
    <n v="0"/>
    <n v="0"/>
    <n v="277455.42"/>
    <d v="2001-03-20T00:00:00"/>
    <d v="2026-03-20T00:00:00"/>
    <n v="4500000"/>
    <n v="4161833.75"/>
    <n v="1.3013698630136987"/>
    <n v="25.016438356164382"/>
    <n v="5.3900000000000003E-2"/>
    <s v="FIJA"/>
    <m/>
    <s v="BID"/>
    <x v="21"/>
    <n v="0"/>
    <n v="0"/>
    <n v="0"/>
    <n v="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274-OC-EC"/>
    <s v="1274-OC-EC"/>
    <s v="BID"/>
    <n v="980386.54"/>
    <n v="0"/>
    <n v="245096.63"/>
    <n v="26385.33"/>
    <n v="0"/>
    <n v="0"/>
    <n v="0"/>
    <n v="735289.91"/>
    <d v="2001-04-30T00:00:00"/>
    <d v="2026-04-30T00:00:00"/>
    <n v="10400000"/>
    <n v="10263952.710000001"/>
    <n v="1.4136986301369863"/>
    <n v="25.016438356164382"/>
    <n v="5.3900000000000003E-2"/>
    <s v="FIJA"/>
    <m/>
    <s v="BID"/>
    <x v="21"/>
    <n v="0"/>
    <n v="0"/>
    <n v="0"/>
    <n v="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282-OC-EC"/>
    <s v="1282-OC-EC"/>
    <s v="BID"/>
    <n v="985573.14"/>
    <n v="0"/>
    <n v="197114.64"/>
    <n v="26532.15"/>
    <n v="0"/>
    <n v="0"/>
    <n v="0"/>
    <n v="788458.5"/>
    <d v="2001-07-27T00:00:00"/>
    <d v="2026-07-27T00:00:00"/>
    <n v="9000000"/>
    <n v="8859976.0999999996"/>
    <n v="1.6547945205479453"/>
    <n v="25.016438356164382"/>
    <n v="5.3900000000000003E-2"/>
    <s v="FIJA"/>
    <m/>
    <s v="BID"/>
    <x v="21"/>
    <n v="0"/>
    <n v="0"/>
    <n v="0"/>
    <n v="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358-OC-EC"/>
    <s v="1358-OC-EC"/>
    <s v="BID"/>
    <n v="659139.68799999997"/>
    <n v="0"/>
    <n v="0"/>
    <n v="0"/>
    <n v="0"/>
    <n v="0"/>
    <n v="0"/>
    <n v="659139.68799999997"/>
    <d v="2003-07-30T00:00:00"/>
    <d v="2028-07-30T00:00:00"/>
    <n v="4800000"/>
    <n v="3460484"/>
    <n v="3.6657534246575341"/>
    <n v="25.019178082191782"/>
    <n v="5.3900000000000003E-2"/>
    <s v="FIJA"/>
    <m/>
    <s v="BID"/>
    <x v="21"/>
    <n v="18158.57"/>
    <n v="0"/>
    <n v="0"/>
    <n v="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33788.26"/>
    <n v="24783"/>
    <n v="58571.26"/>
  </r>
  <r>
    <n v="2025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473972602739726"/>
    <n v="25.016438356164382"/>
    <n v="5.3900000000000003E-2"/>
    <s v="FIJA"/>
    <m/>
    <s v="BID"/>
    <x v="21"/>
    <n v="0"/>
    <n v="0"/>
    <n v="0"/>
    <n v="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473972602739726"/>
    <n v="25.016438356164382"/>
    <n v="5.3900000000000003E-2"/>
    <s v="FIJA"/>
    <m/>
    <s v="BID"/>
    <x v="21"/>
    <n v="0"/>
    <n v="0"/>
    <n v="0"/>
    <n v="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416-OC-EC"/>
    <s v="1416-OC-EC"/>
    <s v="BID"/>
    <n v="4001091.92"/>
    <n v="0"/>
    <n v="571583.30000000005"/>
    <n v="109019.33"/>
    <n v="0"/>
    <n v="0"/>
    <n v="0"/>
    <n v="3429508.62"/>
    <d v="2002-12-16T00:00:00"/>
    <d v="2027-12-16T00:00:00"/>
    <n v="25000000"/>
    <n v="24515611.170000002"/>
    <n v="3.043835616438356"/>
    <n v="25.016438356164382"/>
    <n v="5.4579999999999997E-2"/>
    <s v="FIJA"/>
    <m/>
    <s v="BID"/>
    <x v="21"/>
    <n v="0"/>
    <n v="0"/>
    <n v="0"/>
    <n v="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2027397260273971"/>
    <n v="25.016438356164382"/>
    <n v="5.4719999999999998E-2"/>
    <s v="FIJA"/>
    <m/>
    <s v="BID"/>
    <x v="21"/>
    <n v="0"/>
    <n v="41340.160000000003"/>
    <n v="0"/>
    <n v="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76196.850000000006"/>
    <n v="52766.47"/>
    <n v="128963.32"/>
  </r>
  <r>
    <n v="2026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7424657534246575"/>
    <n v="25.019178082191782"/>
    <n v="5.4719999999999998E-2"/>
    <s v="FIJA"/>
    <m/>
    <s v="BID"/>
    <x v="21"/>
    <n v="0"/>
    <n v="1107532.8"/>
    <n v="0"/>
    <n v="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2060823.6"/>
    <n v="1511571.6"/>
    <n v="3572395.2"/>
  </r>
  <r>
    <n v="2026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524-OC-EC"/>
    <s v="1524-OC-EC"/>
    <s v="BID"/>
    <n v="0"/>
    <n v="0"/>
    <n v="0"/>
    <n v="0"/>
    <n v="0"/>
    <n v="0"/>
    <n v="0"/>
    <n v="0"/>
    <d v="2004-09-07T00:00:00"/>
    <d v="2024-09-07T00:00:00"/>
    <n v="2900000"/>
    <n v="761541.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9068493150684933"/>
    <n v="25.016438356164382"/>
    <n v="5.5E-2"/>
    <s v="FIJA"/>
    <m/>
    <s v="BID"/>
    <x v="21"/>
    <n v="0"/>
    <n v="0"/>
    <n v="0"/>
    <n v="53093.09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101139.42"/>
    <n v="79843.83"/>
    <n v="180983.25"/>
  </r>
  <r>
    <n v="2026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821917808219178"/>
    <n v="20.013698630136986"/>
    <n v="4.2626999999999998E-2"/>
    <s v="FIJA"/>
    <m/>
    <s v="BID"/>
    <x v="21"/>
    <n v="0"/>
    <n v="0"/>
    <n v="0"/>
    <n v="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754-OC-EC"/>
    <s v="1754-OC-EC"/>
    <s v="BID"/>
    <n v="36428571.427000001"/>
    <n v="0"/>
    <n v="2142857.15"/>
    <n v="771907.19"/>
    <n v="0"/>
    <n v="0"/>
    <n v="0"/>
    <n v="34285714.276999995"/>
    <d v="2007-12-12T00:00:00"/>
    <d v="2032-12-12T00:00:00"/>
    <n v="90000000"/>
    <n v="90000000"/>
    <n v="8.0383561643835613"/>
    <n v="25.019178082191782"/>
    <n v="5.3900000000000003E-2"/>
    <s v="FIJA"/>
    <m/>
    <s v="BID"/>
    <x v="21"/>
    <n v="0"/>
    <n v="0"/>
    <n v="0"/>
    <n v="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791-OC-EC"/>
    <s v="1791-OC-EC"/>
    <s v="BID"/>
    <n v="8620689.6799999997"/>
    <n v="0"/>
    <n v="1724137.93"/>
    <n v="232073.67"/>
    <n v="0"/>
    <n v="0"/>
    <n v="0"/>
    <n v="6896551.75"/>
    <d v="2007-06-29T00:00:00"/>
    <d v="2026-12-15T00:00:00"/>
    <n v="50000000"/>
    <n v="50000000"/>
    <n v="2.0410958904109591"/>
    <n v="19.476712328767125"/>
    <n v="5.3900000000000003E-2"/>
    <s v="FIJA"/>
    <m/>
    <s v="BID"/>
    <x v="21"/>
    <n v="0"/>
    <n v="0"/>
    <n v="0"/>
    <n v="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923-BL-OC/EC"/>
    <s v="1923-BL-OC/EC"/>
    <s v="BID"/>
    <n v="20993877.559999999"/>
    <n v="0"/>
    <n v="777551.02"/>
    <n v="566097.64"/>
    <n v="0"/>
    <n v="0"/>
    <n v="0"/>
    <n v="20216326.539999999"/>
    <d v="2007-12-12T00:00:00"/>
    <d v="2037-12-12T00:00:00"/>
    <n v="38100000"/>
    <n v="38100000"/>
    <n v="13.04109589041096"/>
    <n v="30.021917808219179"/>
    <n v="5.3900000000000003E-2"/>
    <s v="FIJA"/>
    <m/>
    <s v="BID"/>
    <x v="21"/>
    <n v="0"/>
    <n v="0"/>
    <n v="0"/>
    <n v="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923-BL-SF-EC"/>
    <s v="1923-BL-SF-EC"/>
    <s v="BID"/>
    <n v="9500000"/>
    <n v="0"/>
    <n v="0"/>
    <n v="11447.85"/>
    <n v="0"/>
    <n v="0"/>
    <n v="0"/>
    <n v="9500000"/>
    <d v="2007-12-12T00:00:00"/>
    <d v="2047-12-12T00:00:00"/>
    <n v="9500000"/>
    <n v="9500000"/>
    <n v="23.046575342465754"/>
    <n v="40.027397260273972"/>
    <n v="2.5000000000000001E-3"/>
    <s v="FIJA"/>
    <m/>
    <s v="BID"/>
    <x v="21"/>
    <n v="0"/>
    <n v="0"/>
    <n v="0"/>
    <n v="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924-OC-EC"/>
    <s v="1924-OC-EC"/>
    <s v="BID"/>
    <n v="97528852.020999998"/>
    <n v="0"/>
    <n v="5736991.3000000007"/>
    <n v="1858754.2299999997"/>
    <n v="0"/>
    <n v="0"/>
    <n v="0"/>
    <n v="91791860.721000016"/>
    <d v="2007-12-12T00:00:00"/>
    <d v="2032-12-12T00:00:00"/>
    <n v="246400000"/>
    <n v="246400000"/>
    <n v="8.0383561643835613"/>
    <n v="25.019178082191782"/>
    <n v="5.3900000000000003E-2"/>
    <s v="FIJA"/>
    <m/>
    <s v="BID"/>
    <x v="21"/>
    <n v="0"/>
    <n v="0"/>
    <n v="0"/>
    <n v="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3342465753424655"/>
    <n v="20.013698630136986"/>
    <n v="1.6079E-2"/>
    <s v="FIJA"/>
    <m/>
    <s v="BID"/>
    <x v="21"/>
    <n v="0"/>
    <n v="0"/>
    <n v="5411.79"/>
    <n v="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10248.709999999999"/>
    <n v="7836.8600000000006"/>
    <n v="18085.57"/>
  </r>
  <r>
    <n v="2027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33972602739726"/>
    <n v="30.019178082191782"/>
    <n v="3.6799999999999999E-2"/>
    <s v="FIJA"/>
    <m/>
    <s v="BID"/>
    <x v="21"/>
    <n v="0"/>
    <n v="0"/>
    <n v="87947.08"/>
    <n v="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173328.06"/>
    <n v="161164.09999999998"/>
    <n v="334492.15999999997"/>
  </r>
  <r>
    <n v="2027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347945205479451"/>
    <n v="40.027397260273972"/>
    <n v="2.5000000000000001E-3"/>
    <s v="FIJA"/>
    <m/>
    <s v="BID"/>
    <x v="21"/>
    <n v="0"/>
    <n v="0"/>
    <n v="2523.7800000000002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5061.43"/>
    <n v="5061.43"/>
    <n v="10122.86"/>
  </r>
  <r>
    <n v="2028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227397260273973"/>
    <n v="25.016438356164382"/>
    <n v="1.8360000000000001E-2"/>
    <s v="FIJA"/>
    <m/>
    <s v="BID"/>
    <x v="21"/>
    <n v="0"/>
    <n v="1760515.14"/>
    <n v="0"/>
    <n v="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3409859.03"/>
    <n v="3077256.5300000003"/>
    <n v="6487115.5600000005"/>
  </r>
  <r>
    <n v="2028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312328767123288"/>
    <n v="25.016438356164382"/>
    <n v="1.8329999999999999E-2"/>
    <s v="FIJA"/>
    <m/>
    <s v="BID"/>
    <x v="21"/>
    <n v="0"/>
    <n v="0"/>
    <n v="453938.73"/>
    <n v="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893426.89999999991"/>
    <n v="806245.82"/>
    <n v="1699672.7199999997"/>
  </r>
  <r>
    <n v="2028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340-OC-EC"/>
    <s v="2340-OC-EC"/>
    <s v="BID"/>
    <n v="41528651.149999999"/>
    <n v="0"/>
    <n v="1805593.53"/>
    <n v="371800.71"/>
    <n v="0"/>
    <n v="0"/>
    <n v="0"/>
    <n v="39723057.619999997"/>
    <d v="2010-12-13T00:00:00"/>
    <d v="2035-12-13T00:00:00"/>
    <n v="75000000"/>
    <n v="75000000"/>
    <n v="11.04109589041096"/>
    <n v="25.016438356164382"/>
    <n v="1.7909999999999999E-2"/>
    <s v="FIJA"/>
    <m/>
    <s v="BID"/>
    <x v="21"/>
    <n v="0"/>
    <n v="0"/>
    <n v="0"/>
    <n v="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377-OC-EC"/>
    <s v="2377-OC-EC"/>
    <s v="BID"/>
    <n v="15602330.65"/>
    <n v="0"/>
    <n v="0"/>
    <n v="0"/>
    <n v="0"/>
    <n v="0"/>
    <n v="0"/>
    <n v="15602330.65"/>
    <d v="2011-01-10T00:00:00"/>
    <d v="2036-01-10T00:00:00"/>
    <n v="30000000"/>
    <n v="27053570.93"/>
    <n v="11.117808219178082"/>
    <n v="25.016438356164382"/>
    <n v="1.7781000000000002E-2"/>
    <s v="FIJA"/>
    <m/>
    <s v="BID"/>
    <x v="21"/>
    <n v="139852.63"/>
    <n v="0"/>
    <n v="0"/>
    <n v="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271443.64"/>
    <n v="247319.72"/>
    <n v="518763.36"/>
  </r>
  <r>
    <n v="2028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328767123287671"/>
    <n v="25.019178082191782"/>
    <n v="1.8020000000000001E-2"/>
    <s v="FIJA"/>
    <m/>
    <s v="BID"/>
    <x v="21"/>
    <n v="0"/>
    <n v="0"/>
    <n v="376827.42"/>
    <n v="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743245.24"/>
    <n v="677166.92999999993"/>
    <n v="1420412.17"/>
  </r>
  <r>
    <n v="2028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57/OC-EC"/>
    <s v="2457/OC-EC"/>
    <s v="BID"/>
    <n v="35430952.390000001"/>
    <n v="0"/>
    <n v="0"/>
    <n v="0"/>
    <n v="0"/>
    <n v="0"/>
    <n v="0"/>
    <n v="35430952.390000001"/>
    <d v="2011-02-01T00:00:00"/>
    <d v="2036-02-01T00:00:00"/>
    <n v="64700000"/>
    <n v="64700000"/>
    <n v="11.178082191780822"/>
    <n v="25.016438356164382"/>
    <n v="1.7995000000000001E-2"/>
    <s v="FIJA"/>
    <m/>
    <s v="BID"/>
    <x v="21"/>
    <n v="0"/>
    <n v="321410.19"/>
    <n v="0"/>
    <n v="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623833.48"/>
    <n v="568391.73"/>
    <n v="1192225.21"/>
  </r>
  <r>
    <n v="2028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61/OC-EC"/>
    <s v="2461/OC-EC"/>
    <s v="BID"/>
    <n v="49239722.109999999"/>
    <n v="0"/>
    <n v="0"/>
    <n v="0"/>
    <n v="0"/>
    <n v="0"/>
    <n v="0"/>
    <n v="49239722.109999999"/>
    <d v="2011-02-01T00:00:00"/>
    <d v="2036-02-01T00:00:00"/>
    <n v="90000000"/>
    <n v="89391856.319999993"/>
    <n v="11.178082191780822"/>
    <n v="25.016438356164382"/>
    <n v="1.7995000000000001E-2"/>
    <s v="FIJA"/>
    <m/>
    <s v="BID"/>
    <x v="21"/>
    <n v="0"/>
    <n v="446675.77"/>
    <n v="0"/>
    <n v="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866964.75"/>
    <n v="789915.3"/>
    <n v="1656880.05"/>
  </r>
  <r>
    <n v="2028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72/OC-EC"/>
    <s v="2472/OC-EC"/>
    <s v="BID"/>
    <n v="27941814.960000001"/>
    <n v="0"/>
    <n v="0"/>
    <n v="0"/>
    <n v="0"/>
    <n v="0"/>
    <n v="0"/>
    <n v="27941814.960000001"/>
    <d v="2011-02-01T00:00:00"/>
    <d v="2036-08-01T00:00:00"/>
    <n v="58000000"/>
    <n v="53844460.799999997"/>
    <n v="11.676712328767124"/>
    <n v="25.515068493150686"/>
    <n v="1.7995000000000001E-2"/>
    <s v="FIJA"/>
    <m/>
    <s v="BID"/>
    <x v="21"/>
    <n v="0"/>
    <n v="253472.83"/>
    <n v="0"/>
    <n v="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491972.07999999996"/>
    <n v="448249.22"/>
    <n v="940221.29999999993"/>
  </r>
  <r>
    <n v="2028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263013698630138"/>
    <n v="25.019178082191782"/>
    <n v="1.805E-2"/>
    <s v="FIJA"/>
    <m/>
    <s v="BID"/>
    <x v="21"/>
    <n v="0"/>
    <n v="0"/>
    <n v="346611.45"/>
    <n v="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683647.99"/>
    <n v="622868.17999999993"/>
    <n v="1306516.17"/>
  </r>
  <r>
    <n v="2029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427397260273972"/>
    <n v="25.016438356164382"/>
    <n v="1.8159999999999999E-2"/>
    <s v="FIJA"/>
    <m/>
    <s v="BID"/>
    <x v="21"/>
    <n v="0"/>
    <n v="0"/>
    <n v="0"/>
    <n v="0"/>
    <n v="11368.6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63.39"/>
    <n v="20629.339999999997"/>
    <n v="43092.729999999996"/>
  </r>
  <r>
    <n v="2028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2.013698630136986"/>
    <n v="25.019178082191782"/>
    <n v="1.8185E-2"/>
    <s v="FIJA"/>
    <m/>
    <s v="BID"/>
    <x v="21"/>
    <n v="0"/>
    <n v="0"/>
    <n v="0"/>
    <n v="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427397260273972"/>
    <n v="25.016438356164382"/>
    <n v="1.8159999999999999E-2"/>
    <s v="FIJA"/>
    <m/>
    <s v="BID"/>
    <x v="21"/>
    <n v="0"/>
    <n v="0"/>
    <n v="0"/>
    <n v="0"/>
    <n v="195768.9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822.06"/>
    <n v="355239.44999999995"/>
    <n v="742061.51"/>
  </r>
  <r>
    <n v="2029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3.008219178082191"/>
    <n v="25.016438356164382"/>
    <n v="1.8373E-2"/>
    <s v="FIJA"/>
    <m/>
    <s v="BID"/>
    <x v="21"/>
    <n v="0"/>
    <n v="0"/>
    <n v="0"/>
    <n v="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53/OC-EC"/>
    <s v="2653/OC-EC"/>
    <s v="BID"/>
    <n v="155579224.60200003"/>
    <n v="0"/>
    <n v="6223168.9900000002"/>
    <n v="1414294.9"/>
    <n v="0"/>
    <n v="0"/>
    <n v="0"/>
    <n v="149356055.61199999"/>
    <d v="2011-12-15T00:00:00"/>
    <d v="2036-12-15T00:00:00"/>
    <n v="250000000"/>
    <n v="248933378.06999999"/>
    <n v="12.049315068493151"/>
    <n v="25.019178082191782"/>
    <n v="1.8185E-2"/>
    <s v="FIJA"/>
    <m/>
    <s v="BID"/>
    <x v="21"/>
    <n v="0"/>
    <n v="0"/>
    <n v="0"/>
    <n v="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98630136986301"/>
    <n v="25.016438356164382"/>
    <n v="1.8134000000000001E-2"/>
    <s v="FIJA"/>
    <m/>
    <s v="BID"/>
    <x v="21"/>
    <n v="0"/>
    <n v="0"/>
    <n v="79493.070000000007"/>
    <n v="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157071.28000000003"/>
    <n v="144246.97999999998"/>
    <n v="301318.26"/>
  </r>
  <r>
    <n v="2029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715068493150685"/>
    <n v="25.016438356164382"/>
    <n v="1.8214999999999999E-2"/>
    <s v="FIJA"/>
    <m/>
    <s v="BID"/>
    <x v="21"/>
    <n v="0"/>
    <n v="22471.11"/>
    <n v="0"/>
    <n v="0"/>
    <n v="0"/>
    <n v="0"/>
    <n v="0"/>
    <n v="21254.55"/>
    <n v="0"/>
    <n v="0"/>
    <n v="0"/>
    <n v="0"/>
    <n v="0"/>
    <n v="20742.560000000001"/>
    <n v="0"/>
    <n v="0"/>
    <n v="0"/>
    <n v="0"/>
    <n v="0"/>
    <n v="19554.189999999999"/>
    <n v="0"/>
    <n v="0"/>
    <n v="0"/>
    <n v="0"/>
    <n v="43725.66"/>
    <n v="40296.75"/>
    <n v="84022.41"/>
  </r>
  <r>
    <n v="2029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967123287671233"/>
    <n v="24.687671232876713"/>
    <n v="1.7864999999999999E-2"/>
    <s v="FIJA"/>
    <m/>
    <s v="BID"/>
    <x v="21"/>
    <n v="0"/>
    <n v="0"/>
    <n v="0"/>
    <n v="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967123287671233"/>
    <n v="24.687671232876713"/>
    <n v="1.7084999999999999E-2"/>
    <s v="FIJA"/>
    <m/>
    <s v="BID"/>
    <x v="21"/>
    <n v="0"/>
    <n v="0"/>
    <n v="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839/OC-EC"/>
    <s v="2839/OC-EC"/>
    <s v="BID"/>
    <n v="94118010.799999997"/>
    <n v="0"/>
    <n v="0"/>
    <n v="936051.35"/>
    <n v="0"/>
    <n v="0"/>
    <n v="0"/>
    <n v="94118010.799999997"/>
    <d v="2013-08-01T00:00:00"/>
    <d v="2037-12-15T00:00:00"/>
    <n v="100000000"/>
    <n v="94118010.799999997"/>
    <n v="13.049315068493151"/>
    <n v="24.389041095890413"/>
    <n v="1.7084999999999999E-2"/>
    <s v="FIJA"/>
    <m/>
    <s v="BID"/>
    <x v="21"/>
    <n v="0"/>
    <n v="0"/>
    <n v="0"/>
    <n v="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465753424657533"/>
    <n v="24.931506849315067"/>
    <n v="3.109E-2"/>
    <s v="FIJA"/>
    <m/>
    <s v="BID"/>
    <x v="21"/>
    <n v="0"/>
    <n v="0"/>
    <n v="0"/>
    <n v="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465753424657535"/>
    <n v="24.701369863013699"/>
    <n v="4.5449999999999997E-2"/>
    <s v="FIJA"/>
    <m/>
    <s v="BID"/>
    <x v="21"/>
    <n v="0"/>
    <n v="0"/>
    <n v="0"/>
    <n v="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967123287671233"/>
    <n v="24.967123287671232"/>
    <n v="2.9499999999999998E-2"/>
    <s v="FIJA"/>
    <m/>
    <s v="BID"/>
    <x v="21"/>
    <n v="0"/>
    <n v="0"/>
    <n v="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9643835616438352"/>
    <n v="19.649315068493152"/>
    <n v="1.7437000000000001E-2"/>
    <s v="FIJA"/>
    <m/>
    <s v="BID"/>
    <x v="21"/>
    <n v="0"/>
    <n v="0"/>
    <n v="0"/>
    <n v="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134246575342466"/>
    <n v="24.745205479452054"/>
    <n v="1.8440000000000002E-2"/>
    <s v="FIJA"/>
    <m/>
    <s v="BID"/>
    <x v="21"/>
    <n v="93413.03"/>
    <n v="0"/>
    <n v="0"/>
    <n v="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185303.02000000002"/>
    <n v="185303.02000000002"/>
    <n v="370606.04000000004"/>
  </r>
  <r>
    <n v="2030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363606.200000003"/>
    <n v="14.134246575342466"/>
    <n v="24.81917808219178"/>
    <n v="4.3853000000000003E-2"/>
    <s v="FIJA"/>
    <m/>
    <s v="BID"/>
    <x v="21"/>
    <n v="1330561.3500000001"/>
    <n v="0"/>
    <n v="0"/>
    <n v="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2639428.77"/>
    <n v="2639428.77"/>
    <n v="5278857.54"/>
  </r>
  <r>
    <n v="2030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463013698630137"/>
    <n v="24.909589041095892"/>
    <n v="4.3860000000000003E-2"/>
    <s v="FIJA"/>
    <m/>
    <s v="BID"/>
    <x v="21"/>
    <n v="0"/>
    <n v="0"/>
    <n v="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87/OC-EC"/>
    <s v="3187/OC-EC"/>
    <s v="BID"/>
    <n v="170000000"/>
    <n v="0"/>
    <n v="0"/>
    <n v="2531593.4900000002"/>
    <n v="0"/>
    <n v="0"/>
    <n v="0"/>
    <n v="170000000"/>
    <d v="2014-07-31T00:00:00"/>
    <d v="2039-06-15T00:00:00"/>
    <n v="170000000"/>
    <n v="170000000"/>
    <n v="14.547945205479452"/>
    <n v="24.890410958904109"/>
    <n v="2.9919999999999999E-2"/>
    <s v="FIJA"/>
    <m/>
    <s v="BID"/>
    <x v="21"/>
    <n v="0"/>
    <n v="0"/>
    <n v="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88/CH-EC"/>
    <s v="3188/CH-EC"/>
    <s v="BID"/>
    <n v="50000000"/>
    <n v="0"/>
    <n v="0"/>
    <n v="1615745.14"/>
    <n v="0"/>
    <n v="0"/>
    <n v="0"/>
    <n v="50000000"/>
    <d v="2014-07-31T00:00:00"/>
    <d v="2039-06-15T00:00:00"/>
    <n v="50000000"/>
    <n v="50000000"/>
    <n v="14.547945205479452"/>
    <n v="24.890410958904109"/>
    <n v="6.6000500000000004E-2"/>
    <s v="SOFR (MAS MARGEN)"/>
    <n v="1.2E-2"/>
    <s v="BID"/>
    <x v="21"/>
    <n v="0"/>
    <n v="0"/>
    <n v="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715068493150685"/>
    <n v="24.767123287671232"/>
    <n v="2.9960000000000001E-2"/>
    <s v="FIJA"/>
    <m/>
    <s v="BID"/>
    <x v="21"/>
    <n v="0"/>
    <n v="1762066.96"/>
    <n v="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3495404.5700000003"/>
    <n v="3495404.5700000003"/>
    <n v="6990809.1400000006"/>
  </r>
  <r>
    <n v="2031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715068493150685"/>
    <n v="24.767123287671232"/>
    <n v="6.5910499999999997E-2"/>
    <s v="SOFR (MAS MARGEN)"/>
    <n v="1.2E-2"/>
    <s v="BID"/>
    <x v="21"/>
    <n v="0"/>
    <n v="960958.32"/>
    <n v="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1906248.8399999999"/>
    <n v="1906248.8399999999"/>
    <n v="3812497.6799999997"/>
  </r>
  <r>
    <n v="2031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325/OC-EC"/>
    <s v="3325/OC-EC"/>
    <s v="BID"/>
    <n v="14004240.310000001"/>
    <n v="0"/>
    <n v="0"/>
    <n v="238689.37"/>
    <n v="0"/>
    <n v="0"/>
    <n v="0"/>
    <n v="14004240.310000001"/>
    <d v="2015-02-05T00:00:00"/>
    <d v="2039-12-15T00:00:00"/>
    <n v="30000000"/>
    <n v="14400000"/>
    <n v="15.049315068493151"/>
    <n v="24.873972602739727"/>
    <n v="1.8204999999999999E-2"/>
    <s v="FIJA"/>
    <m/>
    <s v="BID"/>
    <x v="21"/>
    <n v="0"/>
    <n v="0"/>
    <n v="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341/OC-EC"/>
    <s v="3341/OC-EC"/>
    <s v="BID"/>
    <n v="68695814.290000007"/>
    <n v="0"/>
    <n v="0"/>
    <n v="628910.18000000005"/>
    <n v="0"/>
    <n v="0"/>
    <n v="0"/>
    <n v="68695814.290000007"/>
    <d v="2015-02-05T00:00:00"/>
    <d v="2039-12-15T00:00:00"/>
    <n v="80000000"/>
    <n v="73162121.799999997"/>
    <n v="15.049315068493151"/>
    <n v="24.873972602739727"/>
    <n v="1.831E-2"/>
    <s v="FIJA"/>
    <m/>
    <s v="BID"/>
    <x v="21"/>
    <n v="0"/>
    <n v="0"/>
    <n v="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131506849315068"/>
    <n v="19.956164383561642"/>
    <n v="2.878E-2"/>
    <s v="FIJA"/>
    <m/>
    <s v="BID"/>
    <x v="21"/>
    <n v="7254136.9900000002"/>
    <n v="0"/>
    <n v="0"/>
    <n v="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14390000"/>
    <n v="14390000"/>
    <n v="28780000"/>
  </r>
  <r>
    <n v="2031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465753424657533"/>
    <n v="24.641095890410959"/>
    <n v="6.4782699999999999E-2"/>
    <s v="SOFR (MAS MARGEN)"/>
    <n v="1.2E-2"/>
    <s v="BID"/>
    <x v="21"/>
    <n v="0"/>
    <n v="0"/>
    <n v="0"/>
    <n v="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465753424657533"/>
    <n v="24.641095890410959"/>
    <n v="1.831E-2"/>
    <s v="FIJA"/>
    <m/>
    <s v="BID"/>
    <x v="21"/>
    <n v="0"/>
    <n v="0"/>
    <n v="0"/>
    <n v="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383561643835616"/>
    <n v="25.849315068493151"/>
    <n v="3.1460000000000002E-2"/>
    <s v="FIJA"/>
    <m/>
    <s v="BID"/>
    <x v="21"/>
    <n v="0"/>
    <n v="0"/>
    <n v="0"/>
    <n v="2070671.34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4089627.6100000003"/>
    <n v="3837947.62"/>
    <n v="7927575.2300000004"/>
  </r>
  <r>
    <n v="2032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717808219178082"/>
    <n v="24.805479452054794"/>
    <n v="4.5100000000000001E-2"/>
    <s v="FIJA"/>
    <m/>
    <s v="BID"/>
    <x v="21"/>
    <n v="0"/>
    <n v="2086092.39"/>
    <n v="0"/>
    <n v="0"/>
    <n v="0"/>
    <n v="0"/>
    <n v="0"/>
    <n v="2011587.94"/>
    <n v="0"/>
    <n v="0"/>
    <n v="0"/>
    <n v="0"/>
    <n v="0"/>
    <n v="1937083.48"/>
    <n v="0"/>
    <n v="0"/>
    <n v="0"/>
    <n v="0"/>
    <n v="0"/>
    <n v="1862579.02"/>
    <n v="0"/>
    <n v="0"/>
    <n v="0"/>
    <n v="0"/>
    <n v="4097680.33"/>
    <n v="3799662.5"/>
    <n v="7897342.8300000001"/>
  </r>
  <r>
    <n v="2032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717808219178082"/>
    <n v="24.805479452054794"/>
    <n v="2.5000000000000001E-2"/>
    <s v="FIJA"/>
    <m/>
    <s v="BID"/>
    <x v="21"/>
    <n v="0"/>
    <n v="291336.27"/>
    <n v="0"/>
    <n v="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554577.22"/>
    <n v="460422.22"/>
    <n v="1014999.44"/>
  </r>
  <r>
    <n v="2032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717808219178082"/>
    <n v="24.805479452054794"/>
    <n v="4.514E-2"/>
    <s v="FIJA"/>
    <m/>
    <s v="BID"/>
    <x v="21"/>
    <n v="0"/>
    <n v="2820275.82"/>
    <n v="0"/>
    <n v="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5539828.0199999996"/>
    <n v="5136933.54"/>
    <n v="10676761.559999999"/>
  </r>
  <r>
    <n v="2032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884931506849316"/>
    <n v="24.893150684931506"/>
    <n v="1.8394000000000001E-2"/>
    <s v="FIJA"/>
    <m/>
    <s v="BID"/>
    <x v="21"/>
    <n v="0"/>
    <n v="0"/>
    <n v="0"/>
    <n v="144071.04000000001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281299.41000000003"/>
    <n v="250845.75"/>
    <n v="532145.16"/>
  </r>
  <r>
    <n v="2032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d v="2017-04-18T00:00:00"/>
    <d v="2042-01-15T00:00:00"/>
    <n v="60000000"/>
    <n v="60000000"/>
    <n v="17.136986301369863"/>
    <n v="24.761643835616439"/>
    <n v="4.5100000000000001E-2"/>
    <s v="FIJA"/>
    <m/>
    <s v="BID"/>
    <x v="21"/>
    <n v="1221277.5900000001"/>
    <n v="0"/>
    <n v="0"/>
    <n v="0"/>
    <n v="0"/>
    <n v="0"/>
    <n v="1125700.95"/>
    <n v="0"/>
    <n v="0"/>
    <n v="0"/>
    <n v="0"/>
    <n v="0"/>
    <n v="1067440.3700000001"/>
    <n v="0"/>
    <n v="0"/>
    <n v="0"/>
    <n v="0"/>
    <n v="0"/>
    <n v="974371.95"/>
    <n v="0"/>
    <n v="0"/>
    <n v="0"/>
    <n v="0"/>
    <n v="0"/>
    <n v="2346978.54"/>
    <n v="2041812.32"/>
    <n v="4388790.8600000003"/>
  </r>
  <r>
    <n v="2032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221917808219178"/>
    <n v="24.742465753424657"/>
    <n v="4.5100000000000001E-2"/>
    <s v="FIJA"/>
    <m/>
    <s v="BID"/>
    <x v="21"/>
    <n v="0"/>
    <n v="203260.29"/>
    <n v="0"/>
    <n v="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390601.13"/>
    <n v="339761.58999999997"/>
    <n v="730362.72"/>
  </r>
  <r>
    <n v="2033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343/OC-EC"/>
    <s v="4343/OC-EC"/>
    <s v="BID"/>
    <n v="130812509.29000001"/>
    <n v="13500000"/>
    <n v="0"/>
    <n v="0"/>
    <n v="0"/>
    <n v="0"/>
    <n v="0"/>
    <n v="144312509.28999999"/>
    <d v="2019-07-03T00:00:00"/>
    <d v="2042-11-15T00:00:00"/>
    <n v="150000000"/>
    <n v="150000000"/>
    <n v="17.969863013698632"/>
    <n v="23.386301369863013"/>
    <n v="4.5249999999999999E-2"/>
    <s v="FIJA"/>
    <m/>
    <s v="BID"/>
    <x v="21"/>
    <n v="0"/>
    <n v="0"/>
    <n v="0"/>
    <n v="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364/OC-EC"/>
    <s v="4364/OC-EC"/>
    <s v="BID"/>
    <n v="226454067.62"/>
    <n v="0"/>
    <n v="0"/>
    <n v="5309876.62"/>
    <n v="26572.28"/>
    <n v="0"/>
    <n v="0"/>
    <n v="226454067.62"/>
    <d v="2018-09-07T00:00:00"/>
    <d v="2042-12-15T00:00:00"/>
    <n v="237600000"/>
    <n v="237600000"/>
    <n v="18.052054794520547"/>
    <n v="24.287671232876711"/>
    <n v="4.5242999999999998E-2"/>
    <s v="FIJA"/>
    <m/>
    <s v="BID"/>
    <x v="21"/>
    <n v="0"/>
    <n v="0"/>
    <n v="0"/>
    <n v="0"/>
    <n v="0"/>
    <n v="5179649.92"/>
    <n v="0"/>
    <n v="0"/>
    <n v="0"/>
    <n v="0"/>
    <n v="0"/>
    <n v="4765420.22"/>
    <n v="0"/>
    <n v="0"/>
    <n v="0"/>
    <n v="0"/>
    <n v="0"/>
    <n v="4299109.43"/>
    <n v="0"/>
    <n v="0"/>
    <n v="0"/>
    <n v="0"/>
    <n v="0"/>
    <n v="3880041.6"/>
    <n v="9945070.1400000006"/>
    <n v="8179151.0299999993"/>
    <n v="18124221.170000002"/>
  </r>
  <r>
    <n v="2033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884931506849316"/>
    <n v="24.12876712328767"/>
    <n v="4.5440000000000001E-2"/>
    <s v="FIJA"/>
    <m/>
    <s v="BID"/>
    <x v="21"/>
    <n v="0"/>
    <n v="0"/>
    <n v="0"/>
    <n v="2035286.67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3928271.02"/>
    <n v="3316007.59"/>
    <n v="7244278.6099999994"/>
  </r>
  <r>
    <n v="2032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969863013698632"/>
    <n v="24.695890410958903"/>
    <n v="4.5429999999999998E-2"/>
    <s v="FIJA"/>
    <m/>
    <s v="BID"/>
    <x v="21"/>
    <n v="0"/>
    <n v="0"/>
    <n v="0"/>
    <n v="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882191780821918"/>
    <n v="19.857534246575341"/>
    <n v="1.84E-2"/>
    <s v="FIJA"/>
    <m/>
    <s v="BID"/>
    <x v="21"/>
    <n v="0"/>
    <n v="0"/>
    <n v="0"/>
    <n v="917479.45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1770810.96"/>
    <n v="1494810.9500000002"/>
    <n v="3265621.91"/>
  </r>
  <r>
    <n v="2033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34/OC-EC"/>
    <s v="4634/OC-EC"/>
    <s v="BID"/>
    <n v="5690058.9000000004"/>
    <n v="1000037.67"/>
    <n v="0"/>
    <n v="183989.29"/>
    <n v="85970.49"/>
    <n v="0"/>
    <n v="0"/>
    <n v="6690096.5700000003"/>
    <d v="2019-09-09T00:00:00"/>
    <d v="2043-12-15T00:00:00"/>
    <n v="40081242"/>
    <n v="40081242"/>
    <n v="19.052054794520547"/>
    <n v="24.282191780821918"/>
    <n v="6.5565100000000001E-2"/>
    <s v="SOFR (MAS MARGEN)"/>
    <n v="1.2E-2"/>
    <s v="BID"/>
    <x v="21"/>
    <n v="0"/>
    <n v="0"/>
    <n v="0"/>
    <n v="0"/>
    <n v="0"/>
    <n v="221755.3"/>
    <n v="0"/>
    <n v="0"/>
    <n v="0"/>
    <n v="0"/>
    <n v="0"/>
    <n v="206250.7"/>
    <n v="0"/>
    <n v="0"/>
    <n v="0"/>
    <n v="0"/>
    <n v="0"/>
    <n v="188492"/>
    <n v="0"/>
    <n v="0"/>
    <n v="0"/>
    <n v="0"/>
    <n v="0"/>
    <n v="172804.64"/>
    <n v="428006"/>
    <n v="361296.64000000001"/>
    <n v="789302.64"/>
  </r>
  <r>
    <n v="2033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969863013698632"/>
    <n v="24.616438356164384"/>
    <n v="6.6070599999999993E-2"/>
    <s v="SOFR (MAS MARGEN)"/>
    <n v="1.2E-2"/>
    <s v="BID"/>
    <x v="21"/>
    <n v="0"/>
    <n v="0"/>
    <n v="0"/>
    <n v="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468493150684932"/>
    <n v="24.731506849315068"/>
    <n v="6.6068799999999997E-2"/>
    <s v="SOFR (MAS MARGEN)"/>
    <n v="1.2E-2"/>
    <s v="BID"/>
    <x v="21"/>
    <n v="0"/>
    <n v="0"/>
    <n v="0"/>
    <n v="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4547945205479451"/>
    <n v="6.9808219178082194"/>
    <n v="3.8969999999999998E-2"/>
    <s v="FIJA"/>
    <m/>
    <s v="BID"/>
    <x v="21"/>
    <n v="0"/>
    <n v="0"/>
    <n v="0"/>
    <n v="3238602.74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5409534.25"/>
    <n v="1079534.25"/>
    <n v="6489068.5"/>
  </r>
  <r>
    <n v="2033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788/OC-EC"/>
    <s v="4788/OC-EC"/>
    <s v="BID"/>
    <n v="77565029"/>
    <n v="0"/>
    <n v="0"/>
    <n v="1791924.76"/>
    <n v="40837.43"/>
    <n v="0"/>
    <n v="0"/>
    <n v="77565029"/>
    <d v="2019-07-12T00:00:00"/>
    <d v="2044-06-15T00:00:00"/>
    <n v="93900000"/>
    <n v="93900000"/>
    <n v="19.553424657534247"/>
    <n v="24.945205479452056"/>
    <n v="4.5447000000000001E-2"/>
    <s v="FIJA"/>
    <m/>
    <s v="BID"/>
    <x v="21"/>
    <n v="0"/>
    <n v="0"/>
    <n v="0"/>
    <n v="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2"/>
    <s v="INTERNATIONAL ORGANIZATIONS"/>
    <s v="4759/OC-EC"/>
    <s v="4759/OC-EC"/>
    <s v="BID"/>
    <n v="51953590.340000004"/>
    <n v="0"/>
    <n v="0"/>
    <n v="0"/>
    <n v="0"/>
    <n v="0"/>
    <n v="0"/>
    <n v="51953590.340000004"/>
    <d v="2019-07-23T00:00:00"/>
    <d v="2043-07-15T00:00:00"/>
    <n v="87100000"/>
    <n v="87100000"/>
    <n v="18.632876712328766"/>
    <n v="23.994520547945207"/>
    <n v="6.5799999999999997E-2"/>
    <s v="SOFR (MAS MARGEN)"/>
    <n v="1.2E-2"/>
    <s v="BID"/>
    <x v="21"/>
    <n v="1880731.625"/>
    <n v="0"/>
    <n v="0"/>
    <n v="0"/>
    <n v="0"/>
    <n v="0"/>
    <n v="2118884.79"/>
    <n v="0"/>
    <n v="0"/>
    <n v="0"/>
    <n v="0"/>
    <n v="0"/>
    <n v="2065905.66"/>
    <n v="0"/>
    <n v="0"/>
    <n v="0"/>
    <n v="0"/>
    <n v="0"/>
    <n v="1975771.79"/>
    <n v="0"/>
    <n v="0"/>
    <n v="0"/>
    <n v="0"/>
    <n v="0"/>
    <n v="3999616.415"/>
    <n v="4041677.45"/>
    <n v="8041293.8650000002"/>
  </r>
  <r>
    <n v="2033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19.635616438356163"/>
    <n v="24.797260273972604"/>
    <n v="4.5444999999999999E-2"/>
    <s v="FIJA"/>
    <m/>
    <s v="BID"/>
    <x v="21"/>
    <n v="303408.01"/>
    <n v="0"/>
    <n v="0"/>
    <n v="0"/>
    <n v="0"/>
    <n v="0"/>
    <n v="280553.46999999997"/>
    <n v="0"/>
    <n v="0"/>
    <n v="0"/>
    <n v="0"/>
    <n v="0"/>
    <n v="266999.03999999998"/>
    <n v="0"/>
    <n v="0"/>
    <n v="0"/>
    <n v="0"/>
    <n v="0"/>
    <n v="244738.13"/>
    <n v="0"/>
    <n v="0"/>
    <n v="0"/>
    <n v="0"/>
    <n v="0"/>
    <n v="583961.48"/>
    <n v="511737.17"/>
    <n v="1095698.6499999999"/>
  </r>
  <r>
    <n v="2033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38082191780822"/>
    <n v="19.742465753424657"/>
    <n v="4.4872000000000002E-2"/>
    <s v="FIJA"/>
    <m/>
    <s v="BID"/>
    <x v="21"/>
    <n v="0"/>
    <n v="0"/>
    <n v="0"/>
    <n v="6805586.6699999999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13135343.17"/>
    <n v="11088058.17"/>
    <n v="24223401.34"/>
  </r>
  <r>
    <n v="2034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805479452054794"/>
    <n v="24.843835616438355"/>
    <n v="6.6100599999999995E-2"/>
    <s v="SOFR (MAS MARGEN)"/>
    <n v="1.2E-2"/>
    <s v="BID"/>
    <x v="21"/>
    <n v="0"/>
    <n v="0"/>
    <n v="217545.5"/>
    <n v="0"/>
    <n v="0"/>
    <n v="0"/>
    <n v="0"/>
    <n v="0"/>
    <n v="207882.15"/>
    <n v="0"/>
    <n v="0"/>
    <n v="0"/>
    <n v="0"/>
    <n v="0"/>
    <n v="191440.04"/>
    <n v="0"/>
    <n v="0"/>
    <n v="0"/>
    <n v="0"/>
    <n v="0"/>
    <n v="181344"/>
    <n v="0"/>
    <n v="0"/>
    <n v="0"/>
    <n v="425427.65"/>
    <n v="372784.04000000004"/>
    <n v="798211.69000000006"/>
  </r>
  <r>
    <n v="2034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468493150684932"/>
    <n v="24.958904109589042"/>
    <n v="4.5516000000000001E-2"/>
    <s v="FIJA"/>
    <m/>
    <s v="BID"/>
    <x v="21"/>
    <n v="0"/>
    <n v="0"/>
    <n v="0"/>
    <n v="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465753424657533"/>
    <n v="19.923287671232877"/>
    <n v="4.4935999999999997E-2"/>
    <s v="FIJA"/>
    <m/>
    <s v="BID"/>
    <x v="21"/>
    <n v="0"/>
    <n v="0"/>
    <n v="0"/>
    <n v="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887671232876713"/>
    <n v="25.550684931506851"/>
    <n v="4.5516000000000001E-2"/>
    <s v="FIJA"/>
    <m/>
    <s v="BID"/>
    <x v="21"/>
    <n v="0"/>
    <n v="0"/>
    <n v="0"/>
    <n v="2070978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4153335"/>
    <n v="4101276.0700000003"/>
    <n v="8254611.0700000003"/>
  </r>
  <r>
    <n v="2034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95890410958904"/>
    <n v="17.991780821917807"/>
    <n v="4.4896999999999999E-2"/>
    <s v="FIJA"/>
    <m/>
    <s v="BID"/>
    <x v="21"/>
    <n v="0"/>
    <n v="0"/>
    <n v="4514642.78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9104113.8900000006"/>
    <n v="9104113.8900000006"/>
    <n v="18208227.780000001"/>
  </r>
  <r>
    <n v="2004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28-SF-EC"/>
    <s v="728-SF-EC"/>
    <s v="BID"/>
    <n v="0"/>
    <n v="0"/>
    <n v="0"/>
    <n v="0"/>
    <n v="0"/>
    <n v="0"/>
    <n v="0"/>
    <n v="0"/>
    <d v="1984-01-26T00:00:00"/>
    <d v="2024-01-24T00:00:00"/>
    <n v="3100000"/>
    <n v="2254501.2999999998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29-SF-EC"/>
    <s v="729-SF-EC"/>
    <s v="BID"/>
    <n v="0"/>
    <n v="0"/>
    <n v="0"/>
    <n v="0"/>
    <n v="0"/>
    <n v="0"/>
    <n v="0"/>
    <n v="0"/>
    <d v="1984-03-02T00:00:00"/>
    <d v="2024-03-06T00:00:00"/>
    <n v="1800000"/>
    <n v="1290715.350000000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43-SF-EC"/>
    <s v="743-SF-EC"/>
    <s v="BID"/>
    <n v="0"/>
    <n v="0"/>
    <n v="0"/>
    <n v="0"/>
    <n v="0"/>
    <n v="0"/>
    <n v="0"/>
    <n v="0"/>
    <d v="1984-11-07T00:00:00"/>
    <d v="2024-07-11T00:00:00"/>
    <n v="1000000"/>
    <n v="981007.14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57-SF-EC   USD"/>
    <s v="757-SF-EC   USD"/>
    <s v="BID"/>
    <n v="0"/>
    <n v="0"/>
    <n v="0"/>
    <n v="0"/>
    <n v="0"/>
    <n v="0"/>
    <n v="0"/>
    <n v="428093.06"/>
    <d v="1984-12-18T00:00:00"/>
    <d v="2025-01-06T00:00:00"/>
    <n v="6421396.8799999999"/>
    <n v="6421396.8799999999"/>
    <n v="0.10136986301369863"/>
    <n v="40.079452054794523"/>
    <n v="0.02"/>
    <s v="FIJA"/>
    <m/>
    <s v="BID"/>
    <x v="21"/>
    <n v="4257.14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.1499999999996"/>
    <n v="0"/>
    <n v="4257.1499999999996"/>
  </r>
  <r>
    <n v="200520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75-SF-EC"/>
    <s v="775-SF-EC"/>
    <s v="BID"/>
    <n v="545157.84"/>
    <n v="0"/>
    <n v="0"/>
    <n v="0"/>
    <n v="0"/>
    <n v="0"/>
    <n v="0"/>
    <n v="545157.84"/>
    <d v="1986-01-14T00:00:00"/>
    <d v="2026-01-14T00:00:00"/>
    <n v="13096844.33"/>
    <n v="10903155.66"/>
    <n v="1.1232876712328768"/>
    <n v="40.027397260273972"/>
    <n v="0.02"/>
    <s v="FIJA"/>
    <m/>
    <s v="BID"/>
    <x v="21"/>
    <n v="5451.58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9085.9699999999993"/>
    <n v="1817.19"/>
    <n v="10903.16"/>
  </r>
  <r>
    <n v="20052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75-SF-EC/2"/>
    <s v="775-SF-EC/2"/>
    <s v="BID"/>
    <n v="545157.85"/>
    <n v="0"/>
    <n v="0"/>
    <n v="0"/>
    <n v="0"/>
    <n v="0"/>
    <n v="0"/>
    <n v="545157.85"/>
    <d v="1986-01-14T00:00:00"/>
    <d v="2026-01-14T00:00:00"/>
    <n v="8177366.7699999996"/>
    <n v="8177366.7699999996"/>
    <n v="1.1232876712328768"/>
    <n v="40.027397260273972"/>
    <n v="0.02"/>
    <s v="FIJA"/>
    <m/>
    <s v="BID"/>
    <x v="21"/>
    <n v="5451.58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9085.9699999999993"/>
    <n v="1817.19"/>
    <n v="10903.16"/>
  </r>
  <r>
    <n v="200530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78-SF-EC DIF.CAMB."/>
    <s v="778-SF-EC DIF.CAMB."/>
    <s v="BID"/>
    <n v="191431.86"/>
    <n v="0"/>
    <n v="0"/>
    <n v="0"/>
    <n v="0"/>
    <n v="0"/>
    <n v="0"/>
    <n v="191431.86"/>
    <d v="1986-01-14T00:00:00"/>
    <d v="2026-01-14T00:00:00"/>
    <n v="2361000.79"/>
    <n v="2361000.79"/>
    <n v="1.1232876712328768"/>
    <n v="40.027397260273972"/>
    <n v="0.02"/>
    <s v="FIJA"/>
    <m/>
    <s v="BID"/>
    <x v="21"/>
    <n v="1914.32"/>
    <n v="0"/>
    <n v="0"/>
    <n v="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3190.5299999999997"/>
    <n v="638.1"/>
    <n v="3828.6299999999997"/>
  </r>
  <r>
    <n v="3005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835616438356165"/>
    <n v="39.980821917808221"/>
    <n v="0.02"/>
    <s v="FIJA"/>
    <m/>
    <s v="BID"/>
    <x v="21"/>
    <n v="0"/>
    <n v="0"/>
    <n v="0"/>
    <n v="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05-SF-EC   USD"/>
    <s v="805-SF-EC   USD"/>
    <s v="BID"/>
    <n v="2397610.89"/>
    <n v="0"/>
    <n v="0"/>
    <n v="0"/>
    <n v="0"/>
    <n v="0"/>
    <n v="0"/>
    <n v="2397615.0900000003"/>
    <d v="1987-03-25T00:00:00"/>
    <d v="2027-03-24T00:00:00"/>
    <n v="9110915.9499999993"/>
    <n v="9110915.9499999993"/>
    <n v="2.3123287671232875"/>
    <n v="40.024657534246572"/>
    <n v="0.02"/>
    <s v="FIJA"/>
    <m/>
    <s v="BID"/>
    <x v="21"/>
    <n v="0"/>
    <n v="0"/>
    <n v="23779.08"/>
    <n v="0"/>
    <n v="0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43117.67"/>
    <n v="23936.79"/>
    <n v="67054.459999999992"/>
  </r>
  <r>
    <n v="2005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08-SF-EC"/>
    <s v="808-SF-EC"/>
    <s v="BID"/>
    <n v="612464.65"/>
    <n v="0"/>
    <n v="68051.64"/>
    <n v="6117.09"/>
    <n v="0"/>
    <n v="0"/>
    <n v="0"/>
    <n v="544413.01"/>
    <d v="1988-12-20T00:00:00"/>
    <d v="2028-12-20T00:00:00"/>
    <n v="6300000"/>
    <n v="4083098.29"/>
    <n v="4.0575342465753428"/>
    <n v="40.027397260273972"/>
    <n v="0.02"/>
    <s v="FIJA"/>
    <m/>
    <s v="BID"/>
    <x v="21"/>
    <n v="0"/>
    <n v="0"/>
    <n v="0"/>
    <n v="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8191780821917805"/>
    <n v="40.016438356164386"/>
    <n v="0.02"/>
    <s v="FIJA"/>
    <m/>
    <s v="BID"/>
    <x v="21"/>
    <n v="0"/>
    <n v="0"/>
    <n v="16207.2"/>
    <n v="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30793.68"/>
    <n v="24310.800000000003"/>
    <n v="55104.480000000003"/>
  </r>
  <r>
    <n v="30058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4328767123287669"/>
    <n v="40.035616438356165"/>
    <n v="0.02"/>
    <s v="FIJA"/>
    <m/>
    <s v="BID"/>
    <x v="21"/>
    <n v="0"/>
    <n v="0"/>
    <n v="0"/>
    <n v="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9013698630136986"/>
    <n v="40.010958904109586"/>
    <n v="0.02"/>
    <s v="FIJA"/>
    <m/>
    <s v="BID"/>
    <x v="21"/>
    <n v="0"/>
    <n v="0"/>
    <n v="0"/>
    <n v="68605.69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131494.34"/>
    <n v="108626.16"/>
    <n v="240120.5"/>
  </r>
  <r>
    <n v="300601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2136986301369861"/>
    <n v="40.027397260273972"/>
    <n v="0.02"/>
    <s v="FIJA"/>
    <m/>
    <s v="BID"/>
    <x v="21"/>
    <n v="0"/>
    <n v="26380.99"/>
    <n v="0"/>
    <n v="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50732.68"/>
    <n v="42615.45"/>
    <n v="93348.13"/>
  </r>
  <r>
    <n v="30060102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2136986301369861"/>
    <n v="40.027397260273972"/>
    <n v="0.02"/>
    <s v="FIJA"/>
    <m/>
    <s v="BID"/>
    <x v="21"/>
    <n v="0"/>
    <n v="45810.46"/>
    <n v="0"/>
    <n v="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87407.59"/>
    <n v="73426.97"/>
    <n v="160834.56"/>
  </r>
  <r>
    <n v="200610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51-SF-EC DIF.CAMB"/>
    <s v="851-SF-EC DIF.CAMB"/>
    <s v="BID"/>
    <n v="3559446.78"/>
    <n v="0"/>
    <n v="254246.18"/>
    <n v="35580.35"/>
    <n v="0"/>
    <n v="0"/>
    <n v="0"/>
    <n v="3305200.6"/>
    <d v="1991-06-19T00:00:00"/>
    <d v="2031-07-06T00:00:00"/>
    <n v="12203816.9"/>
    <n v="12203816.9"/>
    <n v="6.6"/>
    <n v="40.073972602739723"/>
    <n v="0.02"/>
    <s v="FIJA"/>
    <m/>
    <s v="BID"/>
    <x v="21"/>
    <n v="35580.35"/>
    <n v="0"/>
    <n v="0"/>
    <n v="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68632.36"/>
    <n v="58476.62"/>
    <n v="127108.98000000001"/>
  </r>
  <r>
    <n v="3006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d v="1994-01-27T00:00:00"/>
    <d v="2034-01-27T00:00:00"/>
    <n v="1077318.3500000001"/>
    <n v="1077318.3500000001"/>
    <n v="9.1643835616438363"/>
    <n v="40.027397260273972"/>
    <n v="0.02"/>
    <s v="FIJA"/>
    <m/>
    <s v="BID"/>
    <x v="21"/>
    <n v="6253.72"/>
    <n v="0"/>
    <n v="0"/>
    <n v="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12081.7"/>
    <n v="10775.869999999999"/>
    <n v="22857.57"/>
  </r>
  <r>
    <n v="30064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04-SF-EC   USD"/>
    <s v="904-SF-EC   USD"/>
    <s v="BID"/>
    <n v="1083981.49"/>
    <n v="0"/>
    <n v="0"/>
    <n v="0"/>
    <n v="0"/>
    <n v="0"/>
    <n v="0"/>
    <n v="1083981.49"/>
    <d v="1994-01-27T00:00:00"/>
    <d v="2034-01-27T00:00:00"/>
    <n v="1882704.59"/>
    <n v="1882704.59"/>
    <n v="9.1643835616438363"/>
    <n v="40.027397260273972"/>
    <n v="0.02"/>
    <s v="FIJA"/>
    <m/>
    <s v="BID"/>
    <x v="21"/>
    <n v="10928.91"/>
    <n v="0"/>
    <n v="0"/>
    <n v="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21113.8"/>
    <n v="18831.739999999998"/>
    <n v="39945.539999999994"/>
  </r>
  <r>
    <n v="30065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3616438356164391"/>
    <n v="40.027397260273972"/>
    <n v="0.02"/>
    <s v="FIJA"/>
    <m/>
    <s v="BID"/>
    <x v="21"/>
    <n v="0"/>
    <n v="0"/>
    <n v="0"/>
    <n v="45029.07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87922.58"/>
    <n v="78416.73"/>
    <n v="166339.31"/>
  </r>
  <r>
    <n v="3006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19-SF-EC   USD"/>
    <s v="919-SF-EC   USD"/>
    <s v="BID"/>
    <n v="4072406.15"/>
    <n v="0"/>
    <n v="0"/>
    <n v="0"/>
    <n v="0"/>
    <n v="0"/>
    <n v="0"/>
    <n v="4072406.15"/>
    <d v="1994-07-26T00:00:00"/>
    <d v="2034-07-26T00:00:00"/>
    <n v="6923090.4900000002"/>
    <n v="6923090.4900000002"/>
    <n v="9.6575342465753433"/>
    <n v="40.027397260273972"/>
    <n v="0.02"/>
    <s v="FIJA"/>
    <m/>
    <s v="BID"/>
    <x v="21"/>
    <n v="41058.78"/>
    <n v="0"/>
    <n v="0"/>
    <n v="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79428.66"/>
    <n v="71283.839999999997"/>
    <n v="150712.5"/>
  </r>
  <r>
    <n v="30066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8739726027397268"/>
    <n v="40.027397260273972"/>
    <n v="0.02"/>
    <s v="FIJA"/>
    <m/>
    <s v="BID"/>
    <x v="21"/>
    <n v="0"/>
    <n v="0"/>
    <n v="0"/>
    <n v="48131.08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94106.84"/>
    <n v="84454.18"/>
    <n v="178561.02"/>
  </r>
  <r>
    <n v="2007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93150684931507"/>
    <n v="40.027397260273972"/>
    <n v="0.02"/>
    <s v="FIJA"/>
    <m/>
    <s v="BID"/>
    <x v="21"/>
    <n v="0"/>
    <n v="0"/>
    <n v="0"/>
    <n v="36300.269999999997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71496.429999999993"/>
    <n v="66296.44"/>
    <n v="137792.87"/>
  </r>
  <r>
    <n v="20268000"/>
    <x v="0"/>
    <x v="0"/>
    <x v="1"/>
    <s v="USD"/>
    <x v="0"/>
    <s v="Gobierno General"/>
    <s v="Gobiernos Autonomos Descentralizados GADS"/>
    <s v="Concejo Municipal"/>
    <s v="Préstamos"/>
    <s v="BID"/>
    <x v="2"/>
    <x v="2"/>
    <s v="INTERNATIONAL ORGANIZATIONS"/>
    <s v="1761-OC-EC"/>
    <s v="1761-OC-EC"/>
    <s v="BID"/>
    <n v="2077207.07"/>
    <n v="0"/>
    <n v="138480.48000000001"/>
    <n v="55155.98"/>
    <n v="0"/>
    <n v="0"/>
    <n v="0"/>
    <n v="1938726.59"/>
    <d v="2006-12-07T00:00:00"/>
    <d v="2031-12-07T00:00:00"/>
    <n v="6588000"/>
    <n v="6063747.96"/>
    <n v="7.021917808219178"/>
    <n v="25.016438356164382"/>
    <n v="5.1299999999999998E-2"/>
    <s v="LIBOR (3 meses) ajustada"/>
    <n v="8.0000000000000002E-3"/>
    <s v="BID"/>
    <x v="21"/>
    <n v="0"/>
    <n v="0"/>
    <n v="0"/>
    <n v="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s v="BID"/>
    <x v="3"/>
    <x v="2"/>
    <s v="INTERNATIONAL ORGANIZATIONS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224657534246575"/>
    <n v="24.994520547945207"/>
    <n v="6.5910499999999997E-2"/>
    <s v="SOFR (MAS MARGEN)"/>
    <n v="1.2E-2"/>
    <s v="BID"/>
    <x v="21"/>
    <n v="0"/>
    <n v="846856.495"/>
    <n v="0"/>
    <n v="0"/>
    <n v="0"/>
    <n v="0"/>
    <n v="0"/>
    <n v="854348.304"/>
    <n v="0"/>
    <n v="0"/>
    <n v="0"/>
    <n v="0"/>
    <n v="0"/>
    <n v="846409.12"/>
    <n v="0"/>
    <n v="0"/>
    <n v="0"/>
    <n v="0"/>
    <n v="0"/>
    <n v="811260.02"/>
    <n v="0"/>
    <n v="0"/>
    <n v="0"/>
    <n v="0"/>
    <n v="1701204.7990000001"/>
    <n v="1657669.1400000001"/>
    <n v="3358873.939000000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21"/>
    <x v="2"/>
    <s v="INTERNATIONAL ORGANIZATIONS"/>
    <s v="1925-OC-EC"/>
    <s v="1925-OC-EC"/>
    <s v="BID"/>
    <n v="11456843.41"/>
    <n v="0"/>
    <n v="1636691.94"/>
    <n v="308691.09000000003"/>
    <n v="0"/>
    <n v="0"/>
    <n v="0"/>
    <n v="9820151.4700000007"/>
    <d v="2007-12-12T00:00:00"/>
    <d v="2027-12-12T00:00:00"/>
    <n v="62250000"/>
    <n v="62188291.189999998"/>
    <n v="3.032876712328767"/>
    <n v="20.013698630136986"/>
    <n v="5.3900000000000003E-2"/>
    <s v="FIJA"/>
    <m/>
    <s v="BID"/>
    <x v="21"/>
    <n v="0"/>
    <n v="0"/>
    <n v="0"/>
    <n v="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s v="BIRF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221917808219178"/>
    <n v="23.564383561643837"/>
    <n v="6.3799999999999996E-2"/>
    <s v="SOFR 6 MESES"/>
    <n v="1.7299999999999999E-2"/>
    <s v="BIRF"/>
    <x v="22"/>
    <n v="0"/>
    <n v="8350506.8490000004"/>
    <n v="0"/>
    <n v="0"/>
    <n v="0"/>
    <n v="0"/>
    <n v="0"/>
    <n v="8343357.8770000003"/>
    <n v="0"/>
    <n v="0"/>
    <n v="0"/>
    <n v="0"/>
    <n v="0"/>
    <n v="8123840.4369999999"/>
    <n v="0"/>
    <n v="0"/>
    <n v="0"/>
    <n v="0"/>
    <n v="0"/>
    <n v="7898030.1889999993"/>
    <n v="0"/>
    <n v="0"/>
    <n v="0"/>
    <n v="0"/>
    <n v="16693864.726"/>
    <n v="16021870.625999998"/>
    <n v="32715735.351999998"/>
  </r>
  <r>
    <n v="20574000"/>
    <x v="0"/>
    <x v="0"/>
    <x v="1"/>
    <s v="USD"/>
    <x v="0"/>
    <s v="Gobierno General"/>
    <s v="Gobiernos Autonomos Descentralizados GADS"/>
    <s v="Concejo Provincial"/>
    <s v="Préstamos"/>
    <s v="BIRF"/>
    <x v="16"/>
    <x v="2"/>
    <s v="INTERNATIONAL ORGANIZATIONS"/>
    <s v="7496-0 EC"/>
    <s v="7496-0 EC"/>
    <s v="BIRF"/>
    <n v="2570986.7399999998"/>
    <n v="0"/>
    <n v="511342.20000000007"/>
    <n v="33403.74"/>
    <n v="0"/>
    <n v="0"/>
    <n v="0"/>
    <n v="2059644.54"/>
    <d v="2008-04-18T00:00:00"/>
    <d v="2026-12-15T00:00:00"/>
    <n v="15300000"/>
    <n v="15037954.869999999"/>
    <n v="2.0410958904109591"/>
    <n v="18.671232876712327"/>
    <n v="4.3999999999999997E-2"/>
    <s v="FIJA"/>
    <m/>
    <s v="BIRF"/>
    <x v="22"/>
    <n v="0"/>
    <n v="0"/>
    <n v="0"/>
    <n v="0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0000000001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s v="BIRF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221917808219178"/>
    <n v="29.282191780821918"/>
    <n v="5.79E-2"/>
    <s v="SOFR (6 meses)"/>
    <n v="1.14E-2"/>
    <s v="BIRF"/>
    <x v="22"/>
    <n v="0"/>
    <n v="6643395.3700000001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13279668.810000001"/>
    <n v="13272546.880000001"/>
    <n v="26552215.690000001"/>
  </r>
  <r>
    <n v="20583000"/>
    <x v="0"/>
    <x v="0"/>
    <x v="1"/>
    <s v="USD"/>
    <x v="0"/>
    <s v="Gobierno General"/>
    <s v="Gobiernos Autonomos Descentralizados GADS"/>
    <s v="Concejo Municipal"/>
    <s v="Préstamos"/>
    <s v="BIRF"/>
    <x v="18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95890410958904"/>
    <n v="19.304109589041097"/>
    <n v="6.2799999999999995E-2"/>
    <s v="SOFR 6 MESES"/>
    <n v="1.6299999999999999E-2"/>
    <s v="BIRF"/>
    <x v="22"/>
    <n v="0"/>
    <n v="0"/>
    <n v="7873052.0800000001"/>
    <n v="0"/>
    <n v="0"/>
    <n v="0"/>
    <n v="0"/>
    <n v="0"/>
    <n v="8003544.6500000004"/>
    <n v="0"/>
    <n v="0"/>
    <n v="0"/>
    <n v="0"/>
    <n v="0"/>
    <n v="7873052.0800000001"/>
    <n v="0"/>
    <n v="0"/>
    <n v="0"/>
    <n v="0"/>
    <n v="0"/>
    <n v="8003544.6500000004"/>
    <n v="0"/>
    <n v="0"/>
    <n v="0"/>
    <n v="15876596.73"/>
    <n v="15876596.73"/>
    <n v="31753193.46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x v="1"/>
    <x v="2"/>
    <s v="INTERNATIONAL ORGANIZATIONS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265753424657536"/>
    <n v="34.695890410958903"/>
    <n v="6.0899999999999996E-2"/>
    <s v="SOFR (6 meses)"/>
    <n v="1.44E-2"/>
    <s v="BIRF"/>
    <x v="22"/>
    <n v="0"/>
    <n v="0"/>
    <n v="3499207.64"/>
    <n v="0"/>
    <n v="0"/>
    <n v="0"/>
    <n v="0"/>
    <n v="0"/>
    <n v="3557205.56"/>
    <n v="0"/>
    <n v="0"/>
    <n v="0"/>
    <n v="0"/>
    <n v="0"/>
    <n v="3499207.64"/>
    <n v="0"/>
    <n v="0"/>
    <n v="0"/>
    <n v="0"/>
    <n v="0"/>
    <n v="3557205.56"/>
    <n v="0"/>
    <n v="0"/>
    <n v="0"/>
    <n v="7056413.2000000002"/>
    <n v="7056413.2000000002"/>
    <n v="14112826.4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x v="1"/>
    <x v="2"/>
    <s v="INTERNATIONAL ORGANIZATIONS"/>
    <s v="8888-0 EC"/>
    <s v="8888-0 EC"/>
    <s v="BIRF"/>
    <n v="121982645.25"/>
    <n v="22364441.48"/>
    <n v="0"/>
    <n v="0"/>
    <n v="0"/>
    <n v="0"/>
    <n v="0"/>
    <n v="144347086.72999999"/>
    <d v="2018-11-29T00:00:00"/>
    <d v="2053-03-01T00:00:00"/>
    <n v="233600000"/>
    <n v="233600000"/>
    <n v="28.268493150684932"/>
    <n v="34.276712328767125"/>
    <n v="6.0799999999999993E-2"/>
    <s v="SOFR (6 meses)"/>
    <n v="1.44E-2"/>
    <s v="BIRF"/>
    <x v="22"/>
    <n v="0"/>
    <n v="0"/>
    <n v="4447164.591"/>
    <n v="0"/>
    <n v="0"/>
    <n v="0"/>
    <n v="0"/>
    <n v="0"/>
    <n v="4565208.4369999999"/>
    <n v="0"/>
    <n v="0"/>
    <n v="0"/>
    <n v="0"/>
    <n v="0"/>
    <n v="4453437.6449999996"/>
    <n v="3512.2669999999998"/>
    <n v="0"/>
    <n v="0"/>
    <n v="0"/>
    <n v="0"/>
    <n v="4485665.91"/>
    <n v="0"/>
    <n v="0"/>
    <n v="0"/>
    <n v="9012373.0280000009"/>
    <n v="8942615.8220000006"/>
    <n v="17954988.850000001"/>
  </r>
  <r>
    <n v="20585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304109589041097"/>
    <n v="29.668493150684931"/>
    <n v="6.6799999999999998E-2"/>
    <s v="SOFR 6 MESES"/>
    <n v="2.0299999999999999E-2"/>
    <s v="BIRF"/>
    <x v="22"/>
    <n v="0"/>
    <n v="0"/>
    <n v="12613556.25"/>
    <n v="0"/>
    <n v="0"/>
    <n v="0"/>
    <n v="0"/>
    <n v="0"/>
    <n v="12822620.720000001"/>
    <n v="0"/>
    <n v="0"/>
    <n v="0"/>
    <n v="0"/>
    <n v="0"/>
    <n v="12613556.25"/>
    <n v="0"/>
    <n v="0"/>
    <n v="0"/>
    <n v="0"/>
    <n v="0"/>
    <n v="12822620.720000001"/>
    <n v="0"/>
    <n v="0"/>
    <n v="0"/>
    <n v="25436176.969999999"/>
    <n v="25436176.969999999"/>
    <n v="50872353.939999998"/>
  </r>
  <r>
    <n v="20566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37260273972602742"/>
    <n v="21.649315068493152"/>
    <n v="4.6199999999999998E-2"/>
    <s v="FIJA"/>
    <m/>
    <s v="BIRF"/>
    <x v="22"/>
    <n v="0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37260273972602742"/>
    <n v="21.649315068493152"/>
    <n v="4.6199999999999998E-2"/>
    <s v="FIJA"/>
    <m/>
    <s v="BIRF"/>
    <x v="22"/>
    <n v="0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515-0 EC"/>
    <s v="8515-0 EC"/>
    <s v="BIRF"/>
    <n v="34906196.18"/>
    <n v="0"/>
    <n v="0"/>
    <n v="1246173.71"/>
    <n v="3685.14"/>
    <n v="0"/>
    <n v="0"/>
    <n v="34906196.18"/>
    <d v="2015-10-09T00:00:00"/>
    <d v="2050-06-15T00:00:00"/>
    <n v="80000000"/>
    <n v="37854311.770000003"/>
    <n v="25.556164383561644"/>
    <n v="34.706849315068496"/>
    <n v="6.4799999999999996E-2"/>
    <s v="SOFR 6 MESES"/>
    <n v="1.83E-2"/>
    <s v="BIRF"/>
    <x v="22"/>
    <n v="0"/>
    <n v="0"/>
    <n v="0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887671232876713"/>
    <n v="29.734246575342464"/>
    <n v="6.6299999999999998E-2"/>
    <s v="SOFR 6 MESES"/>
    <n v="1.9800000000000002E-2"/>
    <s v="BIRF"/>
    <x v="22"/>
    <n v="0"/>
    <n v="0"/>
    <n v="0"/>
    <n v="4181875.74"/>
    <n v="0"/>
    <n v="0"/>
    <n v="0"/>
    <n v="0"/>
    <n v="0"/>
    <n v="4204853.08"/>
    <n v="0"/>
    <n v="0"/>
    <n v="0"/>
    <n v="0"/>
    <n v="0"/>
    <n v="4181875.74"/>
    <n v="0"/>
    <n v="0"/>
    <n v="0"/>
    <n v="0"/>
    <n v="0"/>
    <n v="4204853.08"/>
    <n v="0"/>
    <n v="0"/>
    <n v="8386728.8200000003"/>
    <n v="8386728.8200000003"/>
    <n v="16773457.640000001"/>
  </r>
  <r>
    <n v="20580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227397260273971"/>
    <n v="34.841095890410962"/>
    <n v="6.7299999999999999E-2"/>
    <s v="SOFR 6 MESES"/>
    <n v="2.0799999999999999E-2"/>
    <s v="BIRF"/>
    <x v="22"/>
    <n v="0"/>
    <n v="2006295.53"/>
    <n v="0"/>
    <n v="0"/>
    <n v="0"/>
    <n v="0"/>
    <n v="0"/>
    <n v="1973584.19"/>
    <n v="0"/>
    <n v="0"/>
    <n v="0"/>
    <n v="0"/>
    <n v="0"/>
    <n v="2006295.53"/>
    <n v="0"/>
    <n v="0"/>
    <n v="0"/>
    <n v="0"/>
    <n v="0"/>
    <n v="1973584.19"/>
    <n v="0"/>
    <n v="0"/>
    <n v="0"/>
    <n v="0"/>
    <n v="3979879.7199999997"/>
    <n v="3979879.7199999997"/>
    <n v="7959759.4399999995"/>
  </r>
  <r>
    <n v="20582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975342465753425"/>
    <n v="34.920547945205477"/>
    <n v="6.7199999999999996E-2"/>
    <s v="SOFR 6 MESES"/>
    <n v="2.0799999999999999E-2"/>
    <s v="BIRF"/>
    <x v="22"/>
    <n v="0"/>
    <n v="0"/>
    <n v="0"/>
    <n v="0"/>
    <n v="1635174.83"/>
    <n v="0"/>
    <n v="0"/>
    <n v="0"/>
    <n v="0"/>
    <n v="0"/>
    <n v="1662277.18"/>
    <n v="0"/>
    <n v="0"/>
    <n v="0"/>
    <n v="0"/>
    <n v="0"/>
    <n v="1635174.83"/>
    <n v="0"/>
    <n v="0"/>
    <n v="0"/>
    <n v="0"/>
    <n v="0"/>
    <n v="1662277.18"/>
    <n v="0"/>
    <n v="3297452.01"/>
    <n v="3297452.01"/>
    <n v="6594904.0199999996"/>
  </r>
  <r>
    <n v="20586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517808219178082"/>
    <n v="29.978082191780821"/>
    <n v="6.6799999999999998E-2"/>
    <s v="SOFR 6 MESES"/>
    <n v="2.0299999999999999E-2"/>
    <s v="BIRF"/>
    <x v="22"/>
    <n v="0"/>
    <n v="0"/>
    <n v="0"/>
    <n v="0"/>
    <n v="0"/>
    <n v="16885555.559999999"/>
    <n v="0"/>
    <n v="0"/>
    <n v="0"/>
    <n v="0"/>
    <n v="0"/>
    <n v="16978333.329999998"/>
    <n v="0"/>
    <n v="0"/>
    <n v="0"/>
    <n v="0"/>
    <n v="0"/>
    <n v="16885555.559999999"/>
    <n v="0"/>
    <n v="0"/>
    <n v="0"/>
    <n v="0"/>
    <n v="0"/>
    <n v="16978333.329999998"/>
    <n v="33863888.890000001"/>
    <n v="33863888.890000001"/>
    <n v="67727777.780000001"/>
  </r>
  <r>
    <n v="20587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304109589041097"/>
    <n v="27.964383561643835"/>
    <n v="2.7799999999999998E-2"/>
    <s v="FIJA"/>
    <m/>
    <s v="BIRF"/>
    <x v="22"/>
    <n v="0"/>
    <n v="0"/>
    <n v="278173.78999999998"/>
    <n v="0"/>
    <n v="0"/>
    <n v="0"/>
    <n v="0"/>
    <n v="0"/>
    <n v="282784.40999999997"/>
    <n v="0"/>
    <n v="0"/>
    <n v="0"/>
    <n v="0"/>
    <n v="0"/>
    <n v="278173.78999999998"/>
    <n v="0"/>
    <n v="0"/>
    <n v="0"/>
    <n v="0"/>
    <n v="0"/>
    <n v="282784.40999999997"/>
    <n v="0"/>
    <n v="0"/>
    <n v="0"/>
    <n v="560958.19999999995"/>
    <n v="560958.19999999995"/>
    <n v="1121916.3999999999"/>
  </r>
  <r>
    <n v="20588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432876712328767"/>
    <n v="28"/>
    <n v="2.7E-2"/>
    <s v="FIJA"/>
    <m/>
    <s v="BIRF"/>
    <x v="22"/>
    <n v="0"/>
    <n v="0"/>
    <n v="0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90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9616438356164387"/>
    <n v="10.975342465753425"/>
    <n v="1.7600000000000001E-2"/>
    <s v="FIJA"/>
    <m/>
    <s v="BIRF"/>
    <x v="22"/>
    <n v="0"/>
    <n v="0"/>
    <n v="0"/>
    <n v="0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95890410958904"/>
    <n v="17.895890410958906"/>
    <n v="5.8400000000000001E-2"/>
    <s v="SOFR (6 meses)"/>
    <n v="1.1900000000000001E-2"/>
    <s v="BIRF"/>
    <x v="22"/>
    <n v="0"/>
    <n v="0"/>
    <n v="4838295.2"/>
    <n v="0"/>
    <n v="0"/>
    <n v="0"/>
    <n v="0"/>
    <n v="0"/>
    <n v="4918487.93"/>
    <n v="0"/>
    <n v="0"/>
    <n v="0"/>
    <n v="0"/>
    <n v="0"/>
    <n v="4838295.2"/>
    <n v="0"/>
    <n v="0"/>
    <n v="0"/>
    <n v="0"/>
    <n v="0"/>
    <n v="4918487.93"/>
    <n v="0"/>
    <n v="0"/>
    <n v="0"/>
    <n v="9756783.129999999"/>
    <n v="9756783.129999999"/>
    <n v="19513566.259999998"/>
  </r>
  <r>
    <n v="20581000"/>
    <x v="0"/>
    <x v="0"/>
    <x v="1"/>
    <s v="USD"/>
    <x v="0"/>
    <s v="Gobierno General"/>
    <s v="Gobiernos Autonomos Descentralizados GADS"/>
    <s v="Concejo Municipal"/>
    <s v="Préstamos"/>
    <s v="BIRF"/>
    <x v="22"/>
    <x v="2"/>
    <s v="INTERNATIONAL ORGANIZATIONS"/>
    <s v="8579-0 EC"/>
    <s v="8579-0 EC"/>
    <s v="BIRF"/>
    <n v="26057090.940000001"/>
    <n v="48719.43"/>
    <n v="0"/>
    <n v="0"/>
    <n v="0"/>
    <n v="0"/>
    <n v="0"/>
    <n v="26105810.370000001"/>
    <d v="2016-12-22T00:00:00"/>
    <d v="2040-08-15T00:00:00"/>
    <n v="52500000"/>
    <n v="52500000"/>
    <n v="15.717808219178082"/>
    <n v="23.663013698630138"/>
    <n v="6.3799999999999996E-2"/>
    <s v="SOFR 6 MESES"/>
    <n v="1.7299999999999999E-2"/>
    <s v="BIRF"/>
    <x v="22"/>
    <n v="0"/>
    <n v="941842.92"/>
    <n v="0"/>
    <n v="0"/>
    <n v="0"/>
    <n v="0"/>
    <n v="0"/>
    <n v="811319.1"/>
    <n v="0"/>
    <n v="0"/>
    <n v="0"/>
    <n v="0"/>
    <n v="0"/>
    <n v="798162.65"/>
    <n v="0"/>
    <n v="0"/>
    <n v="0"/>
    <n v="0"/>
    <n v="0"/>
    <n v="758979.16"/>
    <n v="0"/>
    <n v="0"/>
    <n v="0"/>
    <n v="0"/>
    <n v="1753162.02"/>
    <n v="1557141.81"/>
    <n v="3310303.83"/>
  </r>
  <r>
    <n v="20576000"/>
    <x v="0"/>
    <x v="0"/>
    <x v="1"/>
    <s v="USD"/>
    <x v="0"/>
    <s v="Gobierno General"/>
    <s v="Gobiernos Autonomos Descentralizados GADS"/>
    <s v="Concejo Municipal"/>
    <s v="Préstamos"/>
    <s v="BIRF"/>
    <x v="23"/>
    <x v="2"/>
    <s v="INTERNATIONAL ORGANIZATIONS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221917808219178"/>
    <n v="29.257534246575343"/>
    <n v="3.9899999999999998E-2"/>
    <s v="FIJA"/>
    <m/>
    <s v="BIRF"/>
    <x v="22"/>
    <n v="0"/>
    <n v="1444322.17"/>
    <n v="0"/>
    <n v="0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2832925.4"/>
    <n v="2703178.16"/>
    <n v="5536103.5600000005"/>
  </r>
  <r>
    <n v="20844000"/>
    <x v="0"/>
    <x v="1"/>
    <x v="1"/>
    <s v="USD"/>
    <x v="1"/>
    <s v="Sector Público Financiero SPF"/>
    <s v="Sector Público Financiero SPF"/>
    <s v="Sector Público Financiero SPF"/>
    <s v="Préstamos"/>
    <s v="CAF"/>
    <x v="24"/>
    <x v="2"/>
    <s v="INTERNATIONAL ORGANIZATIONS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10.002739726027396"/>
    <n v="15.010958904109589"/>
    <n v="7.5445999999999999E-2"/>
    <s v="SOFR 6 MESES"/>
    <n v="2.2283000000000001E-2"/>
    <s v="CAF"/>
    <x v="23"/>
    <n v="0"/>
    <n v="0"/>
    <n v="0"/>
    <n v="0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s v="CAF"/>
    <x v="15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706849315068494"/>
    <n v="15.010958904109589"/>
    <n v="7.417E-2"/>
    <s v="SOFR 6 MESES"/>
    <n v="2.2282999999999997E-2"/>
    <s v="CAF"/>
    <x v="23"/>
    <n v="0"/>
    <n v="1516364.44"/>
    <n v="0"/>
    <n v="0"/>
    <n v="0"/>
    <n v="0"/>
    <n v="0"/>
    <n v="1417059.06"/>
    <n v="0"/>
    <n v="0"/>
    <n v="0"/>
    <n v="0"/>
    <n v="0"/>
    <n v="1364728"/>
    <n v="0"/>
    <n v="0"/>
    <n v="0"/>
    <n v="0"/>
    <n v="0"/>
    <n v="1267894.94"/>
    <n v="0"/>
    <n v="0"/>
    <n v="0"/>
    <n v="0"/>
    <n v="2933423.5"/>
    <n v="2632622.94"/>
    <n v="5566046.4399999995"/>
  </r>
  <r>
    <n v="20820000"/>
    <x v="0"/>
    <x v="0"/>
    <x v="1"/>
    <s v="USD"/>
    <x v="0"/>
    <s v="Gobierno General"/>
    <s v="Gobiernos Autonomos Descentralizados GADS"/>
    <s v="Concejo Provincial"/>
    <s v="Préstamos"/>
    <s v="CAF"/>
    <x v="25"/>
    <x v="2"/>
    <s v="INTERNATIONAL ORGANIZATIONS"/>
    <s v="CAF 7407"/>
    <s v="CAF 7407"/>
    <s v="CAF"/>
    <n v="8132641.9800000004"/>
    <n v="0"/>
    <n v="2033160.47"/>
    <n v="336109.78"/>
    <n v="0"/>
    <n v="0"/>
    <n v="0"/>
    <n v="6099481.5099999998"/>
    <d v="2011-06-27T00:00:00"/>
    <d v="2026-06-28T00:00:00"/>
    <n v="48200000"/>
    <n v="48200000"/>
    <n v="1.5753424657534247"/>
    <n v="15.013698630136986"/>
    <n v="7.9549999999999996E-2"/>
    <s v="SOFR 6 MESES"/>
    <n v="2.7782999999999999E-2"/>
    <s v="CAF"/>
    <x v="23"/>
    <n v="0"/>
    <n v="0"/>
    <n v="0"/>
    <n v="0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s v="CAF"/>
    <x v="25"/>
    <x v="2"/>
    <s v="INTERNATIONAL ORGANIZATIONS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986301369863016"/>
    <n v="15.010958904109589"/>
    <n v="8.2850999999999994E-2"/>
    <s v="SOFR 6 MESES"/>
    <n v="3.0282999999999997E-2"/>
    <s v="CAF"/>
    <x v="23"/>
    <n v="0"/>
    <n v="0"/>
    <n v="488557.71"/>
    <n v="0"/>
    <n v="0"/>
    <n v="0"/>
    <n v="0"/>
    <n v="0"/>
    <n v="441471.42"/>
    <n v="0"/>
    <n v="0"/>
    <n v="0"/>
    <n v="0"/>
    <n v="0"/>
    <n v="379989.33"/>
    <n v="0"/>
    <n v="0"/>
    <n v="0"/>
    <n v="0"/>
    <n v="0"/>
    <n v="331103.56"/>
    <n v="0"/>
    <n v="0"/>
    <n v="0"/>
    <n v="930029.13"/>
    <n v="711092.89"/>
    <n v="1641122.02"/>
  </r>
  <r>
    <n v="20835000"/>
    <x v="0"/>
    <x v="0"/>
    <x v="1"/>
    <s v="USD"/>
    <x v="0"/>
    <s v="Gobierno General"/>
    <s v="Gobiernos Autonomos Descentralizados GADS"/>
    <s v="Concejo Municipal"/>
    <s v="Préstamos"/>
    <s v="CAF"/>
    <x v="18"/>
    <x v="2"/>
    <s v="INTERNATIONAL ORGANIZATIONS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2.002739726027396"/>
    <n v="18.013698630136986"/>
    <n v="7.5790999999999997E-2"/>
    <s v="SOFR 6 MESES"/>
    <n v="2.2783000000000001E-2"/>
    <s v="CAF"/>
    <x v="23"/>
    <n v="0"/>
    <n v="0"/>
    <n v="0"/>
    <n v="0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s v="CAF"/>
    <x v="18"/>
    <x v="2"/>
    <s v="INTERNATIONAL ORGANIZATIONS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2.002739726027396"/>
    <n v="18.013698630136986"/>
    <n v="7.5790999999999997E-2"/>
    <s v="SOFR 6 MESES"/>
    <n v="2.2783000000000001E-2"/>
    <s v="CAF"/>
    <x v="23"/>
    <n v="0"/>
    <n v="0"/>
    <n v="0"/>
    <n v="0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40000"/>
    <x v="0"/>
    <x v="0"/>
    <x v="1"/>
    <s v="USD"/>
    <x v="0"/>
    <s v="Gobierno General"/>
    <s v="Gobiernos Autonomos Descentralizados GADS"/>
    <s v="Concejo Municipal"/>
    <s v="Préstamos"/>
    <s v="CAF"/>
    <x v="18"/>
    <x v="2"/>
    <s v="INTERNATIONAL ORGANIZATIONS"/>
    <s v="CAF 7706"/>
    <s v="CAF 7706"/>
    <s v="CAF"/>
    <n v="0"/>
    <n v="0"/>
    <n v="0"/>
    <n v="0"/>
    <n v="0"/>
    <n v="0"/>
    <n v="0"/>
    <n v="0"/>
    <d v="2012-02-07T00:00:00"/>
    <d v="2024-02-07T00:00:00"/>
    <n v="51449652"/>
    <n v="51449652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s v="CAF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d v="2012-07-03T00:00:00"/>
    <d v="2027-07-03T00:00:00"/>
    <n v="99997230"/>
    <n v="99997230"/>
    <n v="2.5890410958904111"/>
    <n v="15.008219178082191"/>
    <n v="8.1860000000000002E-2"/>
    <s v="SOFR 6 MESES"/>
    <n v="3.0283000000000001E-2"/>
    <s v="CAF"/>
    <x v="23"/>
    <n v="1045959.91"/>
    <n v="0"/>
    <n v="0"/>
    <n v="0"/>
    <n v="0"/>
    <n v="0"/>
    <n v="857421.85"/>
    <n v="0"/>
    <n v="0"/>
    <n v="0"/>
    <n v="0"/>
    <n v="0"/>
    <n v="697306.61"/>
    <n v="0"/>
    <n v="0"/>
    <n v="0"/>
    <n v="0"/>
    <n v="0"/>
    <n v="514453.11"/>
    <n v="0"/>
    <n v="0"/>
    <n v="0"/>
    <n v="0"/>
    <n v="0"/>
    <n v="1903381.76"/>
    <n v="1211759.72"/>
    <n v="3115141.48"/>
  </r>
  <r>
    <n v="20821000"/>
    <x v="0"/>
    <x v="0"/>
    <x v="1"/>
    <s v="USD"/>
    <x v="0"/>
    <s v="Gobierno General"/>
    <s v="Gobiernos Autonomos Descentralizados GADS"/>
    <s v="Concejo Municipal"/>
    <s v="Préstamos"/>
    <s v="CAF"/>
    <x v="18"/>
    <x v="2"/>
    <s v="INTERNATIONAL ORGANIZATIONS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863013698630136"/>
    <n v="12.008219178082191"/>
    <n v="7.7790999999999999E-2"/>
    <s v="SOFR 6 MESES"/>
    <n v="2.4782999999999999E-2"/>
    <s v="CAF"/>
    <x v="23"/>
    <n v="0"/>
    <n v="0"/>
    <n v="0"/>
    <n v="0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s v="CAF"/>
    <x v="20"/>
    <x v="2"/>
    <s v="INTERNATIONAL ORGANIZATIONS"/>
    <s v="CAF 11057"/>
    <s v="CAF 11057"/>
    <s v="CAF"/>
    <n v="427929.02"/>
    <n v="88573.8"/>
    <n v="15849.22"/>
    <n v="16091.17"/>
    <n v="0"/>
    <n v="0"/>
    <n v="0"/>
    <n v="500653.6"/>
    <d v="2019-12-20T00:00:00"/>
    <d v="2037-12-20T00:00:00"/>
    <n v="34122000"/>
    <n v="34122000"/>
    <n v="13.063013698630137"/>
    <n v="18.013698630136986"/>
    <n v="7.4796000000000001E-2"/>
    <s v="SOFR 6 MESES"/>
    <n v="2.2283000000000001E-2"/>
    <s v="CAF"/>
    <x v="23"/>
    <n v="0"/>
    <n v="0"/>
    <n v="0"/>
    <n v="0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010602"/>
    <s v="CAF 010602"/>
    <s v="CAF"/>
    <n v="166250000"/>
    <n v="0"/>
    <n v="8750000"/>
    <n v="6278870.4199999999"/>
    <n v="0"/>
    <n v="0"/>
    <n v="0"/>
    <n v="157500000"/>
    <d v="2018-12-12T00:00:00"/>
    <d v="2033-12-12T00:00:00"/>
    <n v="210000000"/>
    <n v="210000000"/>
    <n v="9.0383561643835613"/>
    <n v="15.010958904109589"/>
    <n v="7.5203999999999993E-2"/>
    <s v="SOFR 6 MESES"/>
    <n v="2.2283000000000001E-2"/>
    <s v="CAF"/>
    <x v="23"/>
    <n v="0"/>
    <n v="0"/>
    <n v="0"/>
    <n v="0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917808219178086"/>
    <n v="12.008219178082191"/>
    <n v="7.4116000000000001E-2"/>
    <s v="SOFR 6 MESES"/>
    <n v="2.2783000000000001E-2"/>
    <s v="CAF"/>
    <x v="23"/>
    <n v="0"/>
    <n v="0"/>
    <n v="3353749"/>
    <n v="0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6478973.6699999999"/>
    <n v="5351792.83"/>
    <n v="11830766.5"/>
  </r>
  <r>
    <n v="2083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730"/>
    <s v="CAF 10730"/>
    <s v="CAF"/>
    <n v="96068816.409999996"/>
    <n v="7200000"/>
    <n v="0"/>
    <n v="0"/>
    <n v="0"/>
    <n v="0"/>
    <n v="0"/>
    <n v="103268816.41"/>
    <d v="2019-03-29T00:00:00"/>
    <d v="2037-04-01T00:00:00"/>
    <n v="192000000"/>
    <n v="192000000"/>
    <n v="12.342465753424657"/>
    <n v="18.021917808219179"/>
    <n v="7.5023000000000006E-2"/>
    <s v="SOFR 6 MESES"/>
    <n v="2.2783000000000001E-2"/>
    <s v="CAF"/>
    <x v="23"/>
    <n v="0"/>
    <n v="0"/>
    <n v="0"/>
    <n v="3819280.18"/>
    <n v="0"/>
    <n v="0"/>
    <n v="0"/>
    <n v="0"/>
    <n v="0"/>
    <n v="3781220.21"/>
    <n v="0"/>
    <n v="0"/>
    <n v="0"/>
    <n v="0"/>
    <n v="0"/>
    <n v="3604305.53"/>
    <n v="0"/>
    <n v="0"/>
    <n v="0"/>
    <n v="0"/>
    <n v="0"/>
    <n v="3466998.6"/>
    <n v="0"/>
    <n v="0"/>
    <n v="7600500.3900000006"/>
    <n v="7071304.1299999999"/>
    <n v="14671804.52"/>
  </r>
  <r>
    <n v="2083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849315068493159"/>
    <n v="15.010958904109589"/>
    <n v="7.5221999999999997E-2"/>
    <s v="SOFR 6 MESES"/>
    <n v="2.2282999999999997E-2"/>
    <s v="CAF"/>
    <x v="23"/>
    <n v="0"/>
    <n v="0"/>
    <n v="0"/>
    <n v="0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989"/>
    <s v="CAF 10989"/>
    <s v="CAF"/>
    <n v="71117330.340000004"/>
    <n v="9000000"/>
    <n v="0"/>
    <n v="0"/>
    <n v="0"/>
    <n v="0"/>
    <n v="0"/>
    <n v="80117330.340000004"/>
    <d v="2019-11-18T00:00:00"/>
    <d v="2034-11-18T00:00:00"/>
    <n v="203000000"/>
    <n v="203000000"/>
    <n v="9.9726027397260282"/>
    <n v="15.010958904109589"/>
    <n v="7.5064000000000006E-2"/>
    <s v="SOFR 6 MESES"/>
    <n v="2.2283000000000001E-2"/>
    <s v="CAF"/>
    <x v="23"/>
    <n v="0"/>
    <n v="0"/>
    <n v="0"/>
    <n v="0"/>
    <n v="2944851.8"/>
    <n v="0"/>
    <n v="0"/>
    <n v="0"/>
    <n v="0"/>
    <n v="0"/>
    <n v="2920095.8"/>
    <n v="0"/>
    <n v="0"/>
    <n v="0"/>
    <n v="0"/>
    <n v="0"/>
    <n v="2721302.1"/>
    <n v="0"/>
    <n v="0"/>
    <n v="0"/>
    <n v="0"/>
    <n v="0"/>
    <n v="2612717.2999999998"/>
    <n v="0"/>
    <n v="5864947.5999999996"/>
    <n v="5334019.4000000004"/>
    <n v="11198967"/>
  </r>
  <r>
    <n v="20841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95890410958904"/>
    <n v="16.010958904109589"/>
    <n v="7.5290999999999997E-2"/>
    <s v="SOFR 6 MESES"/>
    <n v="1.3283E-2"/>
    <s v="CAF"/>
    <x v="23"/>
    <n v="0"/>
    <n v="0"/>
    <n v="0"/>
    <n v="0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890410958904109"/>
    <n v="12.013698630136986"/>
    <n v="7.4601000000000001E-2"/>
    <s v="SOFR 6 MESES"/>
    <n v="2.1783E-2"/>
    <s v="CAF"/>
    <x v="23"/>
    <n v="0"/>
    <n v="0"/>
    <n v="0"/>
    <n v="110805.04"/>
    <n v="0"/>
    <n v="0"/>
    <n v="0"/>
    <n v="0"/>
    <n v="0"/>
    <n v="103986.27"/>
    <n v="0"/>
    <n v="0"/>
    <n v="0"/>
    <n v="0"/>
    <n v="0"/>
    <n v="96031.03"/>
    <n v="0"/>
    <n v="0"/>
    <n v="0"/>
    <n v="0"/>
    <n v="0"/>
    <n v="89131.09"/>
    <n v="0"/>
    <n v="0"/>
    <n v="214791.31"/>
    <n v="185162.12"/>
    <n v="399953.43"/>
  </r>
  <r>
    <n v="20847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438356164383562"/>
    <n v="20.013698630136986"/>
    <n v="7.5567999999999996E-2"/>
    <s v="SOFR 6 MESES"/>
    <n v="2.2282999999999997E-2"/>
    <s v="CAF"/>
    <x v="23"/>
    <n v="0"/>
    <n v="0"/>
    <n v="0"/>
    <n v="0"/>
    <n v="13224400"/>
    <n v="0"/>
    <n v="0"/>
    <n v="0"/>
    <n v="0"/>
    <n v="0"/>
    <n v="13224400"/>
    <n v="0"/>
    <n v="0"/>
    <n v="0"/>
    <n v="0"/>
    <n v="0"/>
    <n v="13224400"/>
    <n v="0"/>
    <n v="0"/>
    <n v="0"/>
    <n v="0"/>
    <n v="0"/>
    <n v="12768386.210000001"/>
    <n v="0"/>
    <n v="26448800"/>
    <n v="25992786.210000001"/>
    <n v="52441586.210000001"/>
  </r>
  <r>
    <n v="2084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260"/>
    <s v="CAF 11260"/>
    <s v="CAF"/>
    <n v="122222222.25"/>
    <n v="0"/>
    <n v="0"/>
    <n v="0"/>
    <n v="0"/>
    <n v="0"/>
    <n v="0"/>
    <n v="122222222.25"/>
    <d v="2020-07-23T00:00:00"/>
    <d v="2035-07-23T00:00:00"/>
    <n v="150000000"/>
    <n v="150000000"/>
    <n v="10.64931506849315"/>
    <n v="15.008219178082191"/>
    <n v="7.3875999999999997E-2"/>
    <s v="SOFR 6 MESES"/>
    <n v="2.2283000000000001E-2"/>
    <s v="CAF"/>
    <x v="23"/>
    <n v="4602476.05"/>
    <n v="0"/>
    <n v="0"/>
    <n v="0"/>
    <n v="0"/>
    <n v="0"/>
    <n v="4321643.1500000004"/>
    <n v="0"/>
    <n v="0"/>
    <n v="0"/>
    <n v="0"/>
    <n v="0"/>
    <n v="4184069.14"/>
    <n v="0"/>
    <n v="0"/>
    <n v="0"/>
    <n v="0"/>
    <n v="0"/>
    <n v="3910058.09"/>
    <n v="0"/>
    <n v="0"/>
    <n v="0"/>
    <n v="0"/>
    <n v="0"/>
    <n v="8924119.1999999993"/>
    <n v="8094127.2300000004"/>
    <n v="17018246.43"/>
  </r>
  <r>
    <n v="2084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375"/>
    <s v="CAF 11375"/>
    <s v="CAF"/>
    <n v="117769540.76000001"/>
    <n v="0"/>
    <n v="5120414.8099999996"/>
    <n v="4515406.87"/>
    <n v="0"/>
    <n v="0"/>
    <n v="0"/>
    <n v="112649125.95"/>
    <d v="2020-12-04T00:00:00"/>
    <d v="2035-12-04T00:00:00"/>
    <n v="138251200"/>
    <n v="138251200"/>
    <n v="11.016438356164384"/>
    <n v="15.008219178082191"/>
    <n v="7.5616000000000003E-2"/>
    <s v="SOFR 6 MESES"/>
    <n v="2.2283000000000001E-2"/>
    <s v="CAF"/>
    <x v="23"/>
    <n v="0"/>
    <n v="0"/>
    <n v="0"/>
    <n v="0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8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3559"/>
    <s v="CAF 3559"/>
    <s v="CAF"/>
    <n v="0"/>
    <n v="0"/>
    <n v="0"/>
    <n v="0"/>
    <n v="0"/>
    <n v="0"/>
    <n v="0"/>
    <n v="0"/>
    <d v="2006-10-05T00:00:00"/>
    <d v="2024-10-05T00:00:00"/>
    <n v="200000000"/>
    <n v="200000000"/>
    <n v="0"/>
    <n v="0"/>
    <n v="0"/>
    <s v="SOFR 6 MESES"/>
    <n v="2.0782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0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3561"/>
    <s v="CAF 3561"/>
    <s v="CAF"/>
    <n v="0"/>
    <n v="0"/>
    <n v="0"/>
    <n v="0"/>
    <n v="0"/>
    <n v="0"/>
    <n v="0"/>
    <n v="0"/>
    <d v="2006-10-05T00:00:00"/>
    <d v="2024-10-15T00:00:00"/>
    <n v="250000000"/>
    <n v="181905000"/>
    <n v="0"/>
    <n v="0"/>
    <n v="0"/>
    <s v="SOFR 6 MESES"/>
    <n v="2.0782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4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3676"/>
    <s v="CAF 3676"/>
    <s v="CAF"/>
    <n v="1450016.03"/>
    <n v="0"/>
    <n v="0"/>
    <n v="0"/>
    <n v="0"/>
    <n v="0"/>
    <n v="0"/>
    <n v="1450016.03"/>
    <d v="2007-01-12T00:00:00"/>
    <d v="2025-01-12T00:00:00"/>
    <n v="50000000"/>
    <n v="42614640.289999999"/>
    <n v="0.11780821917808219"/>
    <n v="18.013698630136986"/>
    <n v="7.0129999999999998E-2"/>
    <s v="SOFR 6 MESES"/>
    <n v="1.8283000000000001E-2"/>
    <s v="CAF"/>
    <x v="23"/>
    <n v="5197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74.7"/>
    <n v="0"/>
    <n v="51974.7"/>
  </r>
  <r>
    <n v="20793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3714"/>
    <s v="CAF 3714"/>
    <s v="CAF"/>
    <n v="0"/>
    <n v="0"/>
    <n v="0"/>
    <n v="0"/>
    <n v="0"/>
    <n v="0"/>
    <n v="0"/>
    <n v="0"/>
    <d v="2006-10-30T00:00:00"/>
    <d v="2024-10-31T00:00:00"/>
    <n v="275000000"/>
    <n v="275000000"/>
    <n v="0"/>
    <n v="0"/>
    <n v="0"/>
    <s v="SOFR 6 MESES"/>
    <n v="1.47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4488"/>
    <s v="CAF 4488"/>
    <s v="CAF"/>
    <n v="19285714.25"/>
    <n v="0"/>
    <n v="6428571.4299999997"/>
    <n v="658456.5"/>
    <n v="0"/>
    <n v="0"/>
    <n v="0"/>
    <n v="12857142.82"/>
    <d v="2007-12-07T00:00:00"/>
    <d v="2025-12-09T00:00:00"/>
    <n v="180000000"/>
    <n v="180000000"/>
    <n v="1.0246575342465754"/>
    <n v="18.019178082191782"/>
    <n v="6.7798999999999998E-2"/>
    <s v="SOFR 6 MESES"/>
    <n v="1.4782999999999999E-2"/>
    <s v="CAF"/>
    <x v="23"/>
    <n v="0"/>
    <n v="0"/>
    <n v="0"/>
    <n v="0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4492"/>
    <s v="CAF 4492"/>
    <s v="CAF"/>
    <n v="26785714.25"/>
    <n v="0"/>
    <n v="8928571.4299999997"/>
    <n v="914522.92"/>
    <n v="0"/>
    <n v="0"/>
    <n v="0"/>
    <n v="17857142.82"/>
    <d v="2007-12-09T00:00:00"/>
    <d v="2025-12-09T00:00:00"/>
    <n v="250000000"/>
    <n v="250000000"/>
    <n v="1.0246575342465754"/>
    <n v="18.013698630136986"/>
    <n v="6.7798999999999998E-2"/>
    <s v="SOFR 6 MESES"/>
    <n v="1.4782999999999999E-2"/>
    <s v="CAF"/>
    <x v="23"/>
    <n v="0"/>
    <n v="0"/>
    <n v="0"/>
    <n v="0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9726027397260275"/>
    <n v="18.013698630136986"/>
    <n v="6.7946000000000006E-2"/>
    <s v="SOFR 6 MESES"/>
    <n v="1.4782999999999999E-2"/>
    <s v="CAF"/>
    <x v="23"/>
    <n v="0"/>
    <n v="0"/>
    <n v="0"/>
    <n v="0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9726027397260275"/>
    <n v="15.813698630136987"/>
    <n v="8.0216999999999997E-2"/>
    <s v="SOFR 6 MESES"/>
    <n v="2.8282999999999999E-2"/>
    <s v="CAF"/>
    <x v="23"/>
    <n v="0"/>
    <n v="404437.93"/>
    <n v="0"/>
    <n v="0"/>
    <n v="0"/>
    <n v="0"/>
    <n v="0"/>
    <n v="229796.65"/>
    <n v="0"/>
    <n v="0"/>
    <n v="38209.61"/>
    <n v="0"/>
    <n v="0"/>
    <n v="0"/>
    <n v="0"/>
    <n v="0"/>
    <n v="0"/>
    <n v="0"/>
    <n v="0"/>
    <n v="0"/>
    <n v="0"/>
    <n v="0"/>
    <n v="0"/>
    <n v="0"/>
    <n v="672444.19"/>
    <n v="0"/>
    <n v="672444.19"/>
  </r>
  <r>
    <n v="20805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6182"/>
    <s v="CAF 6182"/>
    <s v="CAF"/>
    <n v="36856360.239999995"/>
    <n v="0"/>
    <n v="0"/>
    <n v="0"/>
    <n v="0"/>
    <n v="0"/>
    <n v="0"/>
    <n v="36856360.239999995"/>
    <d v="2010-03-23T00:00:00"/>
    <d v="2028-03-23T00:00:00"/>
    <n v="255303921.38"/>
    <n v="146467528.34999999"/>
    <n v="3.3123287671232875"/>
    <n v="18.013698630136986"/>
    <n v="8.0740999999999993E-2"/>
    <s v="SOFR 6 MESES"/>
    <n v="2.8282999999999999E-2"/>
    <s v="CAF"/>
    <x v="23"/>
    <n v="0"/>
    <n v="0"/>
    <n v="1496175.85"/>
    <n v="0"/>
    <n v="0"/>
    <n v="0"/>
    <n v="0"/>
    <n v="0"/>
    <n v="1303692.3"/>
    <n v="0"/>
    <n v="0"/>
    <n v="0"/>
    <n v="0"/>
    <n v="0"/>
    <n v="1068697.04"/>
    <n v="0"/>
    <n v="0"/>
    <n v="0"/>
    <n v="0"/>
    <n v="0"/>
    <n v="869128.2"/>
    <n v="0"/>
    <n v="0"/>
    <n v="0"/>
    <n v="2799868.1500000004"/>
    <n v="1937825.24"/>
    <n v="4737693.3900000006"/>
  </r>
  <r>
    <n v="2080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4.0027397260273974"/>
    <n v="18.013698630136986"/>
    <n v="8.1520999999999996E-2"/>
    <s v="SOFR 6 MESES"/>
    <n v="2.8282999999999999E-2"/>
    <s v="CAF"/>
    <x v="23"/>
    <n v="0"/>
    <n v="0"/>
    <n v="0"/>
    <n v="0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7413"/>
    <s v="CAF 7413"/>
    <s v="CAF"/>
    <n v="6802236.3700000001"/>
    <n v="0"/>
    <n v="680223.64"/>
    <n v="282873.93"/>
    <n v="0"/>
    <n v="0"/>
    <n v="0"/>
    <n v="6122012.7300000004"/>
    <d v="2011-06-26T00:00:00"/>
    <d v="2029-06-28T00:00:00"/>
    <n v="66726740.520000003"/>
    <n v="18557373"/>
    <n v="4.5780821917808217"/>
    <n v="18.019178082191782"/>
    <n v="8.0049999999999996E-2"/>
    <s v="SOFR 6 MESES"/>
    <n v="2.8282999999999999E-2"/>
    <s v="CAF"/>
    <x v="23"/>
    <n v="0"/>
    <n v="0"/>
    <n v="0"/>
    <n v="0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7809"/>
    <s v="CAF 7809"/>
    <s v="CAF"/>
    <n v="20894304.23"/>
    <n v="0"/>
    <n v="3482384.04"/>
    <n v="860101.04"/>
    <n v="0"/>
    <n v="0"/>
    <n v="0"/>
    <n v="17411920.190000001"/>
    <d v="2012-06-25T00:00:00"/>
    <d v="2027-06-25T00:00:00"/>
    <n v="84000000"/>
    <n v="83263495.359999999"/>
    <n v="2.5671232876712327"/>
    <n v="15.008219178082191"/>
    <n v="7.9920000000000005E-2"/>
    <s v="SOFR 6 MESES"/>
    <n v="2.7782999999999999E-2"/>
    <s v="CAF"/>
    <x v="23"/>
    <n v="0"/>
    <n v="0"/>
    <n v="0"/>
    <n v="0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2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7812"/>
    <s v="CAF 7812"/>
    <s v="CAF"/>
    <n v="0"/>
    <n v="0"/>
    <n v="0"/>
    <n v="0"/>
    <n v="0"/>
    <n v="0"/>
    <n v="0"/>
    <n v="0"/>
    <d v="2012-06-25T00:00:00"/>
    <d v="2024-06-25T00:00:00"/>
    <n v="5500000"/>
    <n v="5500000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7934"/>
    <s v="CAF 7934"/>
    <s v="CAF"/>
    <n v="0"/>
    <n v="0"/>
    <n v="0"/>
    <n v="0"/>
    <n v="0"/>
    <n v="0"/>
    <n v="0"/>
    <n v="0"/>
    <d v="2012-10-05T00:00:00"/>
    <d v="2024-10-05T00:00:00"/>
    <n v="31000000"/>
    <n v="31000000"/>
    <n v="0"/>
    <n v="0"/>
    <n v="0"/>
    <s v="SOFR 6 MESES"/>
    <n v="2.978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5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34246575342465752"/>
    <n v="12.008219178082191"/>
    <n v="8.2295999999999994E-2"/>
    <s v="SOFR 6 MESES"/>
    <n v="2.9783E-2"/>
    <s v="CAF"/>
    <x v="23"/>
    <n v="0"/>
    <n v="0"/>
    <n v="0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396 BEDE"/>
    <s v="CAF 8396 BEDE"/>
    <s v="CAF"/>
    <n v="76142077.950000003"/>
    <n v="0"/>
    <n v="8460230.8800000008"/>
    <n v="3233462.17"/>
    <n v="0"/>
    <n v="0"/>
    <n v="0"/>
    <n v="67681847.069999993"/>
    <d v="2013-12-03T00:00:00"/>
    <d v="2028-12-03T00:00:00"/>
    <n v="184093889.5"/>
    <n v="181750869.44"/>
    <n v="4.0109589041095894"/>
    <n v="15.010958904109589"/>
    <n v="8.3615999999999996E-2"/>
    <s v="SOFR 6 MESES"/>
    <n v="3.0283000000000001E-2"/>
    <s v="CAF"/>
    <x v="23"/>
    <n v="0"/>
    <n v="0"/>
    <n v="0"/>
    <n v="0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396 MINFIN"/>
    <s v="CAF 8396 MINFIN"/>
    <s v="CAF"/>
    <n v="37599189"/>
    <n v="0"/>
    <n v="4177687.67"/>
    <n v="1596693.43"/>
    <n v="0"/>
    <n v="0"/>
    <n v="0"/>
    <n v="33421501.329999998"/>
    <d v="2013-12-03T00:00:00"/>
    <d v="2028-12-03T00:00:00"/>
    <n v="90906110.5"/>
    <n v="89749130.560000002"/>
    <n v="4.0109589041095894"/>
    <n v="15.010958904109589"/>
    <n v="8.3615999999999996E-2"/>
    <s v="SOFR 6 MESES"/>
    <n v="3.0283000000000001E-2"/>
    <s v="CAF"/>
    <x v="23"/>
    <n v="0"/>
    <n v="0"/>
    <n v="0"/>
    <n v="0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9698630136986299"/>
    <n v="15.010958904109589"/>
    <n v="7.8063999999999995E-2"/>
    <s v="SOFR 6 MESES"/>
    <n v="2.5283E-2"/>
    <s v="CAF"/>
    <x v="23"/>
    <n v="0"/>
    <n v="0"/>
    <n v="0"/>
    <n v="0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863013698630136"/>
    <n v="12.008219178082191"/>
    <n v="7.7790999999999999E-2"/>
    <s v="SOFR 6 MESES"/>
    <n v="2.4782999999999999E-2"/>
    <s v="CAF"/>
    <x v="23"/>
    <n v="0"/>
    <n v="0"/>
    <n v="0"/>
    <n v="0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759"/>
    <s v="CAF 8759"/>
    <s v="CAF"/>
    <n v="92159937.144999996"/>
    <n v="0"/>
    <n v="8378176.0999999996"/>
    <n v="3670819.38"/>
    <n v="0"/>
    <n v="0"/>
    <n v="0"/>
    <n v="83781761.045000002"/>
    <d v="2014-12-05T00:00:00"/>
    <d v="2029-12-05T00:00:00"/>
    <n v="200725000.00099999"/>
    <n v="200725000.00099999"/>
    <n v="5.0164383561643833"/>
    <n v="15.010958904109589"/>
    <n v="7.8691999999999998E-2"/>
    <s v="SOFR 6 MESES"/>
    <n v="2.5283E-2"/>
    <s v="CAF"/>
    <x v="23"/>
    <n v="0"/>
    <n v="0"/>
    <n v="0"/>
    <n v="0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825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949"/>
    <s v="CAF 8949"/>
    <s v="CAF"/>
    <n v="105000000"/>
    <n v="0"/>
    <n v="8750000"/>
    <n v="4109714.88"/>
    <n v="0"/>
    <n v="0"/>
    <n v="0"/>
    <n v="96250000"/>
    <d v="2015-06-26T00:00:00"/>
    <d v="2030-06-26T00:00:00"/>
    <n v="210000000"/>
    <n v="210000000"/>
    <n v="5.5726027397260278"/>
    <n v="15.010958904109589"/>
    <n v="7.6420000000000002E-2"/>
    <s v="SOFR 6 MESES"/>
    <n v="2.4282999999999999E-2"/>
    <s v="CAF"/>
    <x v="23"/>
    <n v="0"/>
    <n v="0"/>
    <n v="0"/>
    <n v="0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959"/>
    <s v="CAF 8959"/>
    <s v="CAF"/>
    <n v="177777777.83000001"/>
    <n v="0"/>
    <n v="0"/>
    <n v="0"/>
    <n v="0"/>
    <n v="0"/>
    <n v="0"/>
    <n v="177777777.83000001"/>
    <d v="2015-07-14T00:00:00"/>
    <d v="2030-07-14T00:00:00"/>
    <n v="400000000"/>
    <n v="400000000"/>
    <n v="5.6219178082191785"/>
    <n v="15.010958904109589"/>
    <n v="7.5840000000000005E-2"/>
    <s v="SOFR 6 MESES"/>
    <n v="2.4282999999999999E-2"/>
    <s v="CAF"/>
    <x v="23"/>
    <n v="6891140.7400000002"/>
    <n v="0"/>
    <n v="0"/>
    <n v="0"/>
    <n v="0"/>
    <n v="0"/>
    <n v="6213886.4199999999"/>
    <n v="0"/>
    <n v="0"/>
    <n v="0"/>
    <n v="0"/>
    <n v="0"/>
    <n v="5742617.2800000003"/>
    <n v="0"/>
    <n v="0"/>
    <n v="0"/>
    <n v="0"/>
    <n v="0"/>
    <n v="5084088.8899999997"/>
    <n v="0"/>
    <n v="0"/>
    <n v="0"/>
    <n v="0"/>
    <n v="0"/>
    <n v="13105027.16"/>
    <n v="10826706.17"/>
    <n v="23931733.329999998"/>
  </r>
  <r>
    <n v="20825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9229"/>
    <s v="CAF 9229"/>
    <s v="CAF"/>
    <n v="19999999.960000001"/>
    <n v="0"/>
    <n v="1666666.67"/>
    <n v="670969.5"/>
    <n v="0"/>
    <n v="0"/>
    <n v="0"/>
    <n v="18333333.289999999"/>
    <d v="2015-06-26T00:00:00"/>
    <d v="2030-06-26T00:00:00"/>
    <n v="40000000"/>
    <n v="40000000"/>
    <n v="5.5726027397260278"/>
    <n v="15.010958904109589"/>
    <n v="7.6420000000000002E-2"/>
    <s v="SOFR 6 MESES"/>
    <n v="2.4282999999999999E-2"/>
    <s v="CAF"/>
    <x v="23"/>
    <n v="0"/>
    <n v="0"/>
    <n v="0"/>
    <n v="0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816438356164384"/>
    <n v="15.008219178082191"/>
    <n v="7.6741000000000004E-2"/>
    <s v="SOFR 6 MESES"/>
    <n v="2.4282999999999999E-2"/>
    <s v="CAF"/>
    <x v="23"/>
    <n v="0"/>
    <n v="0"/>
    <n v="2078255.8"/>
    <n v="0"/>
    <n v="0"/>
    <n v="0"/>
    <n v="0"/>
    <n v="0"/>
    <n v="1961794.74"/>
    <n v="0"/>
    <n v="0"/>
    <n v="0"/>
    <n v="0"/>
    <n v="0"/>
    <n v="1781362.11"/>
    <n v="0"/>
    <n v="0"/>
    <n v="0"/>
    <n v="0"/>
    <n v="0"/>
    <n v="1659980.16"/>
    <n v="0"/>
    <n v="0"/>
    <n v="0"/>
    <n v="4040050.54"/>
    <n v="3441342.27"/>
    <n v="7481392.8100000005"/>
  </r>
  <r>
    <n v="20827000"/>
    <x v="0"/>
    <x v="0"/>
    <x v="1"/>
    <s v="USD"/>
    <x v="0"/>
    <s v="Gobierno General"/>
    <s v="Gobiernos Autonomos Descentralizados GADS"/>
    <s v="Concejo Municipal"/>
    <s v="Préstamos"/>
    <s v="CAF"/>
    <x v="2"/>
    <x v="2"/>
    <s v="INTERNATIONAL ORGANIZATIONS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9068493150684933"/>
    <n v="15.010958904109589"/>
    <n v="7.7179999999999999E-2"/>
    <s v="SOFR 6 MESES"/>
    <n v="2.4282999999999999E-2"/>
    <s v="CAF"/>
    <x v="23"/>
    <n v="0"/>
    <n v="0"/>
    <n v="0"/>
    <n v="1302756"/>
    <n v="0"/>
    <n v="0"/>
    <n v="0"/>
    <n v="0"/>
    <n v="0"/>
    <n v="1200754.5"/>
    <n v="0"/>
    <n v="0"/>
    <n v="0"/>
    <n v="0"/>
    <n v="0"/>
    <n v="1085630"/>
    <n v="0"/>
    <n v="0"/>
    <n v="0"/>
    <n v="0"/>
    <n v="0"/>
    <n v="982435.5"/>
    <n v="0"/>
    <n v="0"/>
    <n v="2503510.5"/>
    <n v="2068065.5"/>
    <n v="4571576"/>
  </r>
  <r>
    <n v="20834000"/>
    <x v="0"/>
    <x v="0"/>
    <x v="1"/>
    <s v="USD"/>
    <x v="0"/>
    <s v="Gobierno General"/>
    <s v="Gobiernos Autonomos Descentralizados GADS"/>
    <s v="Concejo Municipal"/>
    <s v="Préstamos"/>
    <s v="CAF"/>
    <x v="6"/>
    <x v="2"/>
    <s v="INTERNATIONAL ORGANIZATIONS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917808219178082"/>
    <n v="10.008219178082191"/>
    <n v="7.4116000000000001E-2"/>
    <s v="SOFR 6 MESES"/>
    <n v="2.1783E-2"/>
    <s v="CAF"/>
    <x v="23"/>
    <n v="0"/>
    <n v="0"/>
    <n v="912965.01"/>
    <n v="0"/>
    <n v="0"/>
    <n v="0"/>
    <n v="0"/>
    <n v="0"/>
    <n v="812084.89"/>
    <n v="0"/>
    <n v="0"/>
    <n v="0"/>
    <n v="0"/>
    <n v="0"/>
    <n v="684723.75"/>
    <n v="0"/>
    <n v="0"/>
    <n v="0"/>
    <n v="0"/>
    <n v="0"/>
    <n v="580060.64"/>
    <n v="0"/>
    <n v="0"/>
    <n v="0"/>
    <n v="1725049.9"/>
    <n v="1264784.3900000001"/>
    <n v="2989834.29"/>
  </r>
  <r>
    <n v="20851000"/>
    <x v="0"/>
    <x v="0"/>
    <x v="1"/>
    <s v="USD"/>
    <x v="0"/>
    <s v="Gobierno General"/>
    <s v="Gobiernos Autonomos Descentralizados GADS"/>
    <s v="Concejo Municipal"/>
    <s v="Préstamos"/>
    <s v="CAF"/>
    <x v="6"/>
    <x v="2"/>
    <s v="INTERNATIONAL ORGANIZATIONS"/>
    <s v="CAF 11371/CAF 11373"/>
    <s v="CAF 11371/CAF 11373"/>
    <s v="CAF"/>
    <n v="37753947.130000003"/>
    <n v="0"/>
    <n v="2904149.79"/>
    <n v="1357607.23"/>
    <n v="0"/>
    <n v="0"/>
    <n v="0"/>
    <n v="34849797.340000004"/>
    <d v="2020-12-04T00:00:00"/>
    <d v="2030-12-04T00:00:00"/>
    <n v="49000000"/>
    <n v="49000000"/>
    <n v="6.0136986301369859"/>
    <n v="10.005479452054795"/>
    <n v="7.5116000000000002E-2"/>
    <s v="SOFR 6 MESES"/>
    <n v="2.1783E-2"/>
    <s v="CAF"/>
    <x v="23"/>
    <n v="0"/>
    <n v="0"/>
    <n v="0"/>
    <n v="0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s v="CAF"/>
    <x v="6"/>
    <x v="2"/>
    <s v="INTERNATIONAL ORGANIZATIONS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9726027397260274"/>
    <n v="9.9917808219178088"/>
    <n v="7.6563999999999993E-2"/>
    <n v="7600343.5"/>
    <n v="2.1783E-2"/>
    <s v="CAF"/>
    <x v="23"/>
    <n v="0"/>
    <n v="0"/>
    <n v="0"/>
    <n v="0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s v="CAF"/>
    <x v="26"/>
    <x v="2"/>
    <s v="INTERNATIONAL ORGANIZATIONS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904109589041096"/>
    <n v="12.008219178082191"/>
    <n v="8.0281000000000005E-2"/>
    <s v="SOFR 6 MESES"/>
    <n v="2.7283000000000002E-2"/>
    <s v="CAF"/>
    <x v="23"/>
    <n v="0"/>
    <n v="0"/>
    <n v="0"/>
    <n v="609810.86"/>
    <n v="0"/>
    <n v="0"/>
    <n v="0"/>
    <n v="0"/>
    <n v="0"/>
    <n v="459871.1"/>
    <n v="0"/>
    <n v="0"/>
    <n v="0"/>
    <n v="0"/>
    <n v="0"/>
    <n v="304905.43"/>
    <n v="0"/>
    <n v="0"/>
    <n v="0"/>
    <n v="0"/>
    <n v="0"/>
    <n v="153290.35999999999"/>
    <n v="0"/>
    <n v="0"/>
    <n v="1069681.96"/>
    <n v="458195.79"/>
    <n v="1527877.75"/>
  </r>
  <r>
    <n v="20619000"/>
    <x v="0"/>
    <x v="0"/>
    <x v="0"/>
    <s v="USD"/>
    <x v="0"/>
    <s v="Gobierno General"/>
    <s v="Gobierno Central "/>
    <s v="PGE"/>
    <s v="Préstamos"/>
    <s v="FIDA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463013698630137"/>
    <n v="17.865753424657534"/>
    <n v="1.44E-2"/>
    <s v="T.FIDA"/>
    <m/>
    <s v="FIDA"/>
    <x v="24"/>
    <n v="0"/>
    <n v="0"/>
    <n v="0"/>
    <n v="0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650-EC"/>
    <s v="650-EC"/>
    <s v="FIDA"/>
    <n v="7923296.716"/>
    <n v="0"/>
    <n v="0"/>
    <n v="0"/>
    <n v="0"/>
    <n v="0"/>
    <n v="0"/>
    <n v="7864320.1940000001"/>
    <d v="2007-03-16T00:00:00"/>
    <d v="2044-11-15T00:00:00"/>
    <n v="14144823"/>
    <n v="12962161.161"/>
    <n v="19.972602739726028"/>
    <n v="37.695890410958903"/>
    <n v="7.4999999999999997E-3"/>
    <s v="T. FIDA"/>
    <m/>
    <s v="FIDA"/>
    <x v="24"/>
    <n v="0"/>
    <n v="0"/>
    <n v="0"/>
    <n v="0"/>
    <n v="29491.205000000002"/>
    <n v="0"/>
    <n v="0"/>
    <n v="0"/>
    <n v="0"/>
    <n v="0"/>
    <n v="28754.175999999999"/>
    <n v="0"/>
    <n v="0"/>
    <n v="0"/>
    <n v="0"/>
    <n v="0"/>
    <n v="28017.133000000002"/>
    <n v="0"/>
    <n v="0"/>
    <n v="0"/>
    <n v="0"/>
    <n v="0"/>
    <n v="27280.103999999999"/>
    <n v="0"/>
    <n v="58245.381000000001"/>
    <n v="55297.237000000001"/>
    <n v="113542.618"/>
  </r>
  <r>
    <n v="20617000"/>
    <x v="0"/>
    <x v="0"/>
    <x v="0"/>
    <s v="EUR"/>
    <x v="0"/>
    <s v="Gobierno General"/>
    <s v="Gobierno Central "/>
    <s v="PGE"/>
    <s v="Préstamos"/>
    <s v="FIDA"/>
    <x v="0"/>
    <x v="2"/>
    <s v="INTERNATIONAL ORGANIZATIONS"/>
    <s v="785-EC"/>
    <s v="785-EC"/>
    <s v="FIDA"/>
    <n v="1650868.8230000001"/>
    <n v="0"/>
    <n v="0"/>
    <n v="0"/>
    <n v="0"/>
    <n v="0"/>
    <n v="0"/>
    <n v="1631506.4450000001"/>
    <d v="2017-09-05T00:00:00"/>
    <d v="2035-11-15T00:00:00"/>
    <n v="16896937.5"/>
    <n v="1942635.13"/>
    <n v="10.964383561643835"/>
    <n v="18.205479452054796"/>
    <n v="4.1000000000000002E-2"/>
    <s v="T.FIDA"/>
    <m/>
    <s v="FIDA"/>
    <x v="24"/>
    <n v="0"/>
    <n v="0"/>
    <n v="0"/>
    <n v="0"/>
    <n v="33147.949999999997"/>
    <n v="0"/>
    <n v="0"/>
    <n v="0"/>
    <n v="0"/>
    <n v="0"/>
    <n v="32315.748"/>
    <n v="0"/>
    <n v="0"/>
    <n v="0"/>
    <n v="0"/>
    <n v="0"/>
    <n v="30406.734"/>
    <n v="0"/>
    <n v="0"/>
    <n v="0"/>
    <n v="0"/>
    <n v="0"/>
    <n v="29505.686000000002"/>
    <n v="0"/>
    <n v="65463.697999999997"/>
    <n v="59912.42"/>
    <n v="125376.11799999999"/>
  </r>
  <r>
    <n v="20615000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789-EC"/>
    <s v="789-EC"/>
    <s v="FIDA"/>
    <n v="1676622.173"/>
    <n v="0"/>
    <n v="0"/>
    <n v="0"/>
    <n v="0"/>
    <n v="0"/>
    <n v="0"/>
    <n v="1664142.3489999999"/>
    <d v="2011-04-04T00:00:00"/>
    <d v="2029-11-15T00:00:00"/>
    <n v="7929673.5"/>
    <n v="6383973.6626739008"/>
    <n v="4.9616438356164387"/>
    <n v="18.63013698630137"/>
    <n v="4.9599999999999998E-2"/>
    <s v="T.FIDA"/>
    <m/>
    <s v="FIDA"/>
    <x v="24"/>
    <n v="0"/>
    <n v="0"/>
    <n v="0"/>
    <n v="0"/>
    <n v="44682.218999999997"/>
    <n v="0"/>
    <n v="0"/>
    <n v="0"/>
    <n v="0"/>
    <n v="0"/>
    <n v="40387.406000000003"/>
    <n v="0"/>
    <n v="0"/>
    <n v="0"/>
    <n v="0"/>
    <n v="0"/>
    <n v="36092.593000000001"/>
    <n v="0"/>
    <n v="0"/>
    <n v="0"/>
    <n v="0"/>
    <n v="0"/>
    <n v="31797.78"/>
    <n v="0"/>
    <n v="85069.625"/>
    <n v="67890.372999999992"/>
    <n v="152959.99799999999"/>
  </r>
  <r>
    <n v="20615001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804-EC"/>
    <s v="804-EC"/>
    <s v="FIDA"/>
    <n v="505742.03100000002"/>
    <n v="0"/>
    <n v="0"/>
    <n v="0"/>
    <n v="0"/>
    <n v="0"/>
    <n v="0"/>
    <n v="501977.57400000002"/>
    <d v="2011-04-04T00:00:00"/>
    <d v="2029-11-15T00:00:00"/>
    <n v="3786240.5"/>
    <n v="2236633.0808244003"/>
    <n v="4.9616438356164387"/>
    <n v="18.63013698630137"/>
    <n v="4.9599999999999998E-2"/>
    <s v="T.FIDA"/>
    <m/>
    <s v="FIDA"/>
    <x v="24"/>
    <n v="0"/>
    <n v="0"/>
    <n v="0"/>
    <n v="0"/>
    <n v="12449.041999999999"/>
    <n v="0"/>
    <n v="0"/>
    <n v="0"/>
    <n v="0"/>
    <n v="0"/>
    <n v="11274.073"/>
    <n v="0"/>
    <n v="0"/>
    <n v="0"/>
    <n v="0"/>
    <n v="0"/>
    <n v="10099.091"/>
    <n v="0"/>
    <n v="0"/>
    <n v="0"/>
    <n v="0"/>
    <n v="0"/>
    <n v="8924.1219999999994"/>
    <n v="0"/>
    <n v="23723.114999999998"/>
    <n v="19023.213"/>
    <n v="42746.327999999994"/>
  </r>
  <r>
    <n v="20616000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849-EC"/>
    <s v="849-EC"/>
    <s v="FIDA"/>
    <n v="5367545.9639999997"/>
    <n v="0"/>
    <n v="0"/>
    <n v="0"/>
    <n v="0"/>
    <n v="0"/>
    <n v="0"/>
    <n v="5327593"/>
    <d v="2012-05-30T00:00:00"/>
    <d v="2030-11-15T00:00:00"/>
    <n v="15359277.5"/>
    <n v="14100159.532821"/>
    <n v="5.9616438356164387"/>
    <n v="18.473972602739725"/>
    <n v="4.9599999999999998E-2"/>
    <s v="T.FIDA"/>
    <m/>
    <s v="FIDA"/>
    <x v="24"/>
    <n v="0"/>
    <n v="0"/>
    <n v="0"/>
    <n v="0"/>
    <n v="132124.30499999999"/>
    <n v="0"/>
    <n v="0"/>
    <n v="0"/>
    <n v="0"/>
    <n v="0"/>
    <n v="121119.118"/>
    <n v="0"/>
    <n v="0"/>
    <n v="0"/>
    <n v="0"/>
    <n v="0"/>
    <n v="110113.943"/>
    <n v="0"/>
    <n v="0"/>
    <n v="0"/>
    <n v="0"/>
    <n v="0"/>
    <n v="99108.755000000005"/>
    <n v="0"/>
    <n v="253243.42300000001"/>
    <n v="209222.698"/>
    <n v="462466.12100000004"/>
  </r>
  <r>
    <n v="20616001"/>
    <x v="0"/>
    <x v="0"/>
    <x v="0"/>
    <s v="EUR"/>
    <x v="0"/>
    <s v="Gobierno General"/>
    <s v="Gobierno Central "/>
    <s v="PGE"/>
    <s v="Préstamos"/>
    <s v="FIDA"/>
    <x v="0"/>
    <x v="2"/>
    <s v="INTERNATIONAL ORGANIZATIONS"/>
    <s v="F.FIDUCIARIO E-5-EC"/>
    <s v="F.FIDUCIARIO E-5-EC"/>
    <s v="FIDA"/>
    <n v="4372546.409"/>
    <n v="0"/>
    <n v="0"/>
    <n v="0"/>
    <n v="0"/>
    <n v="0"/>
    <n v="0"/>
    <n v="4321262.8210000005"/>
    <d v="2012-05-30T00:00:00"/>
    <d v="2030-11-15T00:00:00"/>
    <n v="12699382.5"/>
    <n v="11628528.205839001"/>
    <n v="5.9616438356164387"/>
    <n v="18.473972602739725"/>
    <n v="4.1000000000000002E-2"/>
    <s v="T.FIDA"/>
    <m/>
    <s v="FIDA"/>
    <x v="24"/>
    <n v="0"/>
    <n v="0"/>
    <n v="0"/>
    <n v="0"/>
    <n v="88585.883000000002"/>
    <n v="0"/>
    <n v="0"/>
    <n v="0"/>
    <n v="0"/>
    <n v="0"/>
    <n v="81186.485000000001"/>
    <n v="0"/>
    <n v="0"/>
    <n v="0"/>
    <n v="0"/>
    <n v="0"/>
    <n v="73787.088000000003"/>
    <n v="0"/>
    <n v="0"/>
    <n v="0"/>
    <n v="0"/>
    <n v="0"/>
    <n v="66387.69"/>
    <n v="0"/>
    <n v="169772.36800000002"/>
    <n v="140174.77799999999"/>
    <n v="309947.14600000001"/>
  </r>
  <r>
    <n v="20980000"/>
    <x v="0"/>
    <x v="0"/>
    <x v="0"/>
    <s v="SDR"/>
    <x v="0"/>
    <s v="Gobierno General"/>
    <s v="Gobierno Central "/>
    <s v="PGE"/>
    <s v="Préstamos"/>
    <s v="FMI"/>
    <x v="0"/>
    <x v="2"/>
    <s v="IMF"/>
    <s v="DEG 4.615 MILLONES"/>
    <s v="DEG 4.615 MILLONES"/>
    <s v="FMI"/>
    <n v="6063694650"/>
    <n v="0"/>
    <n v="0"/>
    <n v="0"/>
    <n v="0"/>
    <n v="0"/>
    <n v="0"/>
    <n v="6018559950"/>
    <d v="2020-09-30T00:00:00"/>
    <d v="2033-01-31T00:00:00"/>
    <n v="6593773550"/>
    <n v="6593773550"/>
    <n v="8.1753424657534239"/>
    <n v="12.345205479452055"/>
    <n v="4.0160000000000001E-2"/>
    <s v="T.VAR.FMI"/>
    <n v="0"/>
    <s v="FMI"/>
    <x v="25"/>
    <n v="111369544.505"/>
    <n v="0"/>
    <n v="0"/>
    <n v="100500151.125"/>
    <n v="0"/>
    <n v="0"/>
    <n v="108098994.34299999"/>
    <n v="0"/>
    <n v="0"/>
    <n v="106263046.48"/>
    <n v="0"/>
    <n v="0"/>
    <n v="103774805.094"/>
    <n v="0"/>
    <n v="0"/>
    <n v="99995629.745999992"/>
    <n v="0"/>
    <n v="0"/>
    <n v="99488929.998999998"/>
    <n v="0"/>
    <n v="0"/>
    <n v="97652982.136000007"/>
    <n v="0"/>
    <n v="0"/>
    <n v="426231736.45300001"/>
    <n v="400912346.97500002"/>
    <n v="827144083.42799997"/>
  </r>
  <r>
    <n v="20970000"/>
    <x v="0"/>
    <x v="0"/>
    <x v="0"/>
    <s v="SDR"/>
    <x v="0"/>
    <s v="Gobierno General"/>
    <s v="Gobierno Central "/>
    <s v="PGE"/>
    <s v="Préstamos"/>
    <s v="FMI"/>
    <x v="0"/>
    <x v="2"/>
    <s v="IMF"/>
    <s v="DEG 469.7 MILLONES"/>
    <s v="DEG 469.7 MILLONES"/>
    <s v="FMI"/>
    <n v="154285881.75"/>
    <n v="0"/>
    <n v="0"/>
    <n v="0"/>
    <n v="0"/>
    <n v="0"/>
    <n v="0"/>
    <n v="153137465.25"/>
    <d v="2020-05-02T00:00:00"/>
    <d v="2025-07-31T00:00:00"/>
    <n v="671093269"/>
    <n v="671093269"/>
    <n v="0.66575342465753429"/>
    <n v="5.2493150684931509"/>
    <n v="4.0160000000000001E-2"/>
    <s v="T.VAR.FMI"/>
    <n v="0"/>
    <s v="FMI"/>
    <x v="25"/>
    <n v="6965442.159"/>
    <n v="0"/>
    <n v="0"/>
    <n v="6109991.0959999999"/>
    <n v="0"/>
    <n v="0"/>
    <n v="5264045.0530000003"/>
    <n v="0"/>
    <n v="0"/>
    <n v="0"/>
    <n v="0"/>
    <n v="0"/>
    <n v="0"/>
    <n v="0"/>
    <n v="0"/>
    <n v="0"/>
    <n v="0"/>
    <n v="0"/>
    <n v="0"/>
    <n v="0"/>
    <n v="0"/>
    <n v="0"/>
    <n v="0"/>
    <n v="0"/>
    <n v="18339478.307999998"/>
    <n v="0"/>
    <n v="18339478.307999998"/>
  </r>
  <r>
    <n v="20960000"/>
    <x v="0"/>
    <x v="0"/>
    <x v="0"/>
    <s v="SDR"/>
    <x v="0"/>
    <s v="Gobierno General"/>
    <s v="Gobierno Central "/>
    <s v="PGE"/>
    <s v="Préstamos"/>
    <s v="FMI"/>
    <x v="0"/>
    <x v="2"/>
    <s v="IMF"/>
    <s v="FMI 3.035.000.000"/>
    <s v="FMI 3.035.000.000"/>
    <s v="FMI"/>
    <n v="1095811892.3080001"/>
    <n v="0"/>
    <n v="58923601.620000005"/>
    <n v="0"/>
    <n v="0"/>
    <n v="0"/>
    <n v="0"/>
    <n v="1028757520.9620001"/>
    <d v="2019-03-11T00:00:00"/>
    <d v="2030-01-31T00:00:00"/>
    <n v="4336316950"/>
    <n v="1445415170.5"/>
    <n v="5.1726027397260275"/>
    <n v="10.901369863013699"/>
    <n v="4.0160000000000001E-2"/>
    <s v="T.VAR.FMI"/>
    <n v="0"/>
    <s v="FMI"/>
    <x v="25"/>
    <n v="11749030.919"/>
    <n v="0"/>
    <n v="0"/>
    <n v="11061749.973999999"/>
    <n v="0"/>
    <n v="0"/>
    <n v="10900409.636"/>
    <n v="0"/>
    <n v="0"/>
    <n v="10189248.455"/>
    <n v="0"/>
    <n v="0"/>
    <n v="9637476.1510000005"/>
    <n v="0"/>
    <n v="0"/>
    <n v="8632394.1799999997"/>
    <n v="0"/>
    <n v="0"/>
    <n v="8389165.4580000006"/>
    <n v="0"/>
    <n v="0"/>
    <n v="7678004.2629999993"/>
    <n v="0"/>
    <n v="0"/>
    <n v="43900438.983999997"/>
    <n v="34337040.052000001"/>
    <n v="78237479.035999998"/>
  </r>
  <r>
    <n v="28006001"/>
    <x v="0"/>
    <x v="0"/>
    <x v="0"/>
    <s v="USD"/>
    <x v="0"/>
    <s v="Gobierno General"/>
    <s v="Gobierno Central "/>
    <s v="PGE"/>
    <s v="Bonos en Mercado Internacional"/>
    <s v="CITIBANK-USA"/>
    <x v="0"/>
    <x v="3"/>
    <s v="BONDS"/>
    <s v="B.GLOBALES 2012"/>
    <s v="BONOS GLOBALES "/>
    <s v="CITIBANK-USA"/>
    <n v="79052957.560000002"/>
    <n v="0"/>
    <n v="0"/>
    <n v="0"/>
    <n v="0"/>
    <n v="0"/>
    <n v="0"/>
    <n v="79052957.560000002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s v="CITIBANK-USA"/>
    <x v="0"/>
    <x v="3"/>
    <s v="BONDS"/>
    <s v="B.GLOBALES 2030"/>
    <s v="BONOS GLOBALES "/>
    <s v="CITIBANK-USA"/>
    <n v="172772181.38999999"/>
    <n v="0"/>
    <n v="0"/>
    <n v="0"/>
    <n v="0"/>
    <n v="0"/>
    <n v="0"/>
    <n v="172772181.38999999"/>
    <d v="2000-08-23T00:00:00"/>
    <d v="2030-08-15T00:00:00"/>
    <n v="2560409000"/>
    <n v="2568243000"/>
    <n v="5.7095890410958905"/>
    <n v="29.997260273972604"/>
    <n v="0.1"/>
    <s v="FIJA"/>
    <m/>
    <s v="Bonos 2030"/>
    <x v="27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1787700"/>
    <n v="1787700"/>
    <n v="3575400"/>
  </r>
  <r>
    <n v="28027017"/>
    <x v="0"/>
    <x v="0"/>
    <x v="0"/>
    <s v="USD"/>
    <x v="0"/>
    <s v="Gobierno General"/>
    <s v="Gobierno Central "/>
    <s v="PGE"/>
    <s v="Bonos en Mercado Internacional"/>
    <s v="GOLDMAN SACHS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d v="2020-01-30T00:00:00"/>
    <d v="2035-01-30T00:00:00"/>
    <n v="400000000"/>
    <n v="400000000"/>
    <n v="10.172602739726027"/>
    <n v="15.010958904109589"/>
    <n v="7.2499999999999995E-2"/>
    <s v="FIJA"/>
    <m/>
    <s v="Bonos Soberanos 2019-2035"/>
    <x v="28"/>
    <n v="7721250"/>
    <n v="0"/>
    <n v="0"/>
    <n v="0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15116250"/>
    <n v="14572500"/>
    <n v="29688750"/>
  </r>
  <r>
    <n v="28001001"/>
    <x v="0"/>
    <x v="0"/>
    <x v="0"/>
    <s v="USD"/>
    <x v="0"/>
    <s v="Gobierno General"/>
    <s v="Gobierno Central "/>
    <s v="PGE"/>
    <s v="Bonos en Mercado Internacional"/>
    <s v="JP MORGAN"/>
    <x v="0"/>
    <x v="3"/>
    <s v="BONDS"/>
    <s v="BRADY-DSCTO."/>
    <s v="BONOS BRADY"/>
    <s v="JP MORGAN"/>
    <n v="12475267"/>
    <n v="0"/>
    <n v="0"/>
    <n v="0"/>
    <n v="0"/>
    <n v="0"/>
    <n v="0"/>
    <n v="12343000"/>
    <d v="1995-02-28T00:00:00"/>
    <d v="2025-02-28T00:00:00"/>
    <n v="1434671000"/>
    <n v="1434671000"/>
    <n v="0.24657534246575341"/>
    <n v="30.021917808219179"/>
    <n v="4.5600000000000002E-2"/>
    <s v="LIBOR A 6 MESES (MAS MARGEN)"/>
    <n v="8.1250000000000003E-3"/>
    <s v="Descuento"/>
    <x v="29"/>
    <n v="0"/>
    <n v="42189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890.6"/>
    <n v="0"/>
    <n v="421890.6"/>
  </r>
  <r>
    <n v="28002001"/>
    <x v="0"/>
    <x v="0"/>
    <x v="0"/>
    <s v="USD"/>
    <x v="0"/>
    <s v="Gobierno General"/>
    <s v="Gobierno Central "/>
    <s v="PGE"/>
    <s v="Bonos en Mercado Internacional"/>
    <s v="JP MORGAN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0.24657534246575341"/>
    <n v="30.021917808219179"/>
    <n v="0.05"/>
    <s v="FIJA"/>
    <m/>
    <s v="Par"/>
    <x v="30"/>
    <n v="0"/>
    <n v="6272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287.5"/>
    <n v="0"/>
    <n v="627287.5"/>
  </r>
  <r>
    <n v="28027021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2 NO INT."/>
    <s v="BONOS GLOBALES "/>
    <s v="THE BANK OF NEW YORK"/>
    <n v="18147628.199999999"/>
    <n v="0"/>
    <n v="7607532.4000000004"/>
    <n v="0"/>
    <n v="0"/>
    <n v="0"/>
    <n v="0"/>
    <n v="10540095.800000001"/>
    <d v="2020-08-31T00:00:00"/>
    <d v="2040-07-31T00:00:00"/>
    <n v="270412767.80000001"/>
    <n v="18147628.199999999"/>
    <n v="15.676712328767124"/>
    <n v="19.92876712328767"/>
    <n v="4.2999999999999997E-2"/>
    <s v="FIJA"/>
    <m/>
    <s v="Bonos 2022"/>
    <x v="31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527004.80000000005"/>
    <n v="527004.80000000005"/>
    <n v="1054009.6000000001"/>
  </r>
  <r>
    <n v="280270212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3 NO INT."/>
    <s v="BONOS GLOBALES "/>
    <s v="THE BANK OF NEW YORK"/>
    <n v="18796473.800000001"/>
    <n v="0"/>
    <n v="8923449.5999999996"/>
    <n v="0"/>
    <n v="0"/>
    <n v="0"/>
    <n v="0"/>
    <n v="9873024.1999999993"/>
    <d v="2020-08-31T00:00:00"/>
    <d v="2040-07-31T00:00:00"/>
    <n v="18796473.800000001"/>
    <n v="18796473.800000001"/>
    <n v="15.676712328767124"/>
    <n v="19.92876712328767"/>
    <n v="4.2999999999999997E-2"/>
    <s v="FIJA"/>
    <m/>
    <s v="Bonos 2023"/>
    <x v="32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493651.22"/>
    <n v="493651.22"/>
    <n v="987302.44"/>
  </r>
  <r>
    <n v="280270213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4 NO INT."/>
    <s v="BONOS GLOBALES "/>
    <s v="THE BANK OF NEW YORK"/>
    <n v="60204123.200000003"/>
    <n v="0"/>
    <n v="8765794.6999999993"/>
    <n v="0"/>
    <n v="0"/>
    <n v="0"/>
    <n v="0"/>
    <n v="51438328.5"/>
    <d v="2020-08-31T00:00:00"/>
    <d v="2040-07-31T00:00:00"/>
    <n v="60204123.200000003"/>
    <n v="60204123.200000003"/>
    <n v="15.676712328767124"/>
    <n v="19.92876712328767"/>
    <n v="4.2999999999999997E-2"/>
    <s v="FIJA"/>
    <m/>
    <s v="Bonos 2024"/>
    <x v="33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2571916.42"/>
    <n v="2571916.42"/>
    <n v="5143832.84"/>
  </r>
  <r>
    <n v="280270214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5 NO INT."/>
    <s v="BONOS GLOBALES "/>
    <s v="THE BANK OF NEW YORK"/>
    <n v="9062878.5"/>
    <n v="0"/>
    <n v="6393680.7999999998"/>
    <n v="0"/>
    <n v="0"/>
    <n v="0"/>
    <n v="0"/>
    <n v="2669197.7000000002"/>
    <d v="2020-08-31T00:00:00"/>
    <d v="2040-07-31T00:00:00"/>
    <n v="9062878.5"/>
    <n v="9062878.5"/>
    <n v="15.676712328767124"/>
    <n v="19.92876712328767"/>
    <n v="4.2999999999999997E-2"/>
    <s v="FIJA"/>
    <m/>
    <s v="Bonos 2025"/>
    <x v="34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133459.88"/>
    <n v="133459.88"/>
    <n v="266919.76"/>
  </r>
  <r>
    <n v="280270215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6 NO INT."/>
    <s v="BONOS GLOBALES "/>
    <s v="THE BANK OF NEW YORK"/>
    <n v="27410992.699999999"/>
    <n v="0"/>
    <n v="16469924.9"/>
    <n v="0"/>
    <n v="0"/>
    <n v="0"/>
    <n v="0"/>
    <n v="10941067.800000001"/>
    <d v="2020-08-31T00:00:00"/>
    <d v="2040-07-31T00:00:00"/>
    <n v="27410992.699999999"/>
    <n v="27410992.699999999"/>
    <n v="15.676712328767124"/>
    <n v="19.92876712328767"/>
    <n v="4.2999999999999997E-2"/>
    <s v="FIJA"/>
    <m/>
    <s v="Bonos 2026"/>
    <x v="35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547053.4"/>
    <n v="547053.4"/>
    <n v="1094106.8"/>
  </r>
  <r>
    <n v="280270216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7 NO INT 1"/>
    <s v="BONOS GLOBALES "/>
    <s v="THE BANK OF NEW YORK"/>
    <n v="14059536.4"/>
    <n v="0"/>
    <n v="7049816.7999999998"/>
    <n v="0"/>
    <n v="0"/>
    <n v="0"/>
    <n v="0"/>
    <n v="7009719.5999999996"/>
    <d v="2020-08-31T00:00:00"/>
    <d v="2040-07-31T00:00:00"/>
    <n v="14059536.4"/>
    <n v="14059536.4"/>
    <n v="15.676712328767124"/>
    <n v="19.92876712328767"/>
    <n v="4.2999999999999997E-2"/>
    <s v="FIJA"/>
    <m/>
    <s v="Bonos 2027 1"/>
    <x v="36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350485.98"/>
    <n v="350485.98"/>
    <n v="700971.96"/>
  </r>
  <r>
    <n v="280270217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7 NO INT 2"/>
    <s v="BONOS GLOBALES "/>
    <s v="THE BANK OF NEW YORK"/>
    <n v="28758805.399999999"/>
    <n v="0"/>
    <n v="19338697.300000001"/>
    <n v="0"/>
    <n v="0"/>
    <n v="0"/>
    <n v="0"/>
    <n v="9420108.0999999996"/>
    <d v="2020-08-31T00:00:00"/>
    <d v="2040-07-31T00:00:00"/>
    <n v="28758805.399999999"/>
    <n v="28758805.399999999"/>
    <n v="15.676712328767124"/>
    <n v="19.92876712328767"/>
    <n v="4.2999999999999997E-2"/>
    <s v="FIJA"/>
    <m/>
    <s v="Bonos 2027 2"/>
    <x v="37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471005.4"/>
    <n v="471005.4"/>
    <n v="942010.8"/>
  </r>
  <r>
    <n v="280270218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8 NO INT."/>
    <s v="BONOS GLOBALES "/>
    <s v="THE BANK OF NEW YORK"/>
    <n v="50274598.399999999"/>
    <n v="0"/>
    <n v="19239365.600000001"/>
    <n v="0"/>
    <n v="0"/>
    <n v="0"/>
    <n v="0"/>
    <n v="31035232.800000001"/>
    <d v="2020-08-31T00:00:00"/>
    <d v="2040-07-31T00:00:00"/>
    <n v="50274598.399999999"/>
    <n v="50274598.399999999"/>
    <n v="15.676712328767124"/>
    <n v="19.92876712328767"/>
    <n v="4.2999999999999997E-2"/>
    <s v="FIJA"/>
    <m/>
    <s v="Bonos 2028"/>
    <x v="38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1551761.64"/>
    <n v="1551761.64"/>
    <n v="3103523.28"/>
  </r>
  <r>
    <n v="280270219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9 NO INT."/>
    <s v="BONOS GLOBALES "/>
    <s v="THE BANK OF NEW YORK"/>
    <n v="29438635.199999999"/>
    <n v="0"/>
    <n v="16685903"/>
    <n v="0"/>
    <n v="0"/>
    <n v="0"/>
    <n v="0"/>
    <n v="12752732.199999999"/>
    <d v="2020-08-31T00:00:00"/>
    <d v="2040-07-31T00:00:00"/>
    <n v="29438635.199999999"/>
    <n v="29438635.199999999"/>
    <n v="15.676712328767124"/>
    <n v="19.92876712328767"/>
    <n v="4.2999999999999997E-2"/>
    <s v="FIJA"/>
    <m/>
    <s v="Bonos 2029"/>
    <x v="39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637636.62"/>
    <n v="637636.62"/>
    <n v="1275273.24"/>
  </r>
  <r>
    <n v="280270220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30 NO INT."/>
    <s v="BONOS GLOBALES "/>
    <s v="THE BANK OF NEW YORK"/>
    <n v="14259111.1"/>
    <n v="0"/>
    <n v="9205952.5999999996"/>
    <n v="0"/>
    <n v="0"/>
    <n v="0"/>
    <n v="0"/>
    <n v="5053158.5"/>
    <d v="2020-08-31T00:00:00"/>
    <d v="2040-07-31T00:00:00"/>
    <n v="14259111.1"/>
    <n v="14259111.1"/>
    <n v="15.676712328767124"/>
    <n v="19.92876712328767"/>
    <n v="4.2999999999999997E-2"/>
    <s v="FIJA"/>
    <m/>
    <s v="Bonos-2030"/>
    <x v="4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252657.92000000001"/>
    <n v="252657.92000000001"/>
    <n v="505315.84000000003"/>
  </r>
  <r>
    <n v="28027022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6684931506849319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5.676712328767124"/>
    <n v="19.92876712328767"/>
    <n v="4.2999999999999997E-2"/>
    <s v="FIJA"/>
    <m/>
    <s v="Nuevo Bono S. 2040 1"/>
    <x v="42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149147121.09999999"/>
    <n v="149147121.09999999"/>
    <n v="298294242.19999999"/>
  </r>
  <r>
    <n v="28027018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OB 2030"/>
    <s v="BONOS GLOBALES "/>
    <s v="THE BANK OF NEW YORK"/>
    <n v="3499085944"/>
    <n v="0"/>
    <n v="457961680"/>
    <n v="0"/>
    <n v="0"/>
    <n v="0"/>
    <n v="0"/>
    <n v="3041124264"/>
    <d v="2020-08-31T00:00:00"/>
    <d v="2030-07-31T00:00:00"/>
    <n v="3701423865"/>
    <n v="3701423865"/>
    <n v="5.6684931506849319"/>
    <n v="9.9205479452054792"/>
    <n v="4.7800000000000002E-2"/>
    <s v="FIJA"/>
    <m/>
    <s v="Nuevo Bono SOB 2030"/>
    <x v="43"/>
    <n v="104918787.11"/>
    <n v="0"/>
    <n v="0"/>
    <n v="0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209837574.22"/>
    <n v="199345695.50999999"/>
    <n v="409183269.73000002"/>
  </r>
  <r>
    <n v="28027019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OB 2035"/>
    <s v="BONOS GLOBALES "/>
    <s v="THE BANK OF NEW YORK"/>
    <n v="7452636245"/>
    <n v="0"/>
    <n v="949845553"/>
    <n v="0"/>
    <n v="0"/>
    <n v="0"/>
    <n v="0"/>
    <n v="6502790692"/>
    <d v="2020-08-31T00:00:00"/>
    <d v="2035-07-31T00:00:00"/>
    <n v="8458864776"/>
    <n v="8458864776"/>
    <n v="10.671232876712329"/>
    <n v="14.923287671232877"/>
    <n v="3.32E-2"/>
    <s v="FIJA"/>
    <m/>
    <s v="Nuevo Bono SOB 2035"/>
    <x v="44"/>
    <n v="178826744.03"/>
    <n v="0"/>
    <n v="0"/>
    <n v="0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357653488.06"/>
    <n v="448692557.74000001"/>
    <n v="806346045.79999995"/>
  </r>
  <r>
    <n v="20347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5.076712328767123"/>
    <n v="29.019178082191782"/>
    <n v="6.3657699999999998E-2"/>
    <s v="SOFR (MAS MARGEN)"/>
    <n v="1.2E-2"/>
    <s v="BID"/>
    <x v="21"/>
    <n v="0"/>
    <n v="0"/>
    <n v="0"/>
    <n v="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758904109589041"/>
    <n v="17.010958904109589"/>
    <n v="7.5151999999999997E-2"/>
    <s v="SOFR 6 MESES"/>
    <n v="2.2283000000000001E-2"/>
    <s v="CAF"/>
    <x v="23"/>
    <n v="0"/>
    <n v="0"/>
    <n v="6975647.1799999997"/>
    <n v="0"/>
    <n v="0"/>
    <n v="0"/>
    <n v="0"/>
    <n v="0"/>
    <n v="6795796.2400000002"/>
    <n v="0"/>
    <n v="0"/>
    <n v="0"/>
    <n v="0"/>
    <n v="0"/>
    <n v="6394343.25"/>
    <n v="0"/>
    <n v="0"/>
    <n v="0"/>
    <n v="0"/>
    <n v="0"/>
    <n v="6204857.4400000004"/>
    <n v="0"/>
    <n v="0"/>
    <n v="0"/>
    <n v="13771443.42"/>
    <n v="12599200.690000001"/>
    <n v="26370644.109999999"/>
  </r>
  <r>
    <n v="20349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887671232876713"/>
    <n v="22.980821917808218"/>
    <n v="6.5984399999999999E-2"/>
    <s v="SOFR + MARGEN"/>
    <n v="1.2E-2"/>
    <s v="BID"/>
    <x v="21"/>
    <n v="0"/>
    <n v="0"/>
    <n v="0"/>
    <n v="9753199.0800000001"/>
    <n v="0"/>
    <n v="0"/>
    <n v="0"/>
    <n v="0"/>
    <n v="0"/>
    <n v="9806788.0899999999"/>
    <n v="0"/>
    <n v="0"/>
    <n v="0"/>
    <n v="0"/>
    <n v="0"/>
    <n v="9753199.0800000001"/>
    <n v="0"/>
    <n v="0"/>
    <n v="0"/>
    <n v="0"/>
    <n v="0"/>
    <n v="9806788.0899999999"/>
    <n v="0"/>
    <n v="0"/>
    <n v="19559987.170000002"/>
    <n v="19559987.170000002"/>
    <n v="39119974.340000004"/>
  </r>
  <r>
    <n v="23204000"/>
    <x v="0"/>
    <x v="0"/>
    <x v="0"/>
    <s v="USD"/>
    <x v="0"/>
    <s v="Gobierno General"/>
    <s v="Gobierno Central"/>
    <s v="PGE"/>
    <s v="Préstamos"/>
    <s v="JICA"/>
    <x v="0"/>
    <x v="1"/>
    <s v="BILATERALS"/>
    <s v="JICA EC-F-P1"/>
    <s v="JICA EC-F-P1"/>
    <s v="JICA"/>
    <n v="54836990"/>
    <n v="0"/>
    <n v="0"/>
    <n v="0"/>
    <n v="0"/>
    <n v="0"/>
    <n v="0"/>
    <n v="54836990"/>
    <d v="2020-01-28T00:00:00"/>
    <d v="2045-10-02T00:00:00"/>
    <n v="70000000"/>
    <n v="70000000"/>
    <n v="20.852054794520548"/>
    <n v="25.695890410958903"/>
    <n v="5.7862200000000003E-2"/>
    <s v="SOFR 6 MESES"/>
    <n v="1.52826E-2"/>
    <s v="Convenios Originales (Gobiernos)"/>
    <x v="45"/>
    <n v="0"/>
    <n v="1848752.35"/>
    <n v="0"/>
    <n v="0"/>
    <n v="0"/>
    <n v="0"/>
    <n v="0"/>
    <n v="1848752.35"/>
    <n v="0"/>
    <n v="0"/>
    <n v="0"/>
    <n v="0"/>
    <n v="0"/>
    <n v="1848752.35"/>
    <n v="0"/>
    <n v="0"/>
    <n v="0"/>
    <n v="0"/>
    <n v="0"/>
    <n v="1848752.35"/>
    <n v="0"/>
    <n v="0"/>
    <n v="0"/>
    <n v="0"/>
    <n v="3697504.7"/>
    <n v="3697504.7"/>
    <n v="7395009.4000000004"/>
  </r>
  <r>
    <n v="20856000"/>
    <x v="0"/>
    <x v="1"/>
    <x v="1"/>
    <s v="USD"/>
    <x v="1"/>
    <s v="Sector Público Financiero SPF"/>
    <s v="Sector Público Financiero SPF"/>
    <s v="Sector Público Financiero SPF"/>
    <s v="Préstamos"/>
    <s v="CAF"/>
    <x v="17"/>
    <x v="2"/>
    <s v="INTERNATIONAL ORGANIZATIONS"/>
    <s v="CAF11632"/>
    <s v="CAF11632"/>
    <s v="CAF"/>
    <n v="93750000"/>
    <n v="0"/>
    <n v="6250000"/>
    <n v="3485205.21"/>
    <n v="0"/>
    <n v="0"/>
    <n v="0"/>
    <n v="87500000"/>
    <d v="2021-07-12T00:00:00"/>
    <d v="2031-07-12T00:00:00"/>
    <n v="100000000"/>
    <n v="100000000"/>
    <n v="6.6164383561643838"/>
    <n v="10.005479452054795"/>
    <n v="7.4799000000000004E-2"/>
    <s v="Sofr 6 Meses "/>
    <n v="2.1783E-2"/>
    <s v="CAF"/>
    <x v="23"/>
    <n v="0"/>
    <n v="0"/>
    <n v="0"/>
    <n v="0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3726027397260272"/>
    <n v="5.8438356164383558"/>
    <n v="5.4958E-2"/>
    <s v="FIJA"/>
    <m/>
    <s v="BID"/>
    <x v="21"/>
    <n v="0"/>
    <n v="0"/>
    <n v="0"/>
    <n v="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s v="CAF"/>
    <x v="2"/>
    <x v="2"/>
    <s v="INTERNATIONAL ORGANIZATIONS"/>
    <s v="CAF 11497"/>
    <s v="CAF 11497"/>
    <s v="CAF"/>
    <n v="20778648.460000001"/>
    <n v="1044287.41"/>
    <n v="0"/>
    <n v="0"/>
    <n v="0"/>
    <n v="0"/>
    <n v="0"/>
    <n v="21822935.870000001"/>
    <d v="2021-06-02T00:00:00"/>
    <d v="2036-06-02T00:00:00"/>
    <n v="48000000"/>
    <n v="48000000"/>
    <n v="11.512328767123288"/>
    <n v="15.010958904109589"/>
    <n v="7.5539999999999996E-2"/>
    <s v="SOFR 6 MESES"/>
    <n v="2.2283000000000001E-2"/>
    <s v="CAF"/>
    <x v="23"/>
    <n v="0"/>
    <n v="0"/>
    <n v="0"/>
    <n v="0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1634"/>
    <s v="CAF 11634"/>
    <s v="CAF"/>
    <n v="250000000"/>
    <n v="0"/>
    <n v="0"/>
    <n v="9523645.8399999999"/>
    <n v="0"/>
    <n v="0"/>
    <n v="0"/>
    <n v="250000000"/>
    <d v="2021-07-12T00:00:00"/>
    <d v="2041-03-06T00:00:00"/>
    <n v="250000000"/>
    <n v="250000000"/>
    <n v="16.273972602739725"/>
    <n v="19.663013698630138"/>
    <n v="7.5450000000000003E-2"/>
    <s v="SOFR 6 MESES"/>
    <n v="2.2283000000000001E-2"/>
    <s v="CAF"/>
    <x v="23"/>
    <n v="0"/>
    <n v="0"/>
    <n v="0"/>
    <n v="0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1636"/>
    <s v="CAF 11636"/>
    <s v="CAF"/>
    <n v="37500000"/>
    <n v="0"/>
    <n v="1071428.57"/>
    <n v="1399640.63"/>
    <n v="0"/>
    <n v="0"/>
    <n v="0"/>
    <n v="36428571.43"/>
    <d v="2021-07-12T00:00:00"/>
    <d v="2041-03-06T00:00:00"/>
    <n v="75000000"/>
    <n v="37500000"/>
    <n v="16.273972602739725"/>
    <n v="19.663013698630138"/>
    <n v="7.5450000000000003E-2"/>
    <s v="SOFR 6 MESES"/>
    <n v="2.2283000000000001E-2"/>
    <s v="CAF"/>
    <x v="23"/>
    <n v="0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0801"/>
    <s v="CAF 10801"/>
    <s v="CAF"/>
    <n v="12193394.74"/>
    <n v="0"/>
    <n v="0"/>
    <n v="0"/>
    <n v="0"/>
    <n v="0"/>
    <n v="0"/>
    <n v="12193394.74"/>
    <d v="2019-05-28T00:00:00"/>
    <d v="2035-05-28T00:00:00"/>
    <n v="100000000"/>
    <n v="88134032.579999998"/>
    <n v="10.495890410958904"/>
    <n v="16.010958904109589"/>
    <n v="7.5290999999999997E-2"/>
    <s v="SOFR 6 MESES"/>
    <n v="2.2283000000000001E-2"/>
    <s v="CAF"/>
    <x v="23"/>
    <n v="0"/>
    <n v="0"/>
    <n v="0"/>
    <n v="0"/>
    <n v="594189.25699999998"/>
    <n v="0"/>
    <n v="0"/>
    <n v="0"/>
    <n v="0"/>
    <n v="0"/>
    <n v="446882.89"/>
    <n v="0"/>
    <n v="0"/>
    <n v="0"/>
    <n v="0"/>
    <n v="0"/>
    <n v="417616.91"/>
    <n v="0"/>
    <n v="0"/>
    <n v="0"/>
    <n v="0"/>
    <n v="0"/>
    <n v="402194.6"/>
    <n v="0"/>
    <n v="1041072.147"/>
    <n v="819811.51"/>
    <n v="1860883.6570000001"/>
  </r>
  <r>
    <n v="23203000"/>
    <x v="0"/>
    <x v="0"/>
    <x v="1"/>
    <s v="EUR"/>
    <x v="0"/>
    <s v="Gobierno General"/>
    <s v="Gobiernos Autonomos Descentralizados GADS"/>
    <s v="Concejo Provincial"/>
    <s v="Préstamos"/>
    <s v="KFW"/>
    <x v="13"/>
    <x v="1"/>
    <s v="BILATERALS"/>
    <s v="KFW. 201465020"/>
    <s v="KFW. 201465020"/>
    <s v="KFW"/>
    <n v="4120874.1540000001"/>
    <n v="618536.49699999997"/>
    <n v="0"/>
    <n v="39546.49"/>
    <n v="19689.02"/>
    <n v="0"/>
    <n v="0"/>
    <n v="4687016.5420000004"/>
    <d v="2019-12-23T00:00:00"/>
    <d v="2049-12-31T00:00:00"/>
    <n v="21499450"/>
    <n v="21499450"/>
    <n v="25.101369863013698"/>
    <n v="30.043835616438358"/>
    <n v="0.02"/>
    <s v="FIJA"/>
    <m/>
    <s v="Convenios Originales (Gobiernos)"/>
    <x v="17"/>
    <n v="0"/>
    <n v="0"/>
    <n v="0"/>
    <n v="0"/>
    <n v="0"/>
    <n v="46870.163"/>
    <n v="0"/>
    <n v="0"/>
    <n v="0"/>
    <n v="0"/>
    <n v="0"/>
    <n v="46870.163"/>
    <n v="0"/>
    <n v="0"/>
    <n v="0"/>
    <n v="0"/>
    <n v="0"/>
    <n v="46870.163"/>
    <n v="0"/>
    <n v="0"/>
    <n v="0"/>
    <n v="0"/>
    <n v="0"/>
    <n v="46870.163"/>
    <n v="93740.326000000001"/>
    <n v="93740.326000000001"/>
    <n v="187480.652"/>
  </r>
  <r>
    <n v="20346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4923/OC-EC"/>
    <s v="4923/OC-EC"/>
    <s v="BID"/>
    <n v="24747739.43"/>
    <n v="35590.17"/>
    <n v="0"/>
    <n v="0"/>
    <n v="0"/>
    <n v="0"/>
    <n v="0"/>
    <n v="24783329.600000001"/>
    <d v="2020-09-16T00:00:00"/>
    <d v="2044-11-15T00:00:00"/>
    <n v="50000000"/>
    <n v="50000000"/>
    <n v="19.972602739726028"/>
    <n v="24.18082191780822"/>
    <n v="6.4782699999999999E-2"/>
    <s v="SOFR (MAS MARGEN)"/>
    <n v="1.2E-2"/>
    <s v="BID"/>
    <x v="21"/>
    <n v="0"/>
    <n v="0"/>
    <n v="0"/>
    <n v="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s v="BIRF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463013698630137"/>
    <n v="16.230136986301371"/>
    <n v="2.93E-2"/>
    <s v="FIJA"/>
    <m/>
    <s v="BIRF"/>
    <x v="22"/>
    <n v="0"/>
    <n v="0"/>
    <n v="0"/>
    <n v="0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s v="KFW"/>
    <x v="15"/>
    <x v="1"/>
    <s v="BILATERALS"/>
    <s v="KFW ALEMANIA"/>
    <s v="KFW ALEMANIA"/>
    <s v="KFW"/>
    <n v="1755228.5079999999"/>
    <n v="0"/>
    <n v="0"/>
    <n v="0"/>
    <n v="0"/>
    <n v="0"/>
    <n v="0"/>
    <n v="1734642.4210000001"/>
    <d v="2021-04-15T00:00:00"/>
    <d v="2050-11-15T00:00:00"/>
    <n v="21687975"/>
    <n v="21687975"/>
    <n v="25.975342465753425"/>
    <n v="29.605479452054794"/>
    <n v="0.02"/>
    <s v="FIJA"/>
    <m/>
    <s v="Convenios Originales (Gobiernos)"/>
    <x v="17"/>
    <n v="0"/>
    <n v="0"/>
    <n v="0"/>
    <n v="0"/>
    <n v="17346.421999999999"/>
    <n v="0"/>
    <n v="0"/>
    <n v="0"/>
    <n v="0"/>
    <n v="0"/>
    <n v="17346.421999999999"/>
    <n v="0"/>
    <n v="0"/>
    <n v="0"/>
    <n v="0"/>
    <n v="0"/>
    <n v="17346.421999999999"/>
    <n v="0"/>
    <n v="0"/>
    <n v="0"/>
    <n v="0"/>
    <n v="0"/>
    <n v="17346.421999999999"/>
    <n v="0"/>
    <n v="34692.843999999997"/>
    <n v="34692.843999999997"/>
    <n v="69385.687999999995"/>
  </r>
  <r>
    <n v="20857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276712328767124"/>
    <n v="15.010958904109589"/>
    <n v="7.2457999999999995E-2"/>
    <s v="SOFR (6 meses)"/>
    <n v="0.02"/>
    <s v="CAF"/>
    <x v="23"/>
    <n v="0"/>
    <n v="0"/>
    <n v="2627183.09"/>
    <n v="0"/>
    <n v="0"/>
    <n v="0"/>
    <n v="0"/>
    <n v="0"/>
    <n v="2563898.46"/>
    <n v="0"/>
    <n v="0"/>
    <n v="0"/>
    <n v="0"/>
    <n v="0"/>
    <n v="2417008.4500000002"/>
    <n v="0"/>
    <n v="0"/>
    <n v="0"/>
    <n v="0"/>
    <n v="0"/>
    <n v="2350240.2599999998"/>
    <n v="0"/>
    <n v="0"/>
    <n v="0"/>
    <n v="5191081.55"/>
    <n v="4767248.71"/>
    <n v="9958330.2599999998"/>
  </r>
  <r>
    <n v="20858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276712328767124"/>
    <n v="15.010958904109589"/>
    <n v="7.2457999999999995E-2"/>
    <s v="SOFR (6 meses)"/>
    <n v="0.02"/>
    <s v="CAF"/>
    <x v="23"/>
    <n v="0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859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276712328767124"/>
    <n v="15.010958904109589"/>
    <n v="7.2457999999999995E-2"/>
    <s v="SOFR (6 meses)"/>
    <n v="0.02"/>
    <s v="CAF"/>
    <x v="23"/>
    <n v="0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591000"/>
    <x v="0"/>
    <x v="0"/>
    <x v="0"/>
    <s v="USD"/>
    <x v="0"/>
    <s v="Gobierno General"/>
    <s v="Gobierno Central"/>
    <s v="PGE"/>
    <s v="Préstamos"/>
    <s v="BIRF"/>
    <x v="0"/>
    <x v="2"/>
    <s v="INTERNATIONAL ORGANIZATIONS"/>
    <s v="BIRF 9163"/>
    <s v="BIRF 9163"/>
    <s v="BIRF"/>
    <n v="1169050.1599999999"/>
    <n v="474173.57"/>
    <n v="0"/>
    <n v="0"/>
    <n v="0"/>
    <n v="0"/>
    <n v="0"/>
    <n v="1643223.73"/>
    <d v="2021-04-09T00:00:00"/>
    <d v="2048-09-15T00:00:00"/>
    <n v="40000000"/>
    <n v="40000000"/>
    <n v="23.80821917808219"/>
    <n v="27.454794520547946"/>
    <n v="6.7799999999999999E-2"/>
    <s v="SOFR 6 MESES"/>
    <n v="2.1299999999999999E-2"/>
    <s v="BIRF"/>
    <x v="22"/>
    <n v="0"/>
    <n v="0"/>
    <n v="99629.187999999995"/>
    <n v="0"/>
    <n v="0"/>
    <n v="0"/>
    <n v="0"/>
    <n v="0"/>
    <n v="91570.824999999997"/>
    <n v="0"/>
    <n v="0"/>
    <n v="0"/>
    <n v="0"/>
    <n v="0"/>
    <n v="56014.76"/>
    <n v="0"/>
    <n v="0"/>
    <n v="0"/>
    <n v="0"/>
    <n v="0"/>
    <n v="56943.18"/>
    <n v="0"/>
    <n v="0"/>
    <n v="0"/>
    <n v="191200.01299999998"/>
    <n v="112957.94"/>
    <n v="304157.952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s v="BEI"/>
    <x v="7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7.076712328767123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465753424657533"/>
    <n v="17.898630136986302"/>
    <n v="6.4782699999999999E-2"/>
    <s v="SOFR (MAS MARGEN)"/>
    <n v="1.2E-2"/>
    <s v="BID"/>
    <x v="21"/>
    <n v="0"/>
    <n v="0"/>
    <n v="0"/>
    <n v="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s v="CAF"/>
    <x v="6"/>
    <x v="2"/>
    <s v="INTERNATIONAL ORGANIZATIONS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876712328767123"/>
    <n v="10.008219178082191"/>
    <n v="7.2514999999999996E-2"/>
    <s v="SOFR (6 meses)"/>
    <n v="1.95E-2"/>
    <s v="CAF"/>
    <x v="23"/>
    <n v="0"/>
    <n v="0"/>
    <n v="0"/>
    <n v="0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s v="AFD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7.761643835616439"/>
    <n v="19.778082191780822"/>
    <n v="5.6000000000000001E-2"/>
    <s v="FIJA"/>
    <m/>
    <s v="Convenios Originales (Gobiernos)"/>
    <x v="5"/>
    <n v="1431111.11"/>
    <n v="0"/>
    <n v="0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2838888.89"/>
    <n v="2838888.89"/>
    <n v="5677777.7800000003"/>
  </r>
  <r>
    <n v="23206000"/>
    <x v="0"/>
    <x v="0"/>
    <x v="0"/>
    <s v="USD"/>
    <x v="0"/>
    <s v="Gobierno General"/>
    <s v="Gobierno Central "/>
    <s v="PGE"/>
    <s v="Préstamos"/>
    <s v="AFD"/>
    <x v="0"/>
    <x v="1"/>
    <s v="BILATERALS"/>
    <s v="AFD CEC 1041 01 V"/>
    <s v="AFD CEC 1041 01 V"/>
    <s v="AFD"/>
    <n v="100000000"/>
    <n v="0"/>
    <n v="0"/>
    <n v="0"/>
    <n v="0"/>
    <n v="0"/>
    <n v="0"/>
    <n v="100000000"/>
    <d v="2022-11-25T00:00:00"/>
    <d v="2042-08-31T00:00:00"/>
    <n v="100000000"/>
    <n v="100000000"/>
    <n v="17.761643835616439"/>
    <n v="19.778082191780822"/>
    <n v="5.3999999999999999E-2"/>
    <s v="FIJA"/>
    <m/>
    <s v="Convenios Originales (Gobiernos)"/>
    <x v="5"/>
    <n v="147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4170000"/>
    <n v="5400000"/>
    <n v="9570000"/>
  </r>
  <r>
    <n v="2035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7.632876712328766"/>
    <n v="19.600000000000001"/>
    <n v="6.5799999999999997E-2"/>
    <s v="SOFR (MAS MARGEN)"/>
    <n v="1.2E-2"/>
    <s v="BID"/>
    <x v="21"/>
    <n v="13470619.560000001"/>
    <n v="0"/>
    <n v="0"/>
    <n v="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26721609.450000003"/>
    <n v="26721609.450000003"/>
    <n v="53443218.900000006"/>
  </r>
  <r>
    <n v="20594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421-0 EC"/>
    <s v="9421-0 EC"/>
    <s v="BIRF"/>
    <n v="50732117.649999999"/>
    <n v="0"/>
    <n v="0"/>
    <n v="1207090.42"/>
    <n v="40851.11"/>
    <n v="0"/>
    <n v="0"/>
    <n v="50732117.649999999"/>
    <d v="2022-10-26T00:00:00"/>
    <d v="2039-07-01T00:00:00"/>
    <n v="80000000"/>
    <n v="80000000"/>
    <n v="14.591780821917808"/>
    <n v="16.69041095890411"/>
    <n v="5.8400000000000001E-2"/>
    <s v="SOFR (6 meses)"/>
    <n v="1.1900000000000001E-2"/>
    <s v="BIRF"/>
    <x v="22"/>
    <n v="1247941.53"/>
    <n v="0"/>
    <n v="0"/>
    <n v="0"/>
    <n v="0"/>
    <n v="0"/>
    <n v="1511052.2209999999"/>
    <n v="0"/>
    <n v="0"/>
    <n v="0"/>
    <n v="0"/>
    <n v="0"/>
    <n v="1505767.7420000001"/>
    <n v="0"/>
    <n v="0"/>
    <n v="0"/>
    <n v="0"/>
    <n v="0"/>
    <n v="1498857.27"/>
    <n v="0"/>
    <n v="0"/>
    <n v="0"/>
    <n v="0"/>
    <n v="0"/>
    <n v="2758993.7510000002"/>
    <n v="3004625.0120000001"/>
    <n v="5763618.7630000003"/>
  </r>
  <r>
    <n v="20595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112328767123287"/>
    <n v="18.07123287671233"/>
    <n v="4.5999999999999999E-2"/>
    <s v="FIJA"/>
    <m/>
    <s v="BIRF"/>
    <x v="22"/>
    <n v="0"/>
    <n v="0"/>
    <n v="0"/>
    <n v="0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899"/>
    <s v="CAF 11899"/>
    <s v="CAF"/>
    <n v="250000000"/>
    <n v="0"/>
    <n v="0"/>
    <n v="9228545.1400000006"/>
    <n v="0"/>
    <n v="0"/>
    <n v="0"/>
    <n v="250000000"/>
    <d v="2022-12-21T00:00:00"/>
    <d v="2037-12-21T00:00:00"/>
    <n v="250000000"/>
    <n v="250000000"/>
    <n v="13.065753424657535"/>
    <n v="15.010958904109589"/>
    <n v="7.2538000000000005E-2"/>
    <s v="SOFR (6 meses)"/>
    <n v="0.02"/>
    <s v="CAF"/>
    <x v="23"/>
    <n v="0"/>
    <n v="0"/>
    <n v="0"/>
    <n v="0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s v="AFD"/>
    <x v="0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676712328767124"/>
    <n v="19.567123287671233"/>
    <n v="5.3100000000000001E-2"/>
    <s v="FIJA"/>
    <m/>
    <s v="Convenios Originales (Gobiernos)"/>
    <x v="5"/>
    <n v="0"/>
    <n v="0"/>
    <n v="0"/>
    <n v="0"/>
    <n v="305913.30200000003"/>
    <n v="0"/>
    <n v="0"/>
    <n v="0"/>
    <n v="0"/>
    <n v="0"/>
    <n v="298127.56599999999"/>
    <n v="0"/>
    <n v="0"/>
    <n v="0"/>
    <n v="0"/>
    <n v="0"/>
    <n v="264772.59999999998"/>
    <n v="0"/>
    <n v="0"/>
    <n v="0"/>
    <n v="0"/>
    <n v="0"/>
    <n v="266227.40000000002"/>
    <n v="0"/>
    <n v="604040.86800000002"/>
    <n v="531000"/>
    <n v="1135040.868"/>
  </r>
  <r>
    <n v="23208000"/>
    <x v="0"/>
    <x v="0"/>
    <x v="0"/>
    <s v="JPY"/>
    <x v="0"/>
    <s v="Gobierno General"/>
    <s v="Gobierno Central"/>
    <s v="PGE"/>
    <s v="Préstamos"/>
    <s v="JICA"/>
    <x v="0"/>
    <x v="1"/>
    <s v="BILATERALS"/>
    <s v="EC-C1"/>
    <s v="EC-C1"/>
    <s v="JICA"/>
    <n v="153665300"/>
    <n v="0"/>
    <n v="0"/>
    <n v="0"/>
    <n v="0"/>
    <n v="0"/>
    <n v="0"/>
    <n v="146700900"/>
    <d v="2022-10-27T00:00:00"/>
    <d v="2037-11-10T00:00:00"/>
    <n v="175720000"/>
    <n v="175720000"/>
    <n v="12.953424657534246"/>
    <n v="15.049315068493151"/>
    <n v="1E-4"/>
    <s v="FIJA"/>
    <m/>
    <s v="Convenios Originales (Gobiernos)"/>
    <x v="45"/>
    <n v="0"/>
    <n v="0"/>
    <n v="0"/>
    <n v="7381.43"/>
    <n v="0"/>
    <n v="0"/>
    <n v="0"/>
    <n v="0"/>
    <n v="0"/>
    <n v="7421.9870000000001"/>
    <n v="0"/>
    <n v="0"/>
    <n v="0"/>
    <n v="0"/>
    <n v="0"/>
    <n v="7381.43"/>
    <n v="0"/>
    <n v="0"/>
    <n v="0"/>
    <n v="0"/>
    <n v="0"/>
    <n v="7421.9870000000001"/>
    <n v="0"/>
    <n v="0"/>
    <n v="14803.417000000001"/>
    <n v="14803.417000000001"/>
    <n v="29606.834000000003"/>
  </r>
  <r>
    <n v="20620000"/>
    <x v="0"/>
    <x v="0"/>
    <x v="0"/>
    <s v="USD"/>
    <x v="0"/>
    <s v="Gobierno General"/>
    <s v="Gobierno Central "/>
    <s v="PGE"/>
    <s v="Préstamos"/>
    <s v="FIDA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d v="2022-09-15T00:00:00"/>
    <d v="2053-11-15T00:00:00"/>
    <n v="22873341.920000002"/>
    <n v="22873341.920000002"/>
    <n v="28.978082191780821"/>
    <n v="31.18904109589041"/>
    <n v="2.63E-2"/>
    <s v="T.FIDA"/>
    <m/>
    <s v="FIDA"/>
    <x v="24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46605"/>
    <n v="46605"/>
    <n v="93210"/>
  </r>
  <r>
    <n v="20846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890410958904109"/>
    <n v="12.013698630136986"/>
    <n v="7.4601000000000001E-2"/>
    <s v="SOFR 6 MESES"/>
    <n v="1.3583E-2"/>
    <s v="CAF"/>
    <x v="23"/>
    <n v="0"/>
    <n v="0"/>
    <n v="0"/>
    <n v="929173.86"/>
    <n v="0"/>
    <n v="0"/>
    <n v="0"/>
    <n v="0"/>
    <n v="0"/>
    <n v="871993.93"/>
    <n v="0"/>
    <n v="0"/>
    <n v="0"/>
    <n v="0"/>
    <n v="0"/>
    <n v="805284.01"/>
    <n v="0"/>
    <n v="0"/>
    <n v="0"/>
    <n v="0"/>
    <n v="0"/>
    <n v="747423.37"/>
    <n v="0"/>
    <n v="0"/>
    <n v="1801167.79"/>
    <n v="1552707.38"/>
    <n v="3353875.17"/>
  </r>
  <r>
    <n v="2035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599/KI-EC"/>
    <s v="5599/KI-EC"/>
    <s v="BID"/>
    <n v="3661682.67"/>
    <n v="0"/>
    <n v="0"/>
    <n v="0"/>
    <n v="0"/>
    <n v="0"/>
    <n v="0"/>
    <n v="3661682.67"/>
    <d v="2023-01-23T00:00:00"/>
    <d v="2047-11-15T00:00:00"/>
    <n v="35000000"/>
    <n v="35000000"/>
    <n v="22.972602739726028"/>
    <n v="24.827397260273973"/>
    <n v="1.2999999999999999E-2"/>
    <s v="FIJA"/>
    <m/>
    <s v="BID"/>
    <x v="21"/>
    <n v="17999.95"/>
    <n v="0"/>
    <n v="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41605.26"/>
    <n v="47601.87"/>
    <n v="89207.13"/>
  </r>
  <r>
    <n v="20596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433-0 EC"/>
    <s v="9433-0 EC"/>
    <s v="BIRF"/>
    <n v="80000000"/>
    <n v="0"/>
    <n v="0"/>
    <n v="2138327.12"/>
    <n v="25136.6"/>
    <n v="0"/>
    <n v="0"/>
    <n v="80000000"/>
    <d v="2022-12-16T00:00:00"/>
    <d v="2034-01-01T00:00:00"/>
    <n v="100000000"/>
    <n v="100000000"/>
    <n v="9.0931506849315067"/>
    <n v="11.052054794520547"/>
    <n v="4.7199999999999999E-2"/>
    <s v="FIJA"/>
    <m/>
    <s v="BIRF"/>
    <x v="22"/>
    <n v="2163463.7200000002"/>
    <n v="0"/>
    <n v="0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4061952.6100000003"/>
    <n v="3828444.45"/>
    <n v="7890397.0600000005"/>
  </r>
  <r>
    <n v="31000000"/>
    <x v="0"/>
    <x v="0"/>
    <x v="0"/>
    <s v="USD"/>
    <x v="0"/>
    <s v="Gobierno General"/>
    <s v="Gobierno Central "/>
    <s v="PGE"/>
    <s v="Préstamos"/>
    <s v="GPS BLUE"/>
    <x v="0"/>
    <x v="4"/>
    <s v="FINANCIAL INTERNATIONAL ORGANIZATIONS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953424657534246"/>
    <n v="18.517808219178082"/>
    <n v="6.9800000000000001E-2"/>
    <s v="FIJA"/>
    <m/>
    <s v="GPS BLUE"/>
    <x v="46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63757534.520000003"/>
    <n v="63757534.520000003"/>
    <n v="127515069.04000001"/>
  </r>
  <r>
    <n v="20862000"/>
    <x v="0"/>
    <x v="0"/>
    <x v="1"/>
    <s v="USD"/>
    <x v="0"/>
    <s v="Gobierno General"/>
    <s v="Gobiernos Autonomos Descentralizados GADS"/>
    <s v="Concejo Municipal"/>
    <s v="Préstamos"/>
    <s v="CAF"/>
    <x v="27"/>
    <x v="2"/>
    <s v="INTERNATIONAL ORGANIZATIONS"/>
    <s v="CAF 11904"/>
    <s v="CAF 11904"/>
    <s v="CAF"/>
    <n v="8865141.0399999991"/>
    <n v="0"/>
    <n v="0"/>
    <n v="196326.16"/>
    <n v="37725.75"/>
    <n v="0"/>
    <n v="0"/>
    <n v="8865141.0399999991"/>
    <d v="2022-12-23T00:00:00"/>
    <d v="2037-12-23T00:00:00"/>
    <n v="26891460"/>
    <n v="26891460"/>
    <n v="13.07123287671233"/>
    <n v="15.010958904109589"/>
    <n v="7.2316000000000005E-2"/>
    <s v="SOFR 6 MESES"/>
    <n v="0.02"/>
    <s v="CAF"/>
    <x v="23"/>
    <n v="0"/>
    <n v="0"/>
    <n v="0"/>
    <n v="0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s v="CAF"/>
    <x v="17"/>
    <x v="2"/>
    <s v="INTERNATIONAL ORGANIZATIONS"/>
    <s v="CAF 12016"/>
    <s v="CAF 12016"/>
    <s v="CAF"/>
    <n v="75000000"/>
    <n v="0"/>
    <n v="0"/>
    <n v="0"/>
    <n v="0"/>
    <n v="0"/>
    <m/>
    <n v="75000000"/>
    <d v="2023-05-24T00:00:00"/>
    <d v="2033-05-24T00:00:00"/>
    <n v="75000000"/>
    <n v="75000000"/>
    <n v="8.4849315068493159"/>
    <n v="10.008219178082191"/>
    <n v="7.2439000000000003E-2"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1968"/>
    <s v="CFA 11968"/>
    <s v="CAF"/>
    <n v="37500000"/>
    <n v="0"/>
    <n v="1071428.57"/>
    <n v="1312921.8799999999"/>
    <n v="0"/>
    <n v="0"/>
    <n v="0"/>
    <n v="36428571.43"/>
    <d v="2021-07-12T00:00:00"/>
    <d v="2041-03-06T00:00:00"/>
    <n v="75000000"/>
    <n v="37500000"/>
    <n v="16.273972602739725"/>
    <n v="19.663013698630138"/>
    <n v="7.5450000000000003E-2"/>
    <s v="SOFR 6 MESES"/>
    <n v="1.5283E-2"/>
    <s v="CAF"/>
    <x v="23"/>
    <n v="0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s v="BID"/>
    <x v="15"/>
    <x v="2"/>
    <s v="INTERNATIONAL ORGANIZATIONS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383561643835616"/>
    <n v="24.016438356164382"/>
    <n v="6.6100599999999995E-2"/>
    <s v="SOFR + MARGEN VARIABLE"/>
    <n v="1.2E-2"/>
    <s v="BID"/>
    <x v="21"/>
    <n v="0"/>
    <n v="0"/>
    <n v="7617915.0190000003"/>
    <n v="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15833922.699000001"/>
    <n v="16298058.710000001"/>
    <n v="32131981.409000002"/>
  </r>
  <r>
    <n v="2035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0.972602739726028"/>
    <n v="22.827397260273973"/>
    <n v="6.5799999999999997E-2"/>
    <s v="SOFR + MARGEN VARIABLE"/>
    <n v="1.2E-2"/>
    <s v="BID"/>
    <x v="21"/>
    <n v="481578.53899999999"/>
    <n v="0"/>
    <n v="0"/>
    <n v="0"/>
    <n v="0"/>
    <n v="0"/>
    <n v="247015.345"/>
    <n v="0"/>
    <n v="0"/>
    <n v="0"/>
    <n v="0"/>
    <n v="0"/>
    <n v="251109.52100000001"/>
    <n v="0"/>
    <n v="0"/>
    <n v="0"/>
    <n v="0"/>
    <n v="0"/>
    <n v="247015.345"/>
    <n v="0"/>
    <n v="0"/>
    <n v="0"/>
    <n v="0"/>
    <n v="0"/>
    <n v="728593.88399999996"/>
    <n v="498124.86600000004"/>
    <n v="1226718.75"/>
  </r>
  <r>
    <n v="2035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214/OC-EC"/>
    <s v="5214/OC-EC"/>
    <s v="BID"/>
    <n v="2610699.7999999998"/>
    <n v="1460540"/>
    <n v="0"/>
    <n v="0"/>
    <n v="0"/>
    <n v="0"/>
    <n v="0"/>
    <n v="4071239.8"/>
    <d v="2023-05-15T00:00:00"/>
    <d v="2047-07-15T00:00:00"/>
    <n v="9539946.7300000004"/>
    <n v="9539946.7300000004"/>
    <n v="22.635616438356163"/>
    <n v="24.183561643835617"/>
    <n v="6.5506200000000001E-2"/>
    <s v="SOFR + MARGEN VARIABLE"/>
    <n v="1.2E-2"/>
    <s v="BID"/>
    <x v="21"/>
    <n v="113721.37300000001"/>
    <n v="0"/>
    <n v="0"/>
    <n v="0"/>
    <n v="0"/>
    <n v="0"/>
    <n v="147645.927"/>
    <n v="0"/>
    <n v="0"/>
    <n v="0"/>
    <n v="0"/>
    <n v="0"/>
    <n v="150093.098"/>
    <n v="0"/>
    <n v="0"/>
    <n v="0"/>
    <n v="0"/>
    <n v="0"/>
    <n v="147645.927"/>
    <n v="0"/>
    <n v="0"/>
    <n v="0"/>
    <n v="0"/>
    <n v="0"/>
    <n v="261367.3"/>
    <n v="297739.02500000002"/>
    <n v="559106.32499999995"/>
  </r>
  <r>
    <n v="20597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BIRF 9388-EC"/>
    <s v="BIRF 9388-EC"/>
    <s v="BIRF"/>
    <n v="86319985"/>
    <n v="68752387.989999995"/>
    <n v="0"/>
    <n v="0"/>
    <n v="0"/>
    <n v="0"/>
    <n v="0"/>
    <n v="155072372.99000001"/>
    <d v="2023-03-13T00:00:00"/>
    <d v="2040-11-01T00:00:00"/>
    <n v="200000000"/>
    <n v="200000000"/>
    <n v="15.931506849315069"/>
    <n v="17.652054794520549"/>
    <n v="5.8499999999999996E-2"/>
    <s v="SOFR (6 meses)"/>
    <n v="1.2E-2"/>
    <s v="BIRF"/>
    <x v="22"/>
    <n v="0"/>
    <n v="0"/>
    <n v="0"/>
    <n v="0"/>
    <n v="4065689.9339999999"/>
    <n v="0"/>
    <n v="0"/>
    <n v="0"/>
    <n v="0"/>
    <n v="0"/>
    <n v="4474461.5789999999"/>
    <n v="0"/>
    <n v="0"/>
    <n v="0"/>
    <n v="0"/>
    <n v="0"/>
    <n v="4389538.9000000004"/>
    <n v="0"/>
    <n v="0"/>
    <n v="0"/>
    <n v="0"/>
    <n v="0"/>
    <n v="4462293.68"/>
    <n v="0"/>
    <n v="8540151.5130000003"/>
    <n v="8851832.5800000001"/>
    <n v="17391984.093000002"/>
  </r>
  <r>
    <n v="20864000"/>
    <x v="0"/>
    <x v="0"/>
    <x v="1"/>
    <s v="USD"/>
    <x v="0"/>
    <s v="Gobierno General"/>
    <s v="Gobiernos Autonomos Descentralizados GADS"/>
    <s v="Concejo Municipal"/>
    <s v="Préstamos"/>
    <s v="CAF"/>
    <x v="28"/>
    <x v="2"/>
    <s v="INTERNATIONAL ORGANIZATIONS"/>
    <s v="CAF 012048"/>
    <s v="CAF 012048"/>
    <s v="CAF"/>
    <n v="660664.19999999995"/>
    <n v="0"/>
    <n v="0"/>
    <n v="21425.81"/>
    <n v="45759.57"/>
    <n v="0"/>
    <n v="0"/>
    <n v="660664.19999999995"/>
    <d v="2023-07-06T00:00:00"/>
    <d v="2033-07-06T00:00:00"/>
    <n v="26467000"/>
    <n v="26467000"/>
    <n v="8.6027397260273979"/>
    <n v="10.008219178082191"/>
    <n v="7.1280999999999997E-2"/>
    <s v="SOFR 6 MESES"/>
    <n v="1.95E-2"/>
    <s v="CAF"/>
    <x v="23"/>
    <n v="67491.759999999995"/>
    <n v="0"/>
    <n v="0"/>
    <n v="0"/>
    <n v="0"/>
    <n v="0"/>
    <n v="45161.088000000003"/>
    <n v="0"/>
    <n v="0"/>
    <n v="0"/>
    <n v="0"/>
    <n v="0"/>
    <n v="0"/>
    <n v="0"/>
    <n v="0"/>
    <n v="0"/>
    <n v="0"/>
    <n v="0"/>
    <n v="0"/>
    <n v="0"/>
    <n v="0"/>
    <n v="0"/>
    <n v="0"/>
    <n v="0"/>
    <n v="112652.848"/>
    <n v="0"/>
    <n v="112652.848"/>
  </r>
  <r>
    <n v="20865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8.668493150684931"/>
    <n v="20.013698630136986"/>
    <n v="7.2137000000000007E-2"/>
    <s v="SOFR 6 MESES"/>
    <n v="0.02"/>
    <s v="CAF"/>
    <x v="23"/>
    <n v="1241985.368"/>
    <n v="0"/>
    <n v="0"/>
    <n v="0"/>
    <n v="0"/>
    <n v="0"/>
    <n v="1221735.608"/>
    <n v="0"/>
    <n v="0"/>
    <n v="0"/>
    <n v="0"/>
    <n v="0"/>
    <n v="1179463.7009999999"/>
    <n v="0"/>
    <n v="0"/>
    <n v="0"/>
    <n v="0"/>
    <n v="0"/>
    <n v="1160233.317"/>
    <n v="0"/>
    <n v="0"/>
    <n v="0"/>
    <n v="0"/>
    <n v="0"/>
    <n v="2463720.9759999998"/>
    <n v="2339697.0180000002"/>
    <n v="4803417.9939999999"/>
  </r>
  <r>
    <n v="20866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AF 012067"/>
    <s v="CAF 012067"/>
    <s v="CAF"/>
    <n v="11223481.289999999"/>
    <n v="0"/>
    <n v="0"/>
    <n v="0"/>
    <n v="0"/>
    <n v="0"/>
    <n v="0"/>
    <n v="11223481.289999999"/>
    <d v="2023-07-28T00:00:00"/>
    <d v="2038-07-28T00:00:00"/>
    <n v="20204813.629999999"/>
    <n v="20204813.629999999"/>
    <n v="13.665753424657535"/>
    <n v="15.010958904109589"/>
    <n v="7.1999999999999995E-2"/>
    <s v="SOFR 6 MESES"/>
    <n v="0.02"/>
    <s v="CAF"/>
    <x v="23"/>
    <n v="103531.81600000001"/>
    <n v="0"/>
    <n v="0"/>
    <n v="0"/>
    <n v="0"/>
    <n v="0"/>
    <n v="128662.99"/>
    <n v="0"/>
    <n v="0"/>
    <n v="0"/>
    <n v="0"/>
    <n v="0"/>
    <n v="120511.98699999999"/>
    <n v="0"/>
    <n v="0"/>
    <n v="0"/>
    <n v="0"/>
    <n v="0"/>
    <n v="115687.014"/>
    <n v="0"/>
    <n v="0"/>
    <n v="0"/>
    <n v="0"/>
    <n v="0"/>
    <n v="232194.80600000001"/>
    <n v="236199.00099999999"/>
    <n v="468393.80700000003"/>
  </r>
  <r>
    <n v="20358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7.632876712328766"/>
    <n v="18.920547945205481"/>
    <n v="6.5799999999999997E-2"/>
    <s v="SOFR + MARGEN VARIABLE"/>
    <n v="1.2E-2"/>
    <s v="BID"/>
    <x v="21"/>
    <n v="15154447"/>
    <n v="0"/>
    <n v="0"/>
    <n v="0"/>
    <n v="0"/>
    <n v="0"/>
    <n v="14907363.630000001"/>
    <n v="0"/>
    <n v="0"/>
    <n v="0"/>
    <n v="0"/>
    <n v="0"/>
    <n v="15154447"/>
    <n v="0"/>
    <n v="0"/>
    <n v="0"/>
    <n v="0"/>
    <n v="0"/>
    <n v="14907363.630000001"/>
    <n v="0"/>
    <n v="0"/>
    <n v="0"/>
    <n v="0"/>
    <n v="0"/>
    <n v="30061810.630000003"/>
    <n v="30061810.630000003"/>
    <n v="60123621.260000005"/>
  </r>
  <r>
    <n v="20359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63013698630137"/>
    <n v="14.917808219178083"/>
    <n v="2.5000000000000001E-2"/>
    <s v="FIJA "/>
    <m/>
    <s v="BID"/>
    <x v="21"/>
    <n v="0"/>
    <n v="630136.99"/>
    <n v="0"/>
    <n v="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1250000"/>
    <n v="1250000"/>
    <n v="2500000"/>
  </r>
  <r>
    <n v="2059800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585-0 EC"/>
    <s v="9585-0 EC"/>
    <s v="BIRF"/>
    <n v="500000000"/>
    <n v="0"/>
    <n v="0"/>
    <n v="13242083.33"/>
    <n v="0"/>
    <n v="0"/>
    <n v="0"/>
    <n v="500000000"/>
    <d v="2023-08-22T00:00:00"/>
    <d v="2040-12-15T00:00:00"/>
    <n v="500000000"/>
    <n v="500000000"/>
    <n v="16.052054794520547"/>
    <n v="17.328767123287673"/>
    <n v="5.1999999999999998E-2"/>
    <s v="FIJA"/>
    <m/>
    <s v="BIRF"/>
    <x v="22"/>
    <n v="0"/>
    <n v="0"/>
    <n v="0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076"/>
    <s v="CFA 12076"/>
    <s v="CAF"/>
    <n v="0"/>
    <n v="6300855.1699999999"/>
    <n v="0"/>
    <n v="0"/>
    <n v="0"/>
    <n v="0"/>
    <n v="0"/>
    <n v="6300855.1699999999"/>
    <d v="2023-08-07T00:00:00"/>
    <d v="2043-08-08T00:00:00"/>
    <n v="117515240"/>
    <n v="117515240"/>
    <n v="18.698630136986303"/>
    <n v="20.016438356164382"/>
    <m/>
    <s v="SOFR 6 MESES"/>
    <n v="0.02"/>
    <s v="CAF"/>
    <x v="23"/>
    <n v="0"/>
    <n v="224661.182"/>
    <n v="0"/>
    <n v="0"/>
    <n v="0"/>
    <n v="0"/>
    <n v="0"/>
    <n v="259065.035"/>
    <n v="0"/>
    <n v="0"/>
    <n v="0"/>
    <n v="0"/>
    <n v="0"/>
    <n v="64408.74"/>
    <n v="0"/>
    <n v="0"/>
    <n v="0"/>
    <n v="0"/>
    <n v="0"/>
    <n v="63358.6"/>
    <n v="0"/>
    <n v="0"/>
    <n v="0"/>
    <n v="0"/>
    <n v="483726.217"/>
    <n v="127767.34"/>
    <n v="611493.5570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s v="AIIB"/>
    <x v="17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2410958904109588"/>
    <n v="8.8191780821917813"/>
    <n v="6.5660200000000002E-2"/>
    <s v="SOFR 6 MESES"/>
    <n v="1.2282599999999999E-2"/>
    <s v="AIIB"/>
    <x v="47"/>
    <n v="0"/>
    <n v="1676776.67"/>
    <n v="0"/>
    <n v="0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3326214.59"/>
    <n v="2970810.83"/>
    <n v="6297025.4199999999"/>
  </r>
  <r>
    <n v="20868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8"/>
    <n v="15.010958904109589"/>
    <n v="7.1999999999999995E-2"/>
    <s v="SOFR 6 MESES"/>
    <n v="0.02"/>
    <s v="CAF"/>
    <x v="23"/>
    <n v="0"/>
    <n v="0"/>
    <n v="360427.804"/>
    <n v="0"/>
    <n v="0"/>
    <n v="0"/>
    <n v="0"/>
    <n v="0"/>
    <n v="369230.04399999999"/>
    <n v="0"/>
    <n v="0"/>
    <n v="0"/>
    <n v="0"/>
    <n v="0"/>
    <n v="223962.402"/>
    <n v="0"/>
    <n v="0"/>
    <n v="0"/>
    <n v="0"/>
    <n v="0"/>
    <n v="226196.71"/>
    <n v="0"/>
    <n v="0"/>
    <n v="0"/>
    <n v="729657.848"/>
    <n v="450159.11199999996"/>
    <n v="1179816.96"/>
  </r>
  <r>
    <n v="20599000"/>
    <x v="0"/>
    <x v="1"/>
    <x v="1"/>
    <s v="USD"/>
    <x v="1"/>
    <s v="Sector Público Financiero SPF"/>
    <s v="Sector Público Financiero SPF"/>
    <s v="Sector Público Financiero SPF"/>
    <s v="Préstamos"/>
    <s v="BIRF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98630136986301"/>
    <n v="19.438356164383563"/>
    <n v="5.8400000000000001E-2"/>
    <s v="SOFR 6 MESES"/>
    <n v="1.1900000000000001E-2"/>
    <s v="BIRF"/>
    <x v="22"/>
    <n v="0"/>
    <n v="0"/>
    <n v="9864500"/>
    <n v="0"/>
    <n v="0"/>
    <n v="0"/>
    <n v="0"/>
    <n v="0"/>
    <n v="10028000"/>
    <n v="0"/>
    <n v="0"/>
    <n v="0"/>
    <n v="0"/>
    <n v="0"/>
    <n v="9864500"/>
    <n v="0"/>
    <n v="0"/>
    <n v="0"/>
    <n v="0"/>
    <n v="0"/>
    <n v="10028000"/>
    <n v="0"/>
    <n v="0"/>
    <n v="0"/>
    <n v="19892500"/>
    <n v="19892500"/>
    <n v="39785000"/>
  </r>
  <r>
    <n v="20870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184"/>
    <s v="CFA 12184"/>
    <s v="CAF"/>
    <n v="75000000"/>
    <n v="0"/>
    <n v="0"/>
    <n v="2692578.12"/>
    <n v="0"/>
    <n v="0"/>
    <n v="0"/>
    <n v="75000000"/>
    <d v="2023-12-13T00:00:00"/>
    <d v="2030-12-12T00:00:00"/>
    <n v="75000000"/>
    <n v="75000000"/>
    <n v="6.0356164383561648"/>
    <n v="7.0027397260273974"/>
    <n v="7.0013000000000006E-2"/>
    <s v="SOFR 6 MESES"/>
    <n v="1.7500000000000002E-2"/>
    <s v="CAF"/>
    <x v="23"/>
    <n v="0"/>
    <n v="0"/>
    <n v="0"/>
    <n v="0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4928/OC-EC"/>
    <s v="4928/OC-EC"/>
    <s v="BID"/>
    <n v="501568.94"/>
    <n v="0"/>
    <n v="0"/>
    <n v="0"/>
    <n v="0"/>
    <n v="0"/>
    <n v="0"/>
    <n v="501568.94"/>
    <d v="2023-07-03T00:00:00"/>
    <d v="2047-07-15T00:00:00"/>
    <n v="42000000"/>
    <n v="42000000"/>
    <n v="22.635616438356163"/>
    <n v="24.049315068493151"/>
    <n v="6.4054E-2"/>
    <s v="SOFR (MAS MARGEN)"/>
    <n v="1.1599999999999999E-2"/>
    <s v="BID"/>
    <x v="21"/>
    <n v="106364.72"/>
    <n v="0"/>
    <n v="0"/>
    <n v="0"/>
    <n v="0"/>
    <n v="0"/>
    <n v="81942.820999999996"/>
    <n v="0"/>
    <n v="0"/>
    <n v="0"/>
    <n v="0"/>
    <n v="0"/>
    <n v="2973.75"/>
    <n v="0"/>
    <n v="0"/>
    <n v="0"/>
    <n v="0"/>
    <n v="0"/>
    <n v="2925.26"/>
    <n v="0"/>
    <n v="0"/>
    <n v="0"/>
    <n v="0"/>
    <n v="0"/>
    <n v="188307.541"/>
    <n v="5899.01"/>
    <n v="194206.55100000001"/>
  </r>
  <r>
    <n v="20360000"/>
    <x v="0"/>
    <x v="0"/>
    <x v="0"/>
    <s v="USD"/>
    <x v="0"/>
    <s v="Gobierno General"/>
    <s v="Gobierno Central"/>
    <s v="PGE"/>
    <s v="Préstamos"/>
    <s v="BID"/>
    <x v="29"/>
    <x v="2"/>
    <s v="INTERNATIONAL ORGANIZATIONS"/>
    <s v="5748/OC-EC"/>
    <s v="5748/OC-EC"/>
    <s v="BID"/>
    <n v="636693.86"/>
    <n v="0"/>
    <n v="0"/>
    <n v="22242.18"/>
    <n v="100433.53"/>
    <n v="0"/>
    <n v="0"/>
    <n v="636693.86"/>
    <d v="2023-07-21T00:00:00"/>
    <d v="2048-07-21T00:00:00"/>
    <n v="40000000"/>
    <n v="40000000"/>
    <n v="23.654794520547945"/>
    <n v="25.019178082191782"/>
    <n v="6.1817999999999998E-2"/>
    <s v="SOFR (MAS MARGEN)"/>
    <n v="1.1599999999999999E-2"/>
    <s v="BID"/>
    <x v="21"/>
    <n v="122675.71"/>
    <n v="0"/>
    <n v="0"/>
    <n v="0"/>
    <n v="0"/>
    <n v="0"/>
    <n v="117386.35"/>
    <n v="0"/>
    <n v="0"/>
    <n v="0"/>
    <n v="0"/>
    <n v="0"/>
    <n v="119331.98"/>
    <n v="0"/>
    <n v="0"/>
    <n v="0"/>
    <n v="0"/>
    <n v="0"/>
    <n v="117386.35"/>
    <n v="0"/>
    <n v="0"/>
    <n v="0"/>
    <n v="0"/>
    <n v="0"/>
    <n v="240062.06"/>
    <n v="236718.33000000002"/>
    <n v="476780.39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s v="ICO - ESPAÑA"/>
    <x v="30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876712328767123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s v="CAF"/>
    <x v="31"/>
    <x v="2"/>
    <s v="INTERNATIONAL ORGANIZATIONS"/>
    <s v="CFA 12135"/>
    <s v="CFA 12135"/>
    <s v="CAF"/>
    <n v="1070574"/>
    <n v="3520682.01"/>
    <n v="0"/>
    <n v="0"/>
    <n v="0"/>
    <n v="0"/>
    <n v="0"/>
    <n v="4591256.01"/>
    <d v="2023-09-29T00:00:00"/>
    <d v="2038-09-29T00:00:00"/>
    <n v="30000000"/>
    <n v="30000000"/>
    <n v="13.838356164383562"/>
    <n v="15.010958904109589"/>
    <n v="7.2997999999999993E-2"/>
    <s v="SOFR 6 MESES"/>
    <n v="0.02"/>
    <s v="CAF"/>
    <x v="23"/>
    <n v="0"/>
    <n v="0"/>
    <n v="157486.81700000001"/>
    <n v="0"/>
    <n v="0"/>
    <n v="0"/>
    <n v="0"/>
    <n v="0"/>
    <n v="216259.53099999999"/>
    <n v="0"/>
    <n v="0"/>
    <n v="0"/>
    <n v="0"/>
    <n v="0"/>
    <n v="168507.23"/>
    <n v="0"/>
    <n v="0"/>
    <n v="0"/>
    <n v="0"/>
    <n v="0"/>
    <n v="171300.17"/>
    <n v="0"/>
    <n v="0"/>
    <n v="0"/>
    <n v="373746.348"/>
    <n v="339807.4"/>
    <n v="713553.74800000002"/>
  </r>
  <r>
    <n v="2037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d v="2023-10-06T00:00:00"/>
    <d v="2046-09-15T00:00:00"/>
    <n v="25000000"/>
    <n v="25000000"/>
    <n v="21.805479452054794"/>
    <n v="22.958904109589042"/>
    <n v="6.6100000000000006E-2"/>
    <s v="SOFR + MARGEN VARIABLE"/>
    <n v="1.26E-2"/>
    <s v="BID"/>
    <x v="21"/>
    <n v="0"/>
    <n v="0"/>
    <n v="66433.376000000004"/>
    <n v="0"/>
    <n v="0"/>
    <n v="0"/>
    <n v="0"/>
    <n v="0"/>
    <n v="67534.474000000002"/>
    <n v="0"/>
    <n v="0"/>
    <n v="0"/>
    <n v="0"/>
    <n v="0"/>
    <n v="66433.376000000004"/>
    <n v="0"/>
    <n v="0"/>
    <n v="0"/>
    <n v="0"/>
    <n v="0"/>
    <n v="67534.474000000002"/>
    <n v="0"/>
    <n v="0"/>
    <n v="0"/>
    <n v="133967.85"/>
    <n v="133967.85"/>
    <n v="267935.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9"/>
    <x v="2"/>
    <s v="INTERNATIONAL ORGANIZATIONS"/>
    <s v="5653/OC-GR"/>
    <s v="5653/OC-GR"/>
    <s v="BID"/>
    <n v="0"/>
    <n v="700000"/>
    <n v="0"/>
    <n v="0"/>
    <n v="0"/>
    <n v="0"/>
    <n v="0"/>
    <n v="700000"/>
    <d v="2023-11-16T00:00:00"/>
    <d v="2046-10-15T00:00:00"/>
    <n v="125000000"/>
    <n v="125000000"/>
    <n v="21.887671232876713"/>
    <n v="22.92876712328767"/>
    <n v="6.5163600000000002E-2"/>
    <s v="SOFR + MARGEN VARIABLE"/>
    <n v="1.26E-2"/>
    <s v="BID"/>
    <x v="21"/>
    <n v="0"/>
    <n v="0"/>
    <n v="0"/>
    <n v="0"/>
    <n v="308358.90399999998"/>
    <n v="4459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59941.81499999994"/>
    <n v="404403.80200000003"/>
    <n v="964345.6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s v="KFW"/>
    <x v="7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978082191780821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260273972602739"/>
    <n v="19.479452054794521"/>
    <n v="5.9900000000000002E-2"/>
    <s v="SOFR 6 MESES"/>
    <n v="1.34E-2"/>
    <s v="BIRF"/>
    <x v="22"/>
    <n v="0"/>
    <n v="0"/>
    <n v="229033.04800000001"/>
    <n v="0"/>
    <n v="0"/>
    <n v="0"/>
    <n v="0"/>
    <n v="0"/>
    <n v="222177.51699999999"/>
    <n v="0"/>
    <n v="0"/>
    <n v="0"/>
    <n v="0"/>
    <n v="0"/>
    <n v="191846.454"/>
    <n v="0"/>
    <n v="0"/>
    <n v="0"/>
    <n v="0"/>
    <n v="0"/>
    <n v="184374.57"/>
    <n v="0"/>
    <n v="0"/>
    <n v="0"/>
    <n v="451210.565"/>
    <n v="376221.02399999998"/>
    <n v="827431.5889999999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x v="9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19.972602739726028"/>
    <n v="20.898630136986302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s v="ICO - ESPAÑA"/>
    <x v="3"/>
    <x v="1"/>
    <s v="BILATERALS"/>
    <s v="ICO 17M PORTOVIEJO"/>
    <s v="ICO 17M PORTOVIEJO"/>
    <s v="ICO - ESPAÑA"/>
    <n v="2635522.0499999998"/>
    <n v="2245037.0499999998"/>
    <n v="0"/>
    <n v="0"/>
    <n v="0"/>
    <n v="0"/>
    <n v="0"/>
    <n v="4880559.0999999996"/>
    <d v="2022-03-28T00:00:00"/>
    <d v="2047-03-01T00:00:00"/>
    <n v="17000000"/>
    <n v="17000000"/>
    <n v="22.263013698630136"/>
    <n v="24.942465753424656"/>
    <n v="3.2300000000000002E-2"/>
    <s v="FIJA"/>
    <m/>
    <s v="Convenios Originales (Gobiernos)"/>
    <x v="14"/>
    <n v="0"/>
    <n v="52207.67"/>
    <n v="0"/>
    <n v="0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131028.7"/>
    <n v="157642.06"/>
    <n v="288670.76"/>
  </r>
  <r>
    <n v="20871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263013698630136"/>
    <n v="20.013698630136986"/>
    <n v="7.2357000000000005E-2"/>
    <s v="SOFR + MARGEN VARIABLE"/>
    <n v="0.02"/>
    <s v="CAF"/>
    <x v="23"/>
    <n v="0"/>
    <n v="0"/>
    <n v="1818974.58"/>
    <n v="0"/>
    <n v="0"/>
    <n v="0"/>
    <n v="0"/>
    <n v="0"/>
    <n v="1849123.33"/>
    <n v="0"/>
    <n v="0"/>
    <n v="0"/>
    <n v="0"/>
    <n v="0"/>
    <n v="1818974.58"/>
    <n v="0"/>
    <n v="0"/>
    <n v="0"/>
    <n v="0"/>
    <n v="0"/>
    <n v="1849123.33"/>
    <n v="0"/>
    <n v="0"/>
    <n v="0"/>
    <n v="3668097.91"/>
    <n v="3668097.91"/>
    <n v="7336195.8200000003"/>
  </r>
  <r>
    <n v="23230000"/>
    <x v="0"/>
    <x v="0"/>
    <x v="0"/>
    <s v="CAD"/>
    <x v="0"/>
    <s v="Gobierno General"/>
    <s v="Gobierno Central "/>
    <s v="PGE"/>
    <s v="Préstamos"/>
    <s v="GOB. CANADA"/>
    <x v="0"/>
    <x v="1"/>
    <s v="BILATERALS"/>
    <s v="120MM CAD"/>
    <s v="120MM CAD"/>
    <s v="GOB. CANADA"/>
    <n v="57850937.100000001"/>
    <n v="0"/>
    <n v="0"/>
    <n v="0"/>
    <n v="0"/>
    <n v="0"/>
    <n v="0"/>
    <n v="56316481.200000003"/>
    <d v="2024-03-15T00:00:00"/>
    <d v="2034-03-15T00:00:00"/>
    <n v="88616472"/>
    <n v="88616472"/>
    <n v="9.293150684931506"/>
    <n v="10.005479452054795"/>
    <n v="3.5299999999999998E-2"/>
    <s v="FIJA"/>
    <m/>
    <s v="Convenios Originales (Gobiernos)"/>
    <x v="48"/>
    <n v="0"/>
    <n v="0"/>
    <n v="1669403.0759999999"/>
    <n v="0"/>
    <n v="0"/>
    <n v="0"/>
    <n v="0"/>
    <n v="0"/>
    <n v="0"/>
    <n v="0"/>
    <n v="0"/>
    <n v="0"/>
    <n v="0"/>
    <n v="0"/>
    <n v="1791015.22"/>
    <n v="0"/>
    <n v="0"/>
    <n v="0"/>
    <n v="0"/>
    <n v="0"/>
    <n v="0"/>
    <n v="0"/>
    <n v="0"/>
    <n v="0"/>
    <n v="1669403.0759999999"/>
    <n v="1791015.22"/>
    <n v="3460418.2960000001"/>
  </r>
  <r>
    <n v="2059991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598-0"/>
    <s v="9598-0"/>
    <s v="BIRF"/>
    <n v="0"/>
    <n v="10000000"/>
    <n v="0"/>
    <n v="0"/>
    <n v="0"/>
    <n v="0"/>
    <n v="0"/>
    <n v="10000000"/>
    <d v="2024-02-27T00:00:00"/>
    <d v="2029-03-15T00:00:00"/>
    <n v="100000000"/>
    <n v="100000000"/>
    <n v="4.2904109589041095"/>
    <n v="5.0493150684931507"/>
    <n v="5.8999999999999997E-2"/>
    <s v="SOFR + MARGEN VARIABLE"/>
    <n v="1.2500000000000001E-2"/>
    <s v="BIRF"/>
    <x v="22"/>
    <n v="0"/>
    <n v="0"/>
    <n v="291759.46899999998"/>
    <n v="0"/>
    <n v="0"/>
    <n v="0"/>
    <n v="0"/>
    <n v="0"/>
    <n v="381918.033"/>
    <n v="0"/>
    <n v="0"/>
    <n v="0"/>
    <n v="0"/>
    <n v="0"/>
    <n v="368516.39299999998"/>
    <n v="0"/>
    <n v="0"/>
    <n v="0"/>
    <n v="0"/>
    <n v="0"/>
    <n v="359295.08199999999"/>
    <n v="0"/>
    <n v="0"/>
    <n v="0"/>
    <n v="673677.50199999998"/>
    <n v="727811.47499999998"/>
    <n v="1401488.977"/>
  </r>
  <r>
    <n v="20621000"/>
    <x v="0"/>
    <x v="0"/>
    <x v="0"/>
    <s v="USD"/>
    <x v="0"/>
    <s v="Gobierno General"/>
    <s v="Gobierno Central "/>
    <s v="PGE"/>
    <s v="Préstamos"/>
    <s v="FIDA"/>
    <x v="0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972602739726028"/>
    <n v="6.0054794520547947"/>
    <n v="6.6699999999999995E-2"/>
    <s v="T.FIDA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41369863013698632"/>
    <n v="1"/>
    <n v="5.7114999999999999E-2"/>
    <s v="SOFR 6 MESES + MARGEN"/>
    <n v="4.0000000000000001E-3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s v="CAF"/>
    <x v="2"/>
    <x v="2"/>
    <s v="INTERNATIONAL ORGANIZATIONS"/>
    <s v="CFA 12265"/>
    <s v="CFA 12265"/>
    <s v="CAF"/>
    <n v="0"/>
    <n v="4992725.22"/>
    <n v="0"/>
    <n v="0"/>
    <n v="0"/>
    <n v="0"/>
    <n v="0"/>
    <n v="4992725.22"/>
    <d v="2024-04-23T00:00:00"/>
    <d v="2039-04-23T00:00:00"/>
    <n v="50000000"/>
    <n v="50000000"/>
    <n v="14.402739726027397"/>
    <n v="15.008219178082191"/>
    <m/>
    <s v="SOFR 6 MESES + MARGEN"/>
    <n v="0.02"/>
    <s v="CAF"/>
    <x v="23"/>
    <n v="0"/>
    <n v="0"/>
    <n v="0"/>
    <n v="116785.132"/>
    <n v="0"/>
    <n v="0"/>
    <n v="0"/>
    <n v="0"/>
    <n v="0"/>
    <n v="130397.242"/>
    <n v="0"/>
    <n v="0"/>
    <n v="0"/>
    <n v="0"/>
    <n v="0"/>
    <n v="50482"/>
    <n v="0"/>
    <n v="0"/>
    <n v="0"/>
    <n v="0"/>
    <n v="0"/>
    <n v="50759.37"/>
    <n v="0"/>
    <n v="0"/>
    <n v="247182.37400000001"/>
    <n v="101241.37"/>
    <n v="348423.74400000001"/>
  </r>
  <r>
    <n v="20860001"/>
    <x v="0"/>
    <x v="0"/>
    <x v="1"/>
    <s v="USD"/>
    <x v="0"/>
    <s v="Gobierno General"/>
    <s v="Gobiernos Autonomos Descentralizados GADS"/>
    <s v="Concejo Municipal"/>
    <s v="Préstamos"/>
    <s v="CAF"/>
    <x v="6"/>
    <x v="2"/>
    <s v="INTERNATIONAL ORGANIZATIONS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876712328767123"/>
    <n v="10.008219178082191"/>
    <n v="7.2514999999999996E-2"/>
    <s v="SOFR (6 meses)"/>
    <n v="9.7000000000000003E-3"/>
    <s v="CAF"/>
    <x v="23"/>
    <n v="0"/>
    <n v="0"/>
    <n v="0"/>
    <n v="0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s v="EXIMBANK KOREA"/>
    <x v="11"/>
    <x v="1"/>
    <s v="BILATERALS"/>
    <s v="ECR-4"/>
    <s v="ECR-4"/>
    <s v="EXIMBANK KOREA"/>
    <n v="8159355.6409999998"/>
    <n v="0"/>
    <n v="0"/>
    <n v="0"/>
    <n v="0"/>
    <n v="0"/>
    <n v="0"/>
    <n v="7745458.7700000005"/>
    <d v="2024-05-01T00:00:00"/>
    <d v="2063-11-20T00:00:00"/>
    <n v="33000000"/>
    <n v="33000000"/>
    <n v="38.9972602739726"/>
    <n v="39.580821917808223"/>
    <n v="5.0000000000000001E-4"/>
    <s v="FIJA"/>
    <m/>
    <s v="Convenios Originales (Gobiernos)"/>
    <x v="11"/>
    <n v="0"/>
    <n v="0"/>
    <n v="0"/>
    <n v="0"/>
    <n v="2217.5749999999998"/>
    <n v="0"/>
    <n v="0"/>
    <n v="0"/>
    <n v="0"/>
    <n v="0"/>
    <n v="1936.365"/>
    <n v="0"/>
    <n v="0"/>
    <n v="0"/>
    <n v="0"/>
    <n v="0"/>
    <n v="1936.365"/>
    <n v="0"/>
    <n v="0"/>
    <n v="0"/>
    <n v="0"/>
    <n v="0"/>
    <n v="1936.365"/>
    <n v="0"/>
    <n v="4153.9399999999996"/>
    <n v="3872.73"/>
    <n v="8026.67"/>
  </r>
  <r>
    <n v="20990000"/>
    <x v="0"/>
    <x v="0"/>
    <x v="0"/>
    <s v="SDR"/>
    <x v="0"/>
    <s v="Gobierno General"/>
    <s v="Gobierno Central "/>
    <s v="PGE"/>
    <s v="Préstamos"/>
    <s v="FMI"/>
    <x v="0"/>
    <x v="2"/>
    <s v="IMF"/>
    <s v="FMI 3.000 MILLONES "/>
    <s v="FMI 3.000 MILLONES "/>
    <s v="FMI"/>
    <n v="989242839"/>
    <n v="490565200.54000002"/>
    <n v="0"/>
    <n v="0"/>
    <n v="4902224.68"/>
    <n v="0"/>
    <n v="0"/>
    <n v="1472101944"/>
    <d v="2024-06-04T00:00:00"/>
    <d v="2034-07-31T00:00:00"/>
    <n v="4000000000"/>
    <n v="4000000000"/>
    <n v="9.6712328767123292"/>
    <n v="10.161643835616438"/>
    <n v="4.0160000000000001E-2"/>
    <s v="T.VAR.FMI"/>
    <n v="0"/>
    <s v="FMI"/>
    <x v="25"/>
    <n v="14356451.528999999"/>
    <n v="0"/>
    <n v="0"/>
    <n v="18020014.607000001"/>
    <n v="0"/>
    <n v="0"/>
    <n v="18627430.839000002"/>
    <n v="0"/>
    <n v="0"/>
    <n v="18627430.839000002"/>
    <n v="0"/>
    <n v="0"/>
    <n v="18627430.839000002"/>
    <n v="0"/>
    <n v="0"/>
    <n v="18020014.607000001"/>
    <n v="0"/>
    <n v="0"/>
    <n v="18627430.839000002"/>
    <n v="0"/>
    <n v="0"/>
    <n v="18627430.839000002"/>
    <n v="0"/>
    <n v="0"/>
    <n v="69631327.81400001"/>
    <n v="73902307.124000013"/>
    <n v="143533634.93800002"/>
  </r>
  <r>
    <n v="20400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4.057534246575344"/>
    <n v="24.512328767123286"/>
    <n v="5.39004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323"/>
    <s v="CFA 12323"/>
    <s v="CAF"/>
    <n v="250000000"/>
    <n v="0"/>
    <n v="0"/>
    <n v="0"/>
    <n v="0"/>
    <n v="0"/>
    <n v="0"/>
    <n v="250000000"/>
    <d v="2024-07-29T00:00:00"/>
    <d v="2044-07-29T00:00:00"/>
    <n v="250000000"/>
    <n v="250000000"/>
    <n v="19.673972602739727"/>
    <n v="20.013698630136986"/>
    <n v="7.1999999999999995E-2"/>
    <s v="SOFR 6 MESES"/>
    <n v="0.02"/>
    <s v="CAF"/>
    <x v="23"/>
    <n v="2493150.6800000002"/>
    <n v="0"/>
    <n v="0"/>
    <n v="0"/>
    <n v="0"/>
    <n v="0"/>
    <n v="2479452.0499999998"/>
    <n v="0"/>
    <n v="0"/>
    <n v="0"/>
    <n v="0"/>
    <n v="0"/>
    <n v="2520547.9500000002"/>
    <n v="0"/>
    <n v="0"/>
    <n v="0"/>
    <n v="0"/>
    <n v="0"/>
    <n v="2479452.0499999998"/>
    <n v="0"/>
    <n v="0"/>
    <n v="0"/>
    <n v="0"/>
    <n v="0"/>
    <n v="4972602.7300000004"/>
    <n v="5000000"/>
    <n v="9972602.7300000004"/>
  </r>
  <r>
    <n v="20875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325"/>
    <s v="CFA 12325"/>
    <s v="CAF"/>
    <n v="0"/>
    <n v="0"/>
    <n v="0"/>
    <n v="0"/>
    <n v="0"/>
    <n v="0"/>
    <n v="0"/>
    <n v="0"/>
    <d v="2024-07-30T00:00:00"/>
    <d v="2039-07-30T00:00:00"/>
    <n v="218670660"/>
    <n v="218670660"/>
    <n v="14.671232876712329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s v="CAF"/>
    <x v="3"/>
    <x v="2"/>
    <s v="INTERNATIONAL ORGANIZATIONS"/>
    <s v="CFA 12327"/>
    <s v="CFA 12327"/>
    <s v="CAF"/>
    <n v="0"/>
    <n v="0"/>
    <n v="0"/>
    <n v="0"/>
    <n v="0"/>
    <n v="0"/>
    <n v="0"/>
    <n v="0"/>
    <d v="2024-07-31T00:00:00"/>
    <d v="2039-07-31T00:00:00"/>
    <n v="50000000"/>
    <n v="50000000"/>
    <n v="14.673972602739726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s v="CAF"/>
    <x v="32"/>
    <x v="2"/>
    <s v="INTERNATIONAL ORGANIZATIONS"/>
    <s v="CFA 12339"/>
    <s v="CFA 12339"/>
    <s v="CAF"/>
    <n v="0"/>
    <n v="0"/>
    <n v="0"/>
    <n v="0"/>
    <n v="0"/>
    <n v="0"/>
    <n v="0"/>
    <n v="0"/>
    <d v="2024-07-29T00:00:00"/>
    <d v="2039-07-29T00:00:00"/>
    <n v="43417880"/>
    <n v="43417880"/>
    <n v="14.668493150684931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s v="BID"/>
    <x v="7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3.005479452054793"/>
    <n v="23.421917808219177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s v="BID"/>
    <x v="7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504109589041096"/>
    <n v="24.920547945205481"/>
    <n v="5.3899000000000002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s v="CAF"/>
    <x v="33"/>
    <x v="2"/>
    <s v="INTERNATIONAL ORGANIZATIONS"/>
    <s v="CFA 12332"/>
    <s v="CFA 12332"/>
    <s v="CAF"/>
    <n v="0"/>
    <n v="577582.97"/>
    <n v="0"/>
    <n v="0"/>
    <n v="0"/>
    <n v="0"/>
    <n v="0"/>
    <n v="577582.97"/>
    <d v="2024-08-01T00:00:00"/>
    <d v="2039-08-01T00:00:00"/>
    <n v="41000000"/>
    <n v="41000000"/>
    <n v="14.676712328767124"/>
    <n v="15.008219178082191"/>
    <m/>
    <s v="SOFR 6 MESES"/>
    <n v="0.02"/>
    <s v="CAF "/>
    <x v="23"/>
    <n v="0"/>
    <n v="73723.245999999999"/>
    <n v="0"/>
    <n v="0"/>
    <n v="0"/>
    <n v="0"/>
    <n v="0"/>
    <n v="5807.92"/>
    <n v="0"/>
    <n v="0"/>
    <n v="0"/>
    <n v="0"/>
    <n v="0"/>
    <n v="5904.18"/>
    <n v="0"/>
    <n v="0"/>
    <n v="0"/>
    <n v="0"/>
    <n v="0"/>
    <n v="5807.92"/>
    <n v="0"/>
    <n v="0"/>
    <n v="0"/>
    <n v="0"/>
    <n v="79531.165999999997"/>
    <n v="11712.1"/>
    <n v="91243.266000000003"/>
  </r>
  <r>
    <n v="23231000"/>
    <x v="0"/>
    <x v="1"/>
    <x v="1"/>
    <s v="USD"/>
    <x v="1"/>
    <s v="Sector Público Financiero SPF"/>
    <s v="Sector Público Financiero SPF"/>
    <s v="Sector Público Financiero SPF"/>
    <s v="Préstamos"/>
    <s v="AFD"/>
    <x v="17"/>
    <x v="1"/>
    <s v="BILATERALS"/>
    <s v="CEC 1067"/>
    <s v="CEC 1067"/>
    <s v="AFD"/>
    <n v="0"/>
    <n v="15000000"/>
    <n v="0"/>
    <n v="0"/>
    <n v="0"/>
    <n v="0"/>
    <n v="0"/>
    <n v="15000000"/>
    <d v="2024-08-02T00:00:00"/>
    <d v="2036-08-12T00:00:00"/>
    <n v="30000000"/>
    <n v="30000000"/>
    <n v="11.706849315068494"/>
    <n v="12.035616438356165"/>
    <m/>
    <s v="SOFR 6 MESES"/>
    <n v="2.5000000000000001E-3"/>
    <s v="AFD"/>
    <x v="5"/>
    <n v="0"/>
    <n v="5547.95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24041.100000000002"/>
    <n v="36986.300000000003"/>
    <n v="61027.400000000009"/>
  </r>
  <r>
    <n v="20879000"/>
    <x v="0"/>
    <x v="0"/>
    <x v="1"/>
    <s v="USD"/>
    <x v="0"/>
    <s v="Gobierno General"/>
    <s v="Gobiernos Autonomos Descentralizados GADS"/>
    <s v="Concejo Provincial"/>
    <s v="Préstamos"/>
    <s v="CAF"/>
    <x v="34"/>
    <x v="2"/>
    <s v="INTERNATIONAL ORGANIZATIONS"/>
    <s v="CFA 12334"/>
    <s v="CFA 12334"/>
    <s v="CAF"/>
    <n v="0"/>
    <n v="0"/>
    <n v="0"/>
    <n v="0"/>
    <n v="0"/>
    <n v="0"/>
    <n v="0"/>
    <n v="0"/>
    <d v="2024-08-05T00:00:00"/>
    <d v="2039-08-05T00:00:00"/>
    <n v="50000000"/>
    <n v="50000000"/>
    <n v="14.687671232876712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s v="FLAR"/>
    <x v="0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70410958904109588"/>
    <n v="1.0246575342465754"/>
    <n v="4.8300000000000003E-2"/>
    <s v="SOFR"/>
    <n v="0.02"/>
    <s v="FLAR"/>
    <x v="49"/>
    <n v="0"/>
    <n v="5375968.8899999997"/>
    <n v="0"/>
    <n v="0"/>
    <n v="5200665.5599999996"/>
    <n v="0"/>
    <n v="0"/>
    <n v="5375968.8899999997"/>
    <n v="0"/>
    <n v="0"/>
    <n v="0"/>
    <n v="0"/>
    <n v="0"/>
    <n v="0"/>
    <n v="0"/>
    <n v="0"/>
    <n v="0"/>
    <n v="0"/>
    <n v="0"/>
    <n v="0"/>
    <n v="0"/>
    <n v="0"/>
    <n v="0"/>
    <n v="0"/>
    <n v="15952603.34"/>
    <n v="0"/>
    <n v="15952603.34"/>
  </r>
  <r>
    <n v="20877000"/>
    <x v="0"/>
    <x v="0"/>
    <x v="1"/>
    <s v="USD"/>
    <x v="0"/>
    <s v="Gobierno General"/>
    <s v="Gobiernos Autonomos Descentralizados GADS"/>
    <s v="Concejo Municipal"/>
    <s v="Préstamos"/>
    <s v="CAF"/>
    <x v="35"/>
    <x v="2"/>
    <s v="INTERNATIONAL ORGANIZATIONS"/>
    <s v="CFA 12330"/>
    <s v="CFA 12330"/>
    <s v="CAF"/>
    <n v="0"/>
    <n v="9800000"/>
    <n v="0"/>
    <n v="0"/>
    <n v="466500"/>
    <n v="0"/>
    <n v="0"/>
    <n v="9800000"/>
    <d v="2024-08-08T00:00:00"/>
    <d v="2034-08-08T00:00:00"/>
    <n v="49000000"/>
    <n v="49000000"/>
    <n v="9.6931506849315063"/>
    <n v="10.005479452054795"/>
    <m/>
    <s v="SOFR 6 MESES"/>
    <n v="0.02"/>
    <s v="CAF "/>
    <x v="23"/>
    <n v="0"/>
    <n v="109106.667"/>
    <n v="0"/>
    <n v="0"/>
    <n v="0"/>
    <n v="0"/>
    <n v="0"/>
    <n v="96080.83"/>
    <n v="0"/>
    <n v="0"/>
    <n v="0"/>
    <n v="0"/>
    <n v="0"/>
    <n v="97673.33"/>
    <n v="0"/>
    <n v="0"/>
    <n v="0"/>
    <n v="0"/>
    <n v="0"/>
    <n v="96080.83"/>
    <n v="0"/>
    <n v="0"/>
    <n v="0"/>
    <n v="0"/>
    <n v="205187.497"/>
    <n v="193754.16"/>
    <n v="398941.65700000001"/>
  </r>
  <r>
    <n v="2070000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882191780821918"/>
    <n v="14.175342465753424"/>
    <n v="5.8400000000000001E-2"/>
    <s v="SOFR 6 MESES"/>
    <n v="1.1900000000000001E-2"/>
    <s v="BIRF"/>
    <x v="22"/>
    <n v="0"/>
    <n v="0"/>
    <n v="0"/>
    <n v="28548194.48"/>
    <n v="0"/>
    <n v="0"/>
    <n v="0"/>
    <n v="0"/>
    <n v="0"/>
    <n v="22847424.66"/>
    <n v="0"/>
    <n v="0"/>
    <n v="0"/>
    <n v="0"/>
    <n v="0"/>
    <n v="22722575.34"/>
    <n v="0"/>
    <n v="0"/>
    <n v="0"/>
    <n v="0"/>
    <n v="0"/>
    <n v="22847424.66"/>
    <n v="0"/>
    <n v="0"/>
    <n v="51395619.140000001"/>
    <n v="45570000"/>
    <n v="96965619.140000001"/>
  </r>
  <r>
    <n v="2043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884931506849316"/>
    <n v="19.17808219178082"/>
    <n v="5.3903E-2"/>
    <s v="SOFR + MARGEN VARIABLE"/>
    <n v="1.2E-2"/>
    <s v="BID"/>
    <x v="21"/>
    <n v="0"/>
    <n v="468750"/>
    <n v="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877909.719999999"/>
    <n v="33409159.719999999"/>
    <n v="67287069.439999998"/>
  </r>
  <r>
    <n v="2044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715068493150685"/>
    <n v="15.008219178082191"/>
    <n v="2.5000000000000001E-2"/>
    <s v="FIJA"/>
    <m/>
    <s v="BID"/>
    <x v="21"/>
    <n v="0"/>
    <n v="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s v="BID"/>
    <x v="17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241095890410961"/>
    <n v="30.523287671232875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s v="BID"/>
    <x v="17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241095890410961"/>
    <n v="30.523287671232875"/>
    <n v="7.4999999999999997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s v="CAF"/>
    <x v="36"/>
    <x v="2"/>
    <s v="INTERNATIONAL ORGANIZATIONS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821917808219178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909/OC-EC"/>
    <s v="5909/OC-EC"/>
    <s v="BID"/>
    <n v="400000000"/>
    <n v="100000000"/>
    <n v="0"/>
    <n v="0"/>
    <n v="0"/>
    <n v="0"/>
    <n v="0"/>
    <n v="500000000"/>
    <d v="2024-10-07T00:00:00"/>
    <d v="2031-09-15T00:00:00"/>
    <n v="500000000"/>
    <n v="500000000"/>
    <n v="6.7945205479452051"/>
    <n v="6.9424657534246572"/>
    <n v="6.6100000000000006E-2"/>
    <s v="SOFR + MARGEN VARIABLE"/>
    <n v="1.15E-2"/>
    <s v="BID"/>
    <x v="21"/>
    <n v="0"/>
    <n v="0"/>
    <n v="0"/>
    <n v="0"/>
    <n v="0"/>
    <n v="0"/>
    <n v="0"/>
    <n v="0"/>
    <n v="0"/>
    <n v="2875000"/>
    <n v="0"/>
    <n v="0"/>
    <n v="0"/>
    <n v="0"/>
    <n v="0"/>
    <n v="2875000"/>
    <n v="0"/>
    <n v="0"/>
    <n v="0"/>
    <n v="0"/>
    <n v="0"/>
    <n v="2875000"/>
    <n v="0"/>
    <n v="0"/>
    <n v="2875000"/>
    <n v="5750000"/>
    <n v="8625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s v="JICA"/>
    <x v="9"/>
    <x v="1"/>
    <s v="BILATERALS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405479452054795"/>
    <n v="29.506849315068493"/>
    <n v="1.15E-2"/>
    <s v="FIJA "/>
    <m/>
    <s v="JICA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s v="AFD"/>
    <x v="7"/>
    <x v="1"/>
    <s v="BILATERALS"/>
    <s v="AFD CEC 1068 01 E"/>
    <s v="AFD CEC 1068 01 E"/>
    <s v="AFD"/>
    <n v="0"/>
    <n v="0"/>
    <n v="0"/>
    <n v="0"/>
    <n v="0"/>
    <n v="0"/>
    <n v="0"/>
    <n v="0"/>
    <d v="2024-10-03T00:00:00"/>
    <d v="2044-10-29T00:00:00"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s v="AFD"/>
    <x v="0"/>
    <x v="1"/>
    <s v="BILATERALS"/>
    <s v="AFD CEC 1064 01 A"/>
    <s v="AFD CEC 1064 01 A"/>
    <s v="AFD"/>
    <n v="0"/>
    <n v="50000000"/>
    <n v="0"/>
    <n v="0"/>
    <n v="500000"/>
    <n v="0"/>
    <n v="0"/>
    <n v="50000000"/>
    <d v="2024-12-16T00:00:00"/>
    <d v="2044-11-30T00:00:00"/>
    <n v="100000000"/>
    <n v="100000000"/>
    <n v="19.916666666666668"/>
    <n v="19.955555555555556"/>
    <n v="0"/>
    <s v="FIJA"/>
    <n v="6.1699999999999998E-2"/>
    <s v="AFD"/>
    <x v="5"/>
    <n v="0"/>
    <n v="0"/>
    <n v="0"/>
    <n v="0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s v="AMAZON CONSERVATION DAC"/>
    <x v="0"/>
    <x v="4"/>
    <s v="FINANCIAL INTERNATIONAL ORGANIZATIONS"/>
    <s v="AMAZON DAC"/>
    <s v="AMAZON DAC"/>
    <s v="AMAZON DAC"/>
    <n v="0"/>
    <n v="1000000000"/>
    <n v="0"/>
    <n v="0"/>
    <n v="17338819.960000001"/>
    <n v="0"/>
    <n v="0"/>
    <n v="1000000000"/>
    <d v="2024-12-03T00:00:00"/>
    <d v="2041-12-16T00:00:00"/>
    <n v="1000000000"/>
    <n v="1000000000"/>
    <n v="16.961111111111112"/>
    <n v="17.036111111111111"/>
    <n v="0"/>
    <s v="FIJA"/>
    <n v="6.9400000000000003E-2"/>
    <s v="AMAZON CONSERVATION DAC"/>
    <x v="50"/>
    <n v="0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85400000"/>
    <n v="85400000"/>
    <n v="170800000"/>
  </r>
  <r>
    <m/>
    <x v="1"/>
    <x v="2"/>
    <x v="2"/>
    <m/>
    <x v="2"/>
    <m/>
    <m/>
    <m/>
    <m/>
    <m/>
    <x v="37"/>
    <x v="5"/>
    <m/>
    <m/>
    <m/>
    <m/>
    <m/>
    <m/>
    <m/>
    <m/>
    <m/>
    <m/>
    <m/>
    <m/>
    <m/>
    <m/>
    <m/>
    <m/>
    <m/>
    <m/>
    <m/>
    <m/>
    <m/>
    <m/>
    <x v="51"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10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1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7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8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9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pivotTable1.xml><?xml version="1.0" encoding="utf-8"?>
<pivotTableDefinition xmlns="http://schemas.openxmlformats.org/spreadsheetml/2006/main" name="TablaDinámica2" cacheId="704" applyNumberFormats="0" applyBorderFormats="0" applyFontFormats="0" applyPatternFormats="0" applyAlignmentFormats="0" applyWidthHeightFormats="1" dataCaption="Valores" showMissing="1" preserveFormatting="1" useAutoFormatting="1" itemPrintTitles="1" outline="1" outlineData="1" createdVersion="6" updatedVersion="6" indent="0" rowHeaderCaption=" " multipleFieldFilters="0" showMemberPropertyTips="1">
  <location ref="B16:AC22" firstHeaderRow="0" firstDataRow="1" firstDataCol="1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2"/>
        <item x="3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34"/>
        <item x="25"/>
        <item x="12"/>
        <item x="33"/>
        <item x="13"/>
        <item x="27"/>
        <item x="31"/>
        <item x="14"/>
        <item x="15"/>
        <item x="16"/>
        <item x="30"/>
        <item x="28"/>
        <item x="17"/>
        <item x="18"/>
        <item x="19"/>
        <item x="29"/>
        <item x="4"/>
        <item x="20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numFmtId="4"/>
    <pivotField showAll="0"/>
    <pivotField showAll="0" numFmtId="4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numFmtId="4"/>
    <pivotField dataField="1" showAll="0" numFmtId="4"/>
    <pivotField dataField="1" showAll="0" numFmtId="4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 2025" fld="36" baseField="12" baseItem="0"/>
    <dataField name=" FEBRERO_x000a_2025" fld="37" baseField="12" baseItem="0"/>
    <dataField name=" MARZO_x000a_2025" fld="38" baseField="12" baseItem="0"/>
    <dataField name=" ABRIL_x000a_2025" fld="39" baseField="12" baseItem="0"/>
    <dataField name=" MAYO_x000a_2025" fld="40" baseField="12" baseItem="0"/>
    <dataField name=" JUNIO_x000a_2025" fld="41" baseField="12" baseItem="0"/>
    <dataField name=" JULIO_x000a_2025" fld="42" baseField="12" baseItem="0"/>
    <dataField name=" AGOSTO_x000a_2025" fld="43" baseField="12" baseItem="0"/>
    <dataField name="Suma de SEPTIEMBRE " fld="44" baseField="12" baseItem="2"/>
    <dataField name=" OCTUBRE_x000a_2025" fld="45" baseField="12" baseItem="0"/>
    <dataField name=" NOVIEMBRE_x000a_2025" fld="46" baseField="12" baseItem="0"/>
    <dataField name=" DICIEMBRE_x000a_ 2025" fld="47" baseField="12" baseItem="0"/>
    <dataField name=" ENERO_x000a_2026" fld="48" baseField="12" baseItem="0"/>
    <dataField name=" FEBRERO_x000a_2026" fld="49" baseField="12" baseItem="0"/>
    <dataField name=" MARZO _x000a_2026" fld="50" baseField="12" baseItem="0"/>
    <dataField name=" ABRIL _x000a_2026" fld="51" baseField="12" baseItem="0"/>
    <dataField name=" MAYO_x000a_2026" fld="52" baseField="12" baseItem="0"/>
    <dataField name=" JUNIO_x000a_2026" fld="53" baseField="12" baseItem="0"/>
    <dataField name=" JULIO_x000a_2026" fld="54" baseField="12" baseItem="0"/>
    <dataField name=" AGOSTO_x000a_2026" fld="55" baseField="12" baseItem="0"/>
    <dataField name=" SEPTIEMBRE_x000a_2026 " fld="56" baseField="12" baseItem="0"/>
    <dataField name=" OCTUBRE_x000a_2026 " fld="57" baseField="12" baseItem="0"/>
    <dataField name=" NOVIEMBRE_x000a_2026" fld="58" baseField="12" baseItem="0"/>
    <dataField name=" DICIEMBRE_x000a_ 2026" fld="59" baseField="12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8">
    <format dxfId="665">
      <pivotArea outline="0" fieldPosition="0" dataOnly="0" labelOnly="1">
        <references count="1">
          <reference field="4294967294" count="1">
            <x v="26"/>
          </reference>
        </references>
      </pivotArea>
    </format>
    <format dxfId="664">
      <pivotArea outline="0" fieldPosition="0" dataOnly="0" labelOnly="1">
        <references count="1">
          <reference field="4294967294" count="1">
            <x v="26"/>
          </reference>
        </references>
      </pivotArea>
    </format>
    <format dxfId="663">
      <pivotArea outline="0" fieldPosition="0" dataOnly="0" labelOnly="1">
        <references count="1">
          <reference field="4294967294" count="1">
            <x v="26"/>
          </reference>
        </references>
      </pivotArea>
    </format>
    <format dxfId="662">
      <pivotArea outline="0" fieldPosition="0" collapsedLevelsAreSubtotals="1"/>
    </format>
    <format dxfId="661">
      <pivotArea outline="0" fieldPosition="0" collapsedLevelsAreSubtotals="1"/>
    </format>
    <format dxfId="660">
      <pivotArea outline="0" fieldPosition="0" collapsedLevelsAreSubtotals="1"/>
    </format>
    <format dxfId="659">
      <pivotArea outline="0" fieldPosition="0" collapsedLevelsAreSubtotals="1"/>
    </format>
    <format dxfId="658">
      <pivotArea outline="0" fieldPosition="0" dataOnly="0" labelOnly="1">
        <references count="1">
          <reference field="4294967294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10.xml><?xml version="1.0" encoding="utf-8"?>
<pivotTableDefinition xmlns="http://schemas.openxmlformats.org/spreadsheetml/2006/main" name="TablaDinámica1" cacheId="670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CAPITAL DEUDA INTERNA" multipleFieldFilters="0" showMemberPropertyTips="1">
  <location ref="A81:AB88" firstHeaderRow="0" firstDataRow="1" firstDataCol="1"/>
  <pivotFields count="63"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 defaultSubtota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 defaultSubtotal="0"/>
    <pivotField showAll="0" numFmtId="164"/>
    <pivotField showAll="0" numFmtId="164"/>
    <pivotField showAll="0"/>
    <pivotField showAll="0" numFmtId="43"/>
    <pivotField showAll="0" numFmtId="43"/>
    <pivotField showAll="0" numFmtId="1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2">
    <field x="34"/>
    <field x="35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6" baseField="0" baseItem="0"/>
    <dataField name=" FEBRERO_x000a_2025" fld="37" baseField="0" baseItem="0"/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34" baseItem="0"/>
    <dataField name=" FEBRERO_x000a_2026" fld="49" baseField="34" baseItem="0"/>
    <dataField name=" MARZO _x000a_2026" fld="50" baseField="34" baseItem="0"/>
    <dataField name=" ABRIL _x000a_2026" fld="51" baseField="34" baseItem="0"/>
    <dataField name=" MAYO_x000a_2026" fld="52" baseField="34" baseItem="0"/>
    <dataField name=" JUNIO_x000a_2026" fld="53" baseField="34" baseItem="0"/>
    <dataField name=" JULIO_x000a_2026" fld="54" baseField="34" baseItem="0"/>
    <dataField name=" AGOSTO_x000a_2026" fld="55" baseField="34" baseItem="0"/>
    <dataField name=" SEPTIEMBRE _x000a_2026" fld="56" baseField="34" baseItem="0"/>
    <dataField name=" OCTUBRE _x000a_2026" fld="57" baseField="34" baseItem="0"/>
    <dataField name=" NOVIEMBRE_x000a_2026" fld="58" baseField="34" baseItem="0"/>
    <dataField name=" DICIEMBRE_x000a_2026" fld="59" baseField="34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6">
    <format dxfId="624">
      <pivotArea outline="0" fieldPosition="0" collapsedLevelsAreSubtotals="1"/>
    </format>
    <format dxfId="623">
      <pivotArea outline="0" fieldPosition="0" axis="axisRow" dataOnly="0" field="34" labelOnly="1" type="button"/>
    </format>
    <format dxfId="622">
      <pivotArea outline="0" fieldPosition="0" axis="axisRow" dataOnly="0" field="34" labelOnly="1" type="button"/>
    </format>
    <format dxfId="621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20">
      <pivotArea outline="0" fieldPosition="0" collapsedLevelsAreSubtotals="1"/>
    </format>
    <format dxfId="619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" cacheId="660" applyNumberFormats="0" applyBorderFormats="0" applyFontFormats="0" applyPatternFormats="0" applyAlignmentFormats="0" applyWidthHeightFormats="1" dataCaption="Valores" showMissing="1" preserveFormatting="1" colGrandTotals="0" itemPrintTitles="1" outline="1" outlineData="1" createdVersion="6" updatedVersion="6" indent="0" rowHeaderCaption="INTERES DEUDA EXTERNA" multipleFieldFilters="0" showMemberPropertyTips="1">
  <location ref="A12:AB69" firstHeaderRow="0" firstDataRow="1" firstDataCol="1"/>
  <pivotFields count="6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defaultSubtotal="0"/>
    <pivotField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49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50"/>
      </items>
    </pivotField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2">
    <field x="12"/>
    <field x="35"/>
  </rowFields>
  <rowItems count="57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6" baseField="0" baseItem="0"/>
    <dataField name=" FEBRERO_x000a_2025" fld="37" baseField="0" baseItem="0"/>
    <dataField name=" MAYO_x000a_2025" fld="40" baseField="0" baseItem="0"/>
    <dataField name=" ABRIL _x000a_2025" fld="39" baseField="0" baseItem="0"/>
    <dataField name=" MARZO _x000a_2025" fld="38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5" fld="61" baseField="0" baseItem="0"/>
    <dataField name=" TOTAL_x000a_2025-2026" fld="62" baseField="0" baseItem="0"/>
  </dataFields>
  <formats count="15">
    <format dxfId="606">
      <pivotArea outline="0" fieldPosition="0" collapsedLevelsAreSubtotals="1"/>
    </format>
    <format dxfId="605">
      <pivotArea outline="0" fieldPosition="0" collapsedLevelsAreSubtotals="1"/>
    </format>
    <format dxfId="604">
      <pivotArea outline="0" fieldPosition="0" dataOnly="0" labelOnly="1" offset="IV1">
        <references count="1">
          <reference field="12" count="1">
            <x v="3"/>
          </reference>
        </references>
      </pivotArea>
    </format>
    <format dxfId="603">
      <pivotArea outline="0" fieldPosition="0" dataOnly="0" labelOnly="1" offset="IV1">
        <references count="1">
          <reference field="12" count="1">
            <x v="1"/>
          </reference>
        </references>
      </pivotArea>
    </format>
    <format dxfId="602">
      <pivotArea outline="0" fieldPosition="0" dataOnly="0" labelOnly="1">
        <references count="2">
          <reference field="12" selected="0" count="1">
            <x v="1"/>
          </reference>
          <reference field="35" count="1">
            <x v="2"/>
          </reference>
        </references>
      </pivotArea>
    </format>
    <format dxfId="601">
      <pivotArea outline="0" fieldPosition="0">
        <references count="1">
          <reference field="12" selected="0" count="1">
            <x v="2"/>
          </reference>
        </references>
      </pivotArea>
    </format>
    <format dxfId="600">
      <pivotArea outline="0" fieldPosition="0" dataOnly="0" labelOnly="1">
        <references count="1">
          <reference field="12" count="1">
            <x v="2"/>
          </reference>
        </references>
      </pivotArea>
    </format>
    <format dxfId="599">
      <pivotArea outline="0" fieldPosition="0" dataOnly="0" labelOnly="1" offset="IV1">
        <references count="1">
          <reference field="12" count="1">
            <x v="2"/>
          </reference>
        </references>
      </pivotArea>
    </format>
    <format dxfId="598">
      <pivotArea outline="0" fieldPosition="0" dataOnly="0" labelOnly="1" offset="IV1">
        <references count="2">
          <reference field="12" selected="0" count="1">
            <x v="2"/>
          </reference>
          <reference field="35" count="1">
            <x v="0"/>
          </reference>
        </references>
      </pivotArea>
    </format>
    <format dxfId="597">
      <pivotArea outline="0" fieldPosition="0" axis="axisRow" dataOnly="0" field="12" labelOnly="1" type="button"/>
    </format>
    <format dxfId="596">
      <pivotArea outline="0" fieldPosition="0" axis="axisRow" dataOnly="0" field="12" labelOnly="1" type="button"/>
    </format>
    <format dxfId="595">
      <pivotArea outline="0" fieldPosition="0" collapsedLevelsAreSubtotals="1">
        <references count="1">
          <reference field="12" count="1">
            <x v="1"/>
          </reference>
        </references>
      </pivotArea>
    </format>
    <format dxfId="594">
      <pivotArea outline="0" fieldPosition="0" collapsedLevelsAreSubtotals="1">
        <references count="1">
          <reference field="12" count="1">
            <x v="3"/>
          </reference>
        </references>
      </pivotArea>
    </format>
    <format dxfId="593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92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Dinámica2" cacheId="694" applyNumberFormats="0" applyBorderFormats="0" applyFontFormats="0" applyPatternFormats="0" applyAlignmentFormats="0" applyWidthHeightFormats="1" dataCaption="Valores" showMissing="1" preserveFormatting="1" itemPrintTitles="1" outline="1" outlineData="1" createdVersion="6" updatedVersion="6" indent="0" multipleFieldFilters="0" showMemberPropertyTips="1">
  <location ref="A80:AB87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numFmtId="4" defaultSubtotal="0"/>
    <pivotField showAll="0" defaultSubtota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5">
        <item x="2"/>
        <item x="0"/>
        <item x="1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8" baseField="0" baseItem="0"/>
    <dataField name=" FEBRERO_x000a_2025" fld="39" baseField="0" baseItem="0"/>
    <dataField name=" MARZO _x000a_2025" fld="40" baseField="0" baseItem="0"/>
    <dataField name=" ABRIL _x000a_2025" fld="41" baseField="0" baseItem="0"/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7" baseItem="1"/>
    <dataField name=" FEBRERO_x000a_ 2026" fld="51" baseField="37" baseItem="1"/>
    <dataField name=" MARZO _x000a_2026" fld="52" baseField="37" baseItem="1"/>
    <dataField name=" ABRIL_x000a_ 2026" fld="53" baseField="37" baseItem="3"/>
    <dataField name=" MAYO_x000a_ 2026" fld="54" baseField="37" baseItem="1"/>
    <dataField name=" JUNIO_x000a_ 2026" fld="55" baseField="37" baseItem="1"/>
    <dataField name=" JULIO_x000a_2026" fld="56" baseField="37" baseItem="3"/>
    <dataField name=" AGOSTO_x000a_2026" fld="57" baseField="37" baseItem="3"/>
    <dataField name=" SEPTIEMBRE _x000a_2026" fld="58" baseField="37" baseItem="3"/>
    <dataField name=" OCTUBRE _x000a_2026" fld="59" baseField="37" baseItem="3"/>
    <dataField name=" NOVIEMBRE_x000a_2026" fld="60" baseField="37" baseItem="3"/>
    <dataField name=" DICIEMBRE_x000a_2026" fld="61" baseField="37" baseItem="3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4">
    <format dxfId="610">
      <pivotArea outline="0" fieldPosition="0" collapsedLevelsAreSubtotals="1"/>
    </format>
    <format dxfId="609">
      <pivotArea outline="0" fieldPosition="0" collapsedLevelsAreSubtotals="1"/>
    </format>
    <format dxfId="608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7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704" applyNumberFormats="0" applyBorderFormats="0" applyFontFormats="0" applyPatternFormats="0" applyAlignmentFormats="0" applyWidthHeightFormats="1" dataCaption="Valores" showMissing="1" preserveFormatting="1" useAutoFormatting="1" itemPrintTitles="1" outline="1" outlineData="1" createdVersion="6" updatedVersion="6" indent="0" multipleFieldFilters="0" showMemberPropertyTips="1">
  <location ref="B15:AE130" firstHeaderRow="0" firstDataRow="1" firstDataCol="3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Row" outline="0" showAll="0">
      <items count="38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30"/>
        <item x="29"/>
        <item x="20"/>
        <item x="31"/>
        <item x="28"/>
        <item x="36"/>
        <item x="34"/>
        <item x="33"/>
        <item x="0"/>
        <item x="10"/>
        <item x="4"/>
        <item x="14"/>
        <item x="2"/>
        <item x="6"/>
        <item x="22"/>
        <item x="27"/>
        <item x="26"/>
        <item x="32"/>
        <item x="23"/>
        <item x="3"/>
        <item x="11"/>
        <item x="35"/>
        <item x="21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/>
    <pivotField showAll="0"/>
    <pivotField showAll="0" numFmtId="4"/>
    <pivotField showAll="0" numFmtId="4"/>
    <pivotField showAll="0" numFmtId="4"/>
    <pivotField showAll="0"/>
    <pivotField showAll="0"/>
    <pivotField showAll="0" numFmtId="4"/>
    <pivotField showAll="0" numFmtId="4"/>
    <pivotField showAll="0" numFmtId="4" defaultSubtotal="0"/>
    <pivotField showAll="0" numFmtId="14"/>
    <pivotField showAll="0" numFmtId="14"/>
    <pivotField showAll="0"/>
    <pivotField showAll="0"/>
    <pivotField showAll="0" numFmtId="43"/>
    <pivotField showAll="0" numFmtId="43"/>
    <pivotField showAll="0" defaultSubtotal="0"/>
    <pivotField showAll="0" defaultSubtotal="0"/>
    <pivotField showAll="0"/>
    <pivotField showAll="0"/>
    <pivotField axis="axisRow" outline="0" showAll="0" defaultSubtotal="0">
      <items count="51">
        <item x="5"/>
        <item x="47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49"/>
        <item x="25"/>
        <item x="12"/>
        <item x="48"/>
        <item x="13"/>
        <item x="46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50"/>
      </items>
    </pivotField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3">
    <field x="12"/>
    <field x="35"/>
    <field x="11"/>
  </rowFields>
  <rowItems count="115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2">
      <x v="24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1">
      <x v="22"/>
      <x v="22"/>
    </i>
    <i r="1">
      <x v="23"/>
      <x v="13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2">
      <x v="35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6" baseField="0" baseItem="0"/>
    <dataField name=" FEBRERO_x000a_2025" fld="37" baseField="0" baseItem="0"/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11" baseItem="22"/>
    <dataField name=" FEBRERO_x000a_ 2026" fld="49" baseField="11" baseItem="22"/>
    <dataField name=" MARZO_x000a_ 2026" fld="50" baseField="11" baseItem="22"/>
    <dataField name=" ABRIL_x000a_2026" fld="51" baseField="11" baseItem="22"/>
    <dataField name=" MAYO_x000a_2026" fld="52" baseField="11" baseItem="22"/>
    <dataField name=" JUNIO_x000a_2026" fld="53" baseField="11" baseItem="22"/>
    <dataField name=" JULIO_x000a_2026" fld="54" baseField="11" baseItem="22"/>
    <dataField name=" AGOSTO_x000a_2026" fld="55" baseField="11" baseItem="22"/>
    <dataField name=" SEPTIEMBRE_x000a_2026" fld="56" baseField="11" baseItem="22"/>
    <dataField name=" OCTUBRE_x000a_2026" fld="57" baseField="11" baseItem="22"/>
    <dataField name=" NOVIEMBRE 2026" fld="58" baseField="11" baseItem="22"/>
    <dataField name=" DICIEMBRE_x000a_2026" fld="59" baseField="11" baseItem="22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6">
    <format dxfId="657">
      <pivotArea outline="0" fieldPosition="0" collapsedLevelsAreSubtotals="1"/>
    </format>
    <format dxfId="656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5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4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3">
      <pivotArea outline="0" fieldPosition="0" collapsedLevelsAreSubtotals="1"/>
    </format>
    <format dxfId="652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3.xml><?xml version="1.0" encoding="utf-8"?>
<pivotTableDefinition xmlns="http://schemas.openxmlformats.org/spreadsheetml/2006/main" name="TablaDinámica1" cacheId="660" applyNumberFormats="0" applyBorderFormats="0" applyFontFormats="0" applyPatternFormats="0" applyAlignmentFormats="0" applyWidthHeightFormats="1" dataCaption="Valores" grandTotalCaption="Total" showMissing="1" preserveFormatting="1" useAutoFormatting="1" itemPrintTitles="1" outline="1" outlineData="1" createdVersion="6" updatedVersion="6" indent="0" rowHeaderCaption=" " multipleFieldFilters="0" showMemberPropertyTips="1">
  <location ref="B15:AC21" firstHeaderRow="0" firstDataRow="1" firstDataCol="1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2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34"/>
        <item x="25"/>
        <item x="12"/>
        <item x="33"/>
        <item x="13"/>
        <item x="27"/>
        <item x="31"/>
        <item x="14"/>
        <item x="15"/>
        <item x="16"/>
        <item x="30"/>
        <item x="28"/>
        <item x="17"/>
        <item x="18"/>
        <item x="19"/>
        <item x="29"/>
        <item x="4"/>
        <item x="20"/>
        <item x="35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numFmtId="4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/>
    <pivotField dataField="1" showAll="0" numFmtId="4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6" baseField="0" baseItem="0"/>
    <dataField name=" FEBRERO_x000a_2025" fld="37" baseField="0" baseItem="0"/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5" fld="61" baseField="0" baseItem="0"/>
    <dataField name=" TOTAL_x000a_2025-2026" fld="62" baseField="0" baseItem="0"/>
  </dataFields>
  <formats count="4">
    <format dxfId="651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0">
      <pivotArea outline="0" fieldPosition="0" collapsedLevelsAreSubtotals="1"/>
    </format>
    <format dxfId="649">
      <pivotArea outline="0" fieldPosition="0" collapsedLevelsAreSubtotals="1"/>
    </format>
    <format dxfId="648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4.xml><?xml version="1.0" encoding="utf-8"?>
<pivotTableDefinition xmlns="http://schemas.openxmlformats.org/spreadsheetml/2006/main" name="TablaDinámica1" cacheId="713" applyNumberFormats="0" applyBorderFormats="0" applyFontFormats="0" applyPatternFormats="0" applyAlignmentFormats="0" applyWidthHeightFormats="1" dataCaption="Valores" grandTotalCaption="Total" showMissing="1" preserveFormatting="1" useAutoFormatting="1" itemPrintTitles="1" outline="1" outlineData="1" createdVersion="6" updatedVersion="6" indent="0" rowHeaderCaption=" " multipleFieldFilters="0" showMemberPropertyTips="1">
  <location ref="B15:AE132" firstHeaderRow="0" firstDataRow="1" firstDataCol="3"/>
  <pivotFields count="63">
    <pivotField showAll="0"/>
    <pivotField showAll="0">
      <items count="3">
        <item x="0"/>
        <item x="1"/>
        <item t="default"/>
      </items>
    </pivotField>
    <pivotField showAll="0">
      <items count="4">
        <item x="1"/>
        <item x="0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9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30"/>
        <item x="29"/>
        <item x="20"/>
        <item x="31"/>
        <item x="28"/>
        <item x="36"/>
        <item x="34"/>
        <item x="33"/>
        <item x="0"/>
        <item x="10"/>
        <item x="4"/>
        <item x="14"/>
        <item x="2"/>
        <item x="6"/>
        <item x="22"/>
        <item x="27"/>
        <item x="26"/>
        <item x="32"/>
        <item x="23"/>
        <item x="3"/>
        <item x="11"/>
        <item x="35"/>
        <item x="21"/>
        <item x="37"/>
        <item t="default"/>
      </items>
    </pivotField>
    <pivotField axis="axisRow" outline="0" showAll="0">
      <items count="7">
        <item x="3"/>
        <item x="0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numFmtId="4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axis="axisRow" outline="0" showAll="0" defaultSubtotal="0">
      <items count="52">
        <item x="5"/>
        <item x="47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49"/>
        <item x="25"/>
        <item x="12"/>
        <item x="48"/>
        <item x="13"/>
        <item x="46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50"/>
        <item x="51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/>
    <pivotField dataField="1" showAll="0" numFmtId="4" defaultSubtotal="0"/>
  </pivotFields>
  <rowFields count="3">
    <field x="12"/>
    <field x="35"/>
    <field x="11"/>
  </rowFields>
  <rowItems count="117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2">
      <x v="24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1">
      <x v="22"/>
      <x v="22"/>
    </i>
    <i r="1">
      <x v="23"/>
      <x v="13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2">
      <x v="35"/>
    </i>
    <i r="1">
      <x v="30"/>
      <x v="22"/>
    </i>
    <i r="1">
      <x v="31"/>
      <x v="22"/>
    </i>
    <i r="1">
      <x v="32"/>
      <x v="22"/>
    </i>
    <i t="default">
      <x v="4"/>
    </i>
    <i>
      <x v="5"/>
      <x v="51"/>
      <x v="37"/>
    </i>
    <i t="default">
      <x v="5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6" baseField="0" baseItem="0"/>
    <dataField name=" FEBRERO_x000a_2025" fld="37" baseField="0" baseItem="0"/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4">
    <format dxfId="647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46">
      <pivotArea outline="0" fieldPosition="0" collapsedLevelsAreSubtotals="1"/>
    </format>
    <format dxfId="645">
      <pivotArea outline="0" fieldPosition="0" collapsedLevelsAreSubtotals="1"/>
    </format>
    <format dxfId="644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5.xml><?xml version="1.0" encoding="utf-8"?>
<pivotTableDefinition xmlns="http://schemas.openxmlformats.org/spreadsheetml/2006/main" name="TablaDinámica2" cacheId="682" applyNumberFormats="0" applyBorderFormats="0" applyFontFormats="0" applyPatternFormats="0" applyAlignmentFormats="0" applyWidthHeightFormats="1" dataCaption="Valores" showMissing="1" preserveFormatting="1" useAutoFormatting="1" itemPrintTitles="1" outline="1" outlineData="1" createdVersion="6" updatedVersion="6" indent="0" multipleFieldFilters="0" showMemberPropertyTips="1">
  <location ref="B15:AC22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/>
    <pivotField showAll="0"/>
    <pivotField showAll="0" numFmtId="43"/>
    <pivotField showAll="0" numFmtId="43"/>
    <pivotField showAll="0" numFmtId="168"/>
    <pivotField axis="axisRow" showAll="0">
      <items count="3">
        <item x="0"/>
        <item x="1"/>
        <item t="default"/>
      </items>
    </pivotField>
    <pivotField axis="axisRow" showAll="0">
      <items count="5">
        <item x="2"/>
        <item x="0"/>
        <item x="1"/>
        <item x="3"/>
        <item t="default"/>
      </items>
    </pivotField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name="TOTAL_x000a_2025-20262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8" baseField="0" baseItem="0"/>
    <dataField name=" FEBRERO_x000a_2025" fld="39" baseField="0" baseItem="0"/>
    <dataField name=" MARZO _x000a_2025" fld="40" baseField="0" baseItem="0"/>
    <dataField name=" ABRIL _x000a_2025" fld="41" baseField="0" baseItem="0"/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2026" fld="50" baseField="36" baseItem="0"/>
    <dataField name="FEBRERO_x000a_ 2026" fld="51" baseField="36" baseItem="0"/>
    <dataField name=" MARZO _x000a_2026" fld="52" baseField="36" baseItem="0"/>
    <dataField name=" ABRIL _x000a_2026" fld="53" baseField="36" baseItem="0"/>
    <dataField name=" MAYO_x000a_2026" fld="54" baseField="36" baseItem="0"/>
    <dataField name=" JUNIO_x000a_2026" fld="55" baseField="36" baseItem="0"/>
    <dataField name=" JULIO_x000a_2026" fld="56" baseField="36" baseItem="0"/>
    <dataField name=" AGOSTO_x000a_2026" fld="57" baseField="36" baseItem="0"/>
    <dataField name=" SEPTIEMBRE_x000a_ 2026" fld="58" baseField="36" baseItem="0"/>
    <dataField name=" OCTUBRE_x000a_ 2026" fld="59" baseField="36" baseItem="0"/>
    <dataField name=" NOVIEMBRE_x000a_ 2026" fld="60" baseField="36" baseItem="0"/>
    <dataField name=" DICIEMBRE_x000a_2026" fld="61" baseField="36" baseItem="0"/>
    <dataField name=" TOTAL_x000a_  2025" fld="62" baseField="0" baseItem="0"/>
    <dataField name=" TOTAL _x000a_2026" fld="63" baseField="0" baseItem="0"/>
    <dataField name="TOTAL_x000a_2025-2026" fld="64" baseField="0" baseItem="0"/>
  </dataFields>
  <formats count="5">
    <format dxfId="643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42">
      <pivotArea outline="0" fieldPosition="0" collapsedLevelsAreSubtotals="1"/>
    </format>
    <format dxfId="641">
      <pivotArea outline="0" fieldPosition="0" collapsedLevelsAreSubtotals="1"/>
    </format>
    <format dxfId="640">
      <pivotArea outline="0" fieldPosition="0" dataOnly="0" labelOnly="1">
        <references count="1">
          <reference field="4294967294" count="12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39">
      <pivotArea outline="0" fieldPosition="0" dataOnly="0" labelOnly="1">
        <references count="1">
          <reference field="4294967294" count="3"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6.xml><?xml version="1.0" encoding="utf-8"?>
<pivotTableDefinition xmlns="http://schemas.openxmlformats.org/spreadsheetml/2006/main" name="TablaDinámica2" cacheId="682" applyNumberFormats="0" applyBorderFormats="0" applyFontFormats="0" applyPatternFormats="0" applyAlignmentFormats="0" applyWidthHeightFormats="1" dataCaption="Valores" showMissing="1" preserveFormatting="1" useAutoFormatting="1" itemPrintTitles="1" outline="1" outlineData="1" createdVersion="6" updatedVersion="6" indent="0" multipleFieldFilters="0" showMemberPropertyTips="1">
  <location ref="B15:AC154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36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m="1" x="134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m="1" x="133"/>
        <item m="1" x="132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/>
    <pivotField showAll="0"/>
    <pivotField showAll="0" numFmtId="43"/>
    <pivotField showAll="0" numFmtId="43"/>
    <pivotField showAll="0" numFmtId="168"/>
    <pivotField showAll="0"/>
    <pivotField showAll="0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2">
    <field x="8"/>
    <field x="10"/>
  </rowFields>
  <rowItems count="139">
    <i>
      <x/>
    </i>
    <i r="1">
      <x/>
    </i>
    <i r="1">
      <x v="6"/>
    </i>
    <i r="1">
      <x v="16"/>
    </i>
    <i r="1">
      <x v="68"/>
    </i>
    <i r="1">
      <x v="97"/>
    </i>
    <i r="1">
      <x v="98"/>
    </i>
    <i r="1">
      <x v="99"/>
    </i>
    <i>
      <x v="1"/>
    </i>
    <i r="1">
      <x v="1"/>
    </i>
    <i>
      <x v="2"/>
    </i>
    <i r="1">
      <x v="17"/>
    </i>
    <i r="1">
      <x v="101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>
      <x v="3"/>
    </i>
    <i r="1">
      <x v="70"/>
    </i>
    <i>
      <x v="4"/>
    </i>
    <i r="1">
      <x v="2"/>
    </i>
    <i r="1">
      <x v="3"/>
    </i>
    <i r="1">
      <x v="5"/>
    </i>
    <i r="1">
      <x v="10"/>
    </i>
    <i r="1">
      <x v="13"/>
    </i>
    <i r="1">
      <x v="100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9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102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8" baseField="0" baseItem="0"/>
    <dataField name=" FEBRERO_x000a_2025" fld="39" baseField="0" baseItem="0"/>
    <dataField name=" MARZO _x000a_2025" fld="40" baseField="0" baseItem="0"/>
    <dataField name=" ABRIL _x000a_2025" fld="41" baseField="0" baseItem="0"/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8" baseItem="0"/>
    <dataField name=" FEBRERO_x000a_ 2026" fld="51" baseField="8" baseItem="0"/>
    <dataField name=" MARZO _x000a_2026" fld="52" baseField="8" baseItem="0"/>
    <dataField name=" ABRIL_x000a_ 2026" fld="53" baseField="8" baseItem="0"/>
    <dataField name=" MAYO_x000a_ 2026" fld="54" baseField="8" baseItem="0"/>
    <dataField name=" JUNIO_x000a_ 2026" fld="55" baseField="8" baseItem="0"/>
    <dataField name=" JULIO_x000a_ 2026" fld="56" baseField="8" baseItem="0"/>
    <dataField name=" AGOSTO_x000a_ 2026" fld="57" baseField="8" baseItem="0"/>
    <dataField name=" SEPTIEMBRE_x000a_ 2026" fld="58" baseField="8" baseItem="0"/>
    <dataField name=" OCTUBRE _x000a_2026" fld="59" baseField="8" baseItem="0"/>
    <dataField name=" NOVIEMBRE_x000a_ 2026" fld="60" baseField="10" baseItem="0"/>
    <dataField name=" DICIEMBRE_x000a_2026" fld="61" baseField="8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5">
    <format dxfId="638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37">
      <pivotArea outline="0" fieldPosition="0" collapsedLevelsAreSubtotals="1"/>
    </format>
    <format dxfId="636">
      <pivotArea outline="0" fieldPosition="0" collapsedLevelsAreSubtotals="1"/>
    </format>
    <format dxfId="635">
      <pivotArea outline="0" fieldPosition="0" dataOnly="0" labelOnly="1">
        <references count="1">
          <reference field="4294967294" count="4">
            <x v="12"/>
            <x v="13"/>
            <x v="14"/>
            <x v="15"/>
          </reference>
        </references>
      </pivotArea>
    </format>
    <format dxfId="634">
      <pivotArea outline="0" fieldPosition="0" dataOnly="0" labelOnly="1">
        <references count="1">
          <reference field="4294967294" count="11"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7.xml><?xml version="1.0" encoding="utf-8"?>
<pivotTableDefinition xmlns="http://schemas.openxmlformats.org/spreadsheetml/2006/main" name="TablaDinámica2" cacheId="694" applyNumberFormats="0" applyBorderFormats="0" applyFontFormats="0" applyPatternFormats="0" applyAlignmentFormats="0" applyWidthHeightFormats="1" dataCaption="Valores" showMissing="1" preserveFormatting="1" useAutoFormatting="1" itemPrintTitles="1" outline="1" outlineData="1" createdVersion="6" updatedVersion="6" indent="0" multipleFieldFilters="0" showMemberPropertyTips="1">
  <location ref="B15:AC22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 defaultSubtotal="0"/>
    <pivotField showAll="0" defaultSubtotal="0"/>
    <pivotField showAll="0"/>
    <pivotField showAll="0"/>
    <pivotField showAll="0" numFmtId="43"/>
    <pivotField showAll="0" numFmtId="43"/>
    <pivotField showAll="0" numFmtId="168"/>
    <pivotField axis="axisRow" showAll="0">
      <items count="3">
        <item x="0"/>
        <item x="1"/>
        <item t="default"/>
      </items>
    </pivotField>
    <pivotField axis="axisRow" showAll="0">
      <items count="5">
        <item x="2"/>
        <item x="0"/>
        <item x="1"/>
        <item x="3"/>
        <item t="default"/>
      </items>
    </pivotField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8" baseField="0" baseItem="0"/>
    <dataField name=" FEBRERO_x000a_2025" fld="39" baseField="0" baseItem="0"/>
    <dataField name=" MARZO _x000a_2025" fld="40" baseField="0" baseItem="0"/>
    <dataField name=" ABRIL _x000a_2025" fld="41" baseField="0" baseItem="0"/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7" baseItem="3"/>
    <dataField name=" FEBRERO_x000a_ 2026" fld="51" baseField="36" baseItem="0"/>
    <dataField name=" MARZO_x000a_ 2026" fld="52" baseField="36" baseItem="0"/>
    <dataField name=" ABRIL _x000a_2026" fld="53" baseField="36" baseItem="0"/>
    <dataField name=" MAYO_x000a_ 2026" fld="54" baseField="36" baseItem="0"/>
    <dataField name=" JUNIO_x000a_2026" fld="55" baseField="36" baseItem="0"/>
    <dataField name=" JULIO_x000a_2026" fld="56" baseField="36" baseItem="0"/>
    <dataField name=" AGOSTO_x000a_2026" fld="57" baseField="36" baseItem="0"/>
    <dataField name=" SEPTIEMBRE _x000a_2026" fld="58" baseField="36" baseItem="0"/>
    <dataField name=" OCTUBRE _x000a_2026" fld="59" baseField="36" baseItem="0"/>
    <dataField name=" NOVIEMBRE_x000a_2026" fld="60" baseField="36" baseItem="0"/>
    <dataField name=" DICIEMBRE_x000a_2026" fld="61" baseField="36" baseItem="0"/>
    <dataField name=" TOTAL_x000a_  2026" fld="62" baseField="0" baseItem="0"/>
    <dataField name=" TOTAL _x000a_2026" fld="63" baseField="0" baseItem="0"/>
    <dataField name=" TOTAL_x000a_2025-2026" fld="64" baseField="0" baseItem="0"/>
  </dataFields>
  <formats count="5">
    <format dxfId="633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32">
      <pivotArea outline="0" fieldPosition="0" collapsedLevelsAreSubtotals="1"/>
    </format>
    <format dxfId="631">
      <pivotArea outline="0" fieldPosition="0" collapsedLevelsAreSubtotals="1"/>
    </format>
    <format dxfId="630">
      <pivotArea outline="0" fieldPosition="0" dataOnly="0" labelOnly="1">
        <references count="1">
          <reference field="4294967294" count="14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629">
      <pivotArea outline="0" fieldPosition="0" dataOnly="0" labelOnly="1">
        <references count="1">
          <reference field="4294967294" count="1"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8.xml><?xml version="1.0" encoding="utf-8"?>
<pivotTableDefinition xmlns="http://schemas.openxmlformats.org/spreadsheetml/2006/main" name="TablaDinámica2" cacheId="694" applyNumberFormats="0" applyBorderFormats="0" applyFontFormats="0" applyPatternFormats="0" applyAlignmentFormats="0" applyWidthHeightFormats="1" dataCaption="Valores" showMissing="1" preserveFormatting="1" useAutoFormatting="1" itemPrintTitles="1" outline="1" outlineData="1" createdVersion="6" updatedVersion="6" indent="0" multipleFieldFilters="0" showMemberPropertyTips="1">
  <location ref="B15:AC154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36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m="1" x="134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m="1" x="133"/>
        <item m="1" x="132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 defaultSubtotal="0"/>
    <pivotField showAll="0" defaultSubtotal="0"/>
    <pivotField showAll="0"/>
    <pivotField showAll="0"/>
    <pivotField showAll="0" numFmtId="43"/>
    <pivotField showAll="0" numFmtId="43"/>
    <pivotField showAll="0" numFmtId="168"/>
    <pivotField showAll="0"/>
    <pivotField showAll="0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2">
    <field x="8"/>
    <field x="10"/>
  </rowFields>
  <rowItems count="139">
    <i>
      <x/>
    </i>
    <i r="1">
      <x/>
    </i>
    <i r="1">
      <x v="6"/>
    </i>
    <i r="1">
      <x v="16"/>
    </i>
    <i r="1">
      <x v="68"/>
    </i>
    <i r="1">
      <x v="97"/>
    </i>
    <i r="1">
      <x v="98"/>
    </i>
    <i r="1">
      <x v="99"/>
    </i>
    <i>
      <x v="1"/>
    </i>
    <i r="1">
      <x v="1"/>
    </i>
    <i>
      <x v="2"/>
    </i>
    <i r="1">
      <x v="17"/>
    </i>
    <i r="1">
      <x v="101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>
      <x v="3"/>
    </i>
    <i r="1">
      <x v="70"/>
    </i>
    <i>
      <x v="4"/>
    </i>
    <i r="1">
      <x v="2"/>
    </i>
    <i r="1">
      <x v="3"/>
    </i>
    <i r="1">
      <x v="5"/>
    </i>
    <i r="1">
      <x v="10"/>
    </i>
    <i r="1">
      <x v="13"/>
    </i>
    <i r="1">
      <x v="100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9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102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8" baseField="0" baseItem="0"/>
    <dataField name=" FEBRERO_x000a_2025" fld="39" baseField="0" baseItem="0"/>
    <dataField name=" MARZO _x000a_2025" fld="40" baseField="0" baseItem="0"/>
    <dataField name=" ABRIL _x000a_2025" fld="41" baseField="0" baseItem="0"/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 2026" fld="50" baseField="8" baseItem="0"/>
    <dataField name="FEBRERO_x000a_ 2026" fld="51" baseField="8" baseItem="0"/>
    <dataField name=" MARZO_x000a_2026 " fld="52" baseField="8" baseItem="0"/>
    <dataField name=" ABRIL _x000a_2026 " fld="53" baseField="8" baseItem="0"/>
    <dataField name=" MAYO_x000a_2026" fld="54" baseField="8" baseItem="0"/>
    <dataField name=" JUNIO_x000a_2026" fld="55" baseField="8" baseItem="0"/>
    <dataField name=" JULIO_x000a_2026" fld="56" baseField="8" baseItem="0"/>
    <dataField name=" AGOSTO_x000a_2026" fld="57" baseField="8" baseItem="0"/>
    <dataField name=" SEPTIEMBRE _x000a_2026" fld="58" baseField="8" baseItem="0"/>
    <dataField name=" OCTUBRE _x000a_2026" fld="59" baseField="8" baseItem="0"/>
    <dataField name=" NOVIEMBRE_x000a_2026" fld="60" baseField="8" baseItem="0"/>
    <dataField name=" DICIEMBRE_x000a_2026" fld="61" baseField="8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4">
    <format dxfId="628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27">
      <pivotArea outline="0" fieldPosition="0" collapsedLevelsAreSubtotals="1"/>
    </format>
    <format dxfId="626">
      <pivotArea outline="0" fieldPosition="0" collapsedLevelsAreSubtotals="1"/>
    </format>
    <format dxfId="625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9.xml><?xml version="1.0" encoding="utf-8"?>
<pivotTableDefinition xmlns="http://schemas.openxmlformats.org/spreadsheetml/2006/main" name="TablaDinámica3" cacheId="704" applyNumberFormats="0" applyBorderFormats="0" applyFontFormats="0" applyPatternFormats="0" applyAlignmentFormats="0" applyWidthHeightFormats="1" dataCaption="Valores" showMissing="1" preserveFormatting="1" colGrandTotals="0" itemPrintTitles="1" outline="1" outlineData="1" createdVersion="6" updatedVersion="6" indent="0" rowHeaderCaption="CAPITAL DEUDA EXTERNA" multipleFieldFilters="0" showMemberPropertyTips="1">
  <location ref="A13:AB70" firstHeaderRow="0" firstDataRow="1" firstDataCol="1"/>
  <pivotFields count="6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defaultSubtotal="0"/>
    <pivotField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49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50"/>
      </items>
    </pivotField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numFmtId="4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numFmtId="4" defaultSubtotal="0"/>
    <pivotField dataField="1" showAll="0" numFmtId="4" defaultSubtotal="0"/>
    <pivotField dataField="1" showAll="0" numFmtId="4" defaultSubtotal="0"/>
  </pivotFields>
  <rowFields count="2">
    <field x="12"/>
    <field x="35"/>
  </rowFields>
  <rowItems count="57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 ENERO_x000a_2025" fld="36" baseField="0" baseItem="0"/>
    <dataField name=" FEBRERO_x000a_2025" fld="37" baseField="0" baseItem="0"/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Suma de ENERO" fld="48" baseField="12" baseItem="1"/>
    <dataField name=" FEBRERO_x000a_ 2026" fld="49" baseField="12" baseItem="1"/>
    <dataField name=" MARZO _x000a_2026" fld="50" baseField="12" baseItem="1"/>
    <dataField name=" ABRIL_x000a_ 2026" fld="51" baseField="12" baseItem="1"/>
    <dataField name=" MAYO_x000a_2026" fld="52" baseField="12" baseItem="1"/>
    <dataField name=" JUNIO_x000a_ 2026" fld="53" baseField="12" baseItem="1"/>
    <dataField name=" JULIO_x000a_2026" fld="54" baseField="12" baseItem="1"/>
    <dataField name=" AGOSTO_x000a_2026" fld="55" baseField="12" baseItem="1"/>
    <dataField name=" SEPTIEMBRE _x000a_2026" fld="56" baseField="12" baseItem="1"/>
    <dataField name=" OCTUBRE _x000a_2026" fld="57" baseField="12" baseItem="1"/>
    <dataField name=" NOVIEMBRE_x000a_2026" fld="58" baseField="12" baseItem="1"/>
    <dataField name=" DICIEMBRE_x000a_2026" fld="59" baseField="12" baseItem="1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8">
    <format dxfId="618">
      <pivotArea outline="0" fieldPosition="0" collapsedLevelsAreSubtotals="1"/>
    </format>
    <format dxfId="617">
      <pivotArea outline="0" fieldPosition="0" collapsedLevelsAreSubtotals="1"/>
    </format>
    <format dxfId="616">
      <pivotArea outline="0" fieldPosition="0" axis="axisRow" dataOnly="0" field="12" labelOnly="1" type="button"/>
    </format>
    <format dxfId="615">
      <pivotArea outline="0" fieldPosition="0" axis="axisRow" dataOnly="0" field="12" labelOnly="1" type="button"/>
    </format>
    <format dxfId="614">
      <pivotArea outline="0" fieldPosition="0" dataOnly="0" labelOnly="1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13">
      <pivotArea outline="0" fieldPosition="0" collapsedLevelsAreSubtotals="1">
        <references count="2">
          <reference field="4294967294" selected="0" count="1">
            <x v="7"/>
          </reference>
          <reference field="12" count="1">
            <x v="3"/>
          </reference>
        </references>
      </pivotArea>
    </format>
    <format dxfId="612">
      <pivotArea outline="0" fieldPosition="0" collapsedLevelsAreSubtotals="1">
        <references count="2">
          <reference field="4294967294" selected="0" count="1">
            <x v="7"/>
          </reference>
          <reference field="12" count="1">
            <x v="3"/>
          </reference>
        </references>
      </pivotArea>
    </format>
    <format dxfId="611">
      <pivotArea outline="0" fieldPosition="0" dataOnly="0" labelOnly="1">
        <references count="1">
          <reference field="4294967294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1027880590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1027880590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1027880590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1027880590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1027880590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0" name="TablaDinámica1"/>
  </pivotTables>
  <data>
    <tabular pivotCacheId="102788059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1" sourceName="SPT">
  <pivotTables>
    <pivotTable tabId="31" name="TablaDinámica1"/>
  </pivotTables>
  <data>
    <tabular pivotCacheId="1027880593">
      <items count="2">
        <i x="0" s="1"/>
        <i x="1" s="1" nd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1" sourceName="SPNF">
  <pivotTables>
    <pivotTable tabId="31" name="TablaDinámica1"/>
  </pivotTables>
  <data>
    <tabular pivotCacheId="1027880593">
      <items count="3">
        <i x="1" s="1"/>
        <i x="0" s="1"/>
        <i x="2" s="1" nd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1" sourceName="PGE">
  <pivotTables>
    <pivotTable tabId="31" name="TablaDinámica1"/>
  </pivotTables>
  <data>
    <tabular pivotCacheId="1027880593">
      <items count="3">
        <i x="1" s="1"/>
        <i x="0" s="1"/>
        <i x="2" s="1" nd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1" sourceName="SPNF / SPF">
  <pivotTables>
    <pivotTable tabId="31" name="TablaDinámica1"/>
  </pivotTables>
  <data>
    <tabular pivotCacheId="1027880593">
      <items count="3">
        <i x="1" s="1"/>
        <i x="0" s="1"/>
        <i x="2" s="1" nd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1027880588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1027880588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102788058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1027880588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102788058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1027880588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3" name="TablaDinámica2"/>
  </pivotTables>
  <data>
    <tabular pivotCacheId="1027880588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3" name="TablaDinámica2"/>
  </pivotTables>
  <data>
    <tabular pivotCacheId="1027880588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3" name="TablaDinámica2"/>
  </pivotTables>
  <data>
    <tabular pivotCacheId="1027880588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3" name="TablaDinámica2"/>
  </pivotTables>
  <data>
    <tabular pivotCacheId="1027880588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3" name="TablaDinámica2"/>
  </pivotTables>
  <data>
    <tabular pivotCacheId="1027880588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3" name="TablaDinámica2"/>
  </pivotTables>
  <data>
    <tabular pivotCacheId="1027880588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5" name="TablaDinámica2"/>
  </pivotTables>
  <data>
    <tabular pivotCacheId="1027880589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5" name="TablaDinámica2"/>
  </pivotTables>
  <data>
    <tabular pivotCacheId="1027880589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5" name="TablaDinámica2"/>
  </pivotTables>
  <data>
    <tabular pivotCacheId="1027880589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5" name="TablaDinámica2"/>
  </pivotTables>
  <data>
    <tabular pivotCacheId="1027880589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5" name="TablaDinámica2"/>
  </pivotTables>
  <data>
    <tabular pivotCacheId="1027880589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5" name="TablaDinámica2"/>
  </pivotTables>
  <data>
    <tabular pivotCacheId="1027880589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1" sourceName="SPT (para agregado)">
  <pivotTables>
    <pivotTable tabId="36" name="TablaDinámica2"/>
  </pivotTables>
  <data>
    <tabular pivotCacheId="102788058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1" sourceName="SPNF (para agregado)">
  <pivotTables>
    <pivotTable tabId="36" name="TablaDinámica2"/>
  </pivotTables>
  <data>
    <tabular pivotCacheId="1027880589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1" sourceName="PGE (para agregado)">
  <pivotTables>
    <pivotTable tabId="36" name="TablaDinámica2"/>
  </pivotTables>
  <data>
    <tabular pivotCacheId="1027880589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1" sourceName="SPT (para consolidado)">
  <pivotTables>
    <pivotTable tabId="36" name="TablaDinámica2"/>
  </pivotTables>
  <data>
    <tabular pivotCacheId="1027880589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1" sourceName="SPNF (para consolidado)">
  <pivotTables>
    <pivotTable tabId="36" name="TablaDinámica2"/>
  </pivotTables>
  <data>
    <tabular pivotCacheId="1027880589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102788059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1" sourceName="PGE  (para consolidado)">
  <pivotTables>
    <pivotTable tabId="36" name="TablaDinámica2"/>
  </pivotTables>
  <data>
    <tabular pivotCacheId="1027880589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027880589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027880589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027880589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027880589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027880589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027880589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1027880590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41300"/>
  <slicer name="SPNF" cache="SegmentaciónDeDatos_SPNF" caption="SPNF" rowHeight="241300" style="SlicerStyleLight4"/>
  <slicer name="PGE" cache="SegmentaciónDeDatos_PGE" caption="PGE" rowHeight="241300" style="SlicerStyleLight6"/>
  <slicer name="SPNF / SPF" cache="SegmentaciónDeDatos_SPNF___SPF" caption="SPNF / SPF" rowHeight="241300" style="SlicerStyleOther1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rowHeight="234950" style="SlicerStyleLight4"/>
  <slicer name="SPNF / SPF 3" cache="SegmentaciónDeDatos_SPNF___SPF11" caption="SPNF / SPF" rowHeight="234950" style="SlicerStyleOther1"/>
  <slicer name="PGE 3" cache="SegmentaciónDeDatos_PGE11" caption="PGE" rowHeight="234950" style="SlicerStyleLight6"/>
  <slicer name="SPT (para agregado)" cache="SegmentaciónDeDatos_SPT__para_agregado" caption="SPT (para agregado)" rowHeight="241300"/>
  <slicer name="SPNF (para agregado)" cache="SegmentaciónDeDatos_SPNF__para_agregado" caption="SPNF (para agregado)" rowHeight="241300" style="SlicerStyleLight4"/>
  <slicer name="PGE (para agregado)" cache="SegmentaciónDeDatos_PGE__para_agregado" caption="PGE (para agregado)" rowHeight="241300" style="SlicerStyleLight6"/>
  <slicer name="SPT (para consolidado)" cache="SegmentaciónDeDatos_SPT__para_consolidado" caption="SPT (para consolidado)" rowHeight="241300" style="SlicerStyleDark1"/>
  <slicer name="SPNF (para consolidado)" cache="SegmentaciónDeDatos_SPNF__para_consolidado" caption="SPNF (para consolidado)" rowHeight="241300" style="SlicerStyleDark4"/>
  <slicer name="PGE  (para consolidado)" cache="SegmentaciónDeDatos_PGE___para_consolidado" caption="PGE  (para consolidado)" rowHeight="241300" style="SlicerStyleDark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41300"/>
  <slicer name="SPNF 2" cache="SegmentaciónDeDatos_SPNF2" caption="SPNF" rowHeight="241300" style="SlicerStyleLight4"/>
  <slicer name="PGE 2" cache="SegmentaciónDeDatos_PGE2" caption="PGE" rowHeight="241300" style="SlicerStyleLight6"/>
  <slicer name="SPNF / SPF 2" cache="SegmentaciónDeDatos_SPNF___SPF2" caption="SPNF / SPF" rowHeight="241300" style="SlicerStyleOther1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rowHeight="241300" style="SlicerStyleLight4"/>
  <slicer name="PGE 4" cache="SegmentaciónDeDatos_PGE3" caption="PGE" rowHeight="241300" style="SlicerStyleLight6"/>
  <slicer name="SPNF / SPF 4" cache="SegmentaciónDeDatos_SPNF___SPF3" caption="SPNF / SPF" rowHeight="241300" style="SlicerStyleOther1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31" caption="SPT" rowHeight="241300"/>
  <slicer name="SPNF 5" cache="SegmentaciónDeDatos_SPNF31" caption="SPNF" rowHeight="241300" style="SlicerStyleLight4"/>
  <slicer name="PGE 5" cache="SegmentaciónDeDatos_PGE31" caption="PGE" rowHeight="241300" style="SlicerStyleLight6"/>
  <slicer name="SPNF / SPF 5" cache="SegmentaciónDeDatos_SPNF___SPF31" caption="SPNF / SPF" rowHeight="241300" style="SlicerStyleOther1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rowHeight="241300" style="SlicerStyleLight4"/>
  <slicer name="PGE (para agregado) 1" cache="SegmentaciónDeDatos_PGE__para_agregado1" caption="PGE (para agregado)" rowHeight="241300" style="SlicerStyleLight6"/>
  <slicer name="SPT (para consolidado) 1" cache="SegmentaciónDeDatos_SPT__para_consolidado1" caption="SPT (para consolidado)" rowHeight="241300" style="SlicerStyleDark1"/>
  <slicer name="SPNF (para consolidado) 1" cache="SegmentaciónDeDatos_SPNF__para_consolidado1" caption="SPNF (para consolidado)" rowHeight="241300" style="SlicerStyleDark4"/>
  <slicer name="PGE  (para consolidado) 1" cache="SegmentaciónDeDatos_PGE___para_consolidado1" caption="PGE  (para consolidado)" rowHeight="241300" style="SlicerStyleDark6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41300"/>
  <slicer name="SPNF (para agregado) 3" cache="SegmentaciónDeDatos_SPNF__para_agregado11" caption="SPNF (para agregado)" rowHeight="241300" style="SlicerStyleLight4"/>
  <slicer name="PGE (para agregado) 3" cache="SegmentaciónDeDatos_PGE__para_agregado11" caption="PGE (para agregado)" rowHeight="241300" style="SlicerStyleLight6"/>
  <slicer name="SPT (para consolidado) 3" cache="SegmentaciónDeDatos_SPT__para_consolidado11" caption="SPT (para consolidado)" rowHeight="241300" style="SlicerStyleDark1"/>
  <slicer name="SPNF (para consolidado) 3" cache="SegmentaciónDeDatos_SPNF__para_consolidado11" caption="SPNF (para consolidado)" rowHeight="241300" style="SlicerStyleDark4"/>
  <slicer name="PGE  (para consolidado) 3" cache="SegmentaciónDeDatos_PGE___para_consolidado11" caption="PGE  (para consolidado)" rowHeight="241300" style="SlicerStyleDark6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2" caption="SPT (para agregado)" rowHeight="241300"/>
  <slicer name="SPNF (para agregado) 4" cache="SegmentaciónDeDatos_SPNF__para_agregado12" caption="SPNF (para agregado)" rowHeight="241300" style="SlicerStyleLight4"/>
  <slicer name="PGE (para agregado) 4" cache="SegmentaciónDeDatos_PGE__para_agregado12" caption="PGE (para agregado)" rowHeight="241300" style="SlicerStyleLight6"/>
  <slicer name="SPT (para consolidado) 4" cache="SegmentaciónDeDatos_SPT__para_consolidado12" caption="SPT (para consolidado)" rowHeight="241300" style="SlicerStyleDark1"/>
  <slicer name="SPNF (para consolidado) 4" cache="SegmentaciónDeDatos_SPNF__para_consolidado12" caption="SPNF (para consolidado)" rowHeight="241300" style="SlicerStyleDark4"/>
  <slicer name="PGE  (para consolidado) 4" cache="SegmentaciónDeDatos_PGE___para_consolidado12" caption="PGE  (para consolidado)" rowHeight="241300" style="SlicerStyleDark6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1" caption="SPT (para agregado)" rowHeight="241300"/>
  <slicer name="SPNF (para agregado) 5" cache="SegmentaciónDeDatos_SPNF__para_agregado121" caption="SPNF (para agregado)" rowHeight="241300" style="SlicerStyleLight4"/>
  <slicer name="PGE (para agregado) 5" cache="SegmentaciónDeDatos_PGE__para_agregado121" caption="PGE (para agregado)" rowHeight="241300" style="SlicerStyleLight6"/>
  <slicer name="SPT (para consolidado) 5" cache="SegmentaciónDeDatos_SPT__para_consolidado121" caption="SPT (para consolidado)" rowHeight="241300" style="SlicerStyleDark1"/>
  <slicer name="SPNF (para consolidado) 5" cache="SegmentaciónDeDatos_SPNF__para_consolidado121" caption="SPNF (para consolidado)" rowHeight="241300" style="SlicerStyleDark4"/>
  <slicer name="PGE  (para consolidado) 5" cache="SegmentaciónDeDatos_PGE___para_consolidado121" caption="PGE  (para consolidado)" rowHeight="241300" style="SlicerStyleDark6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rowHeight="234950" style="SlicerStyleLight4"/>
  <slicer name="SPNF / SPF 1" cache="SegmentaciónDeDatos_SPNF___SPF1" caption="SPNF / SPF" rowHeight="234950" style="SlicerStyleOther1"/>
  <slicer name="PGE 1" cache="SegmentaciónDeDatos_PGE1" caption="PGE" rowHeight="234950" style="SlicerStyleLight6"/>
  <slicer name="SPT (para agregado) 2" cache="SegmentaciónDeDatos_SPT__para_agregado2" caption="SPT (para agregado)" rowHeight="234950"/>
  <slicer name="SPNF (para agregado) 2" cache="SegmentaciónDeDatos_SPNF__para_agregado2" caption="SPNF (para agregado)" rowHeight="234950" style="SlicerStyleLight4"/>
  <slicer name="PGE (para agregado) 2" cache="SegmentaciónDeDatos_PGE__para_agregado2" caption="PGE (para agregado)" rowHeight="234950" style="SlicerStyleLight6"/>
  <slicer name="SPT (para consolidado) 2" cache="SegmentaciónDeDatos_SPT__para_consolidado2" caption="SPT (para consolidado)" rowHeight="234950" style="SlicerStyleDark1"/>
  <slicer name="SPNF (para consolidado) 2" cache="SegmentaciónDeDatos_SPNF__para_consolidado2" caption="SPNF (para consolidado)" rowHeight="234950" style="SlicerStyleDark4"/>
  <slicer name="PGE  (para consolidado) 2" cache="SegmentaciónDeDatos_PGE___para_consolidado2" caption="PGE  (para consolidado)" rowHeight="234950" style="SlicerStyleDark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7.xml" /><Relationship Id="rId3" Type="http://schemas.microsoft.com/office/2007/relationships/slicer" Target="../slicers/slicer7.xml" /><Relationship Id="rId1" Type="http://schemas.openxmlformats.org/officeDocument/2006/relationships/drawing" Target="../drawings/drawing7.xml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8.xml" /><Relationship Id="rId3" Type="http://schemas.microsoft.com/office/2007/relationships/slicer" Target="../slicers/slicer8.xml" /><Relationship Id="rId1" Type="http://schemas.openxmlformats.org/officeDocument/2006/relationships/drawing" Target="../drawings/drawing8.xml" /></Relationships>
</file>

<file path=xl/worksheets/_rels/sheet14.xml.rels><?xml version="1.0" encoding="UTF-8" standalone="yes"?><Relationships xmlns="http://schemas.openxmlformats.org/package/2006/relationships"><Relationship Id="rId5" Type="http://schemas.microsoft.com/office/2007/relationships/slicer" Target="../slicers/slicer9.xml" /><Relationship Id="rId4" Type="http://schemas.openxmlformats.org/officeDocument/2006/relationships/pivotTable" Target="../pivotTables/pivotTable10.xml" /><Relationship Id="rId2" Type="http://schemas.openxmlformats.org/officeDocument/2006/relationships/printerSettings" Target="../printerSettings/printerSettings2.bin" /><Relationship Id="rId3" Type="http://schemas.openxmlformats.org/officeDocument/2006/relationships/pivotTable" Target="../pivotTables/pivotTable9.xml" /><Relationship Id="rId1" Type="http://schemas.openxmlformats.org/officeDocument/2006/relationships/drawing" Target="../drawings/drawing9.xml" /></Relationships>
</file>

<file path=xl/worksheets/_rels/sheet15.xml.rels><?xml version="1.0" encoding="UTF-8" standalone="yes"?><Relationships xmlns="http://schemas.openxmlformats.org/package/2006/relationships"><Relationship Id="rId5" Type="http://schemas.microsoft.com/office/2007/relationships/slicer" Target="../slicers/slicer10.xml" /><Relationship Id="rId4" Type="http://schemas.openxmlformats.org/officeDocument/2006/relationships/pivotTable" Target="../pivotTables/pivotTable12.xml" /><Relationship Id="rId2" Type="http://schemas.openxmlformats.org/officeDocument/2006/relationships/printerSettings" Target="../printerSettings/printerSettings3.bin" /><Relationship Id="rId3" Type="http://schemas.openxmlformats.org/officeDocument/2006/relationships/pivotTable" Target="../pivotTables/pivotTable11.xml" /><Relationship Id="rId1" Type="http://schemas.openxmlformats.org/officeDocument/2006/relationships/drawing" Target="../drawings/drawing10.xm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.xml" /><Relationship Id="rId3" Type="http://schemas.microsoft.com/office/2007/relationships/slicer" Target="../slicers/slicer1.xml" /><Relationship Id="rId1" Type="http://schemas.openxmlformats.org/officeDocument/2006/relationships/drawing" Target="../drawings/drawing1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.xml" /><Relationship Id="rId3" Type="http://schemas.microsoft.com/office/2007/relationships/slicer" Target="../slicers/slicer2.xml" /><Relationship Id="rId1" Type="http://schemas.openxmlformats.org/officeDocument/2006/relationships/drawing" Target="../drawings/drawing2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3.xml" /><Relationship Id="rId3" Type="http://schemas.microsoft.com/office/2007/relationships/slicer" Target="../slicers/slicer3.xml" /><Relationship Id="rId1" Type="http://schemas.openxmlformats.org/officeDocument/2006/relationships/drawing" Target="../drawings/drawing3.x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3" Type="http://schemas.microsoft.com/office/2007/relationships/slicer" Target="../slicers/slicer4.xml" /><Relationship Id="rId1" Type="http://schemas.openxmlformats.org/officeDocument/2006/relationships/drawing" Target="../drawings/drawing4.x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5.xml" /><Relationship Id="rId3" Type="http://schemas.microsoft.com/office/2007/relationships/slicer" Target="../slicers/slicer5.xml" /><Relationship Id="rId1" Type="http://schemas.openxmlformats.org/officeDocument/2006/relationships/drawing" Target="../drawings/drawing5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3" Type="http://schemas.microsoft.com/office/2007/relationships/slicer" Target="../slicers/slicer6.xml" /><Relationship Id="rId1" Type="http://schemas.openxmlformats.org/officeDocument/2006/relationships/drawing" Target="../drawings/drawing6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00B0F0"/>
  </sheetPr>
  <dimension ref="A1:BN402"/>
  <sheetViews>
    <sheetView workbookViewId="0" topLeftCell="A1">
      <pane xSplit="1" ySplit="1" topLeftCell="AK2" activePane="bottomRight" state="frozen"/>
      <selection pane="topLeft" activeCell="A1" sqref="A1"/>
      <selection pane="bottomLeft" activeCell="A2" sqref="A2"/>
      <selection pane="topRight" activeCell="B1" sqref="B1"/>
      <selection pane="bottomRight" activeCell="AV65" sqref="AV65"/>
    </sheetView>
  </sheetViews>
  <sheetFormatPr defaultColWidth="11.5442857142857" defaultRowHeight="14.5"/>
  <cols>
    <col min="1" max="1" width="10" style="12" bestFit="1" customWidth="1"/>
    <col min="2" max="2" width="6.42857142857143" style="12" bestFit="1" customWidth="1"/>
    <col min="3" max="3" width="7.57142857142857" style="12" bestFit="1" customWidth="1"/>
    <col min="4" max="4" width="6.57142857142857" style="12" bestFit="1" customWidth="1"/>
    <col min="5" max="5" width="11.4285714285714" style="12" customWidth="1"/>
    <col min="6" max="6" width="30.8571428571429" style="12" customWidth="1"/>
    <col min="7" max="7" width="35.1428571428571" style="12" bestFit="1" customWidth="1"/>
    <col min="8" max="8" width="41.1428571428571" style="12" bestFit="1" customWidth="1"/>
    <col min="9" max="9" width="35.1428571428571" style="12" bestFit="1" customWidth="1"/>
    <col min="10" max="10" width="29" style="12" bestFit="1" customWidth="1"/>
    <col min="11" max="11" width="23.1428571428571" style="12" bestFit="1" customWidth="1"/>
    <col min="12" max="12" width="22.8571428571429" style="12" bestFit="1" customWidth="1"/>
    <col min="13" max="14" width="46.4285714285714" style="12" customWidth="1"/>
    <col min="15" max="15" width="24.5714285714286" style="12" bestFit="1" customWidth="1"/>
    <col min="16" max="16" width="25.8571428571429" style="12" customWidth="1"/>
    <col min="17" max="17" width="23" style="12" customWidth="1"/>
    <col min="18" max="18" width="16.1428571428571" style="12" customWidth="1"/>
    <col min="19" max="19" width="16" style="12" customWidth="1"/>
    <col min="20" max="20" width="14.5714285714286" style="12" customWidth="1"/>
    <col min="21" max="21" width="12.5714285714286" style="12" customWidth="1"/>
    <col min="22" max="22" width="14.4285714285714" style="12" customWidth="1"/>
    <col min="23" max="23" width="14.1428571428571" style="12" customWidth="1"/>
    <col min="24" max="24" width="13.5714285714286" style="12" customWidth="1"/>
    <col min="25" max="25" width="22.1428571428571" style="12" bestFit="1" customWidth="1"/>
    <col min="26" max="26" width="9.14285714285714" style="12" customWidth="1"/>
    <col min="27" max="27" width="15.5714285714286" style="12" customWidth="1"/>
    <col min="28" max="28" width="22.8571428571429" style="12" customWidth="1"/>
    <col min="29" max="29" width="16.4285714285714" style="12" customWidth="1"/>
    <col min="30" max="30" width="10.5714285714286" style="12" customWidth="1"/>
    <col min="31" max="31" width="14.1428571428571" style="12" customWidth="1"/>
    <col min="32" max="32" width="12.8571428571429" style="12" customWidth="1"/>
    <col min="33" max="34" width="16.5714285714286" style="12" customWidth="1"/>
    <col min="35" max="35" width="30.1428571428571" style="12" customWidth="1"/>
    <col min="36" max="36" width="22.8571428571429" style="12" customWidth="1"/>
    <col min="37" max="48" width="12.5714285714286" style="12" customWidth="1"/>
    <col min="49" max="49" width="15.1428571428571" style="12" bestFit="1" customWidth="1"/>
    <col min="50" max="58" width="13.5714285714286" style="12" bestFit="1" customWidth="1"/>
    <col min="59" max="62" width="12.5714285714286" style="12" bestFit="1" customWidth="1"/>
    <col min="63" max="63" width="12.4285714285714" style="12" bestFit="1" customWidth="1"/>
    <col min="64" max="16384" width="11.5714285714286" style="12"/>
  </cols>
  <sheetData>
    <row r="1" spans="1:63" ht="43.5">
      <c r="A1" s="16" t="s">
        <v>471</v>
      </c>
      <c s="17" t="s">
        <v>0</v>
      </c>
      <c s="17" t="s">
        <v>1</v>
      </c>
      <c s="17" t="s">
        <v>2</v>
      </c>
      <c s="17" t="s">
        <v>3</v>
      </c>
      <c s="17" t="s">
        <v>4</v>
      </c>
      <c s="17" t="s">
        <v>5</v>
      </c>
      <c s="17" t="s">
        <v>6</v>
      </c>
      <c s="17" t="s">
        <v>7</v>
      </c>
      <c s="18" t="s">
        <v>8</v>
      </c>
      <c s="17" t="s">
        <v>9</v>
      </c>
      <c s="17" t="s">
        <v>10</v>
      </c>
      <c s="17" t="s">
        <v>11</v>
      </c>
      <c s="38" t="s">
        <v>1151</v>
      </c>
      <c s="17" t="s">
        <v>12</v>
      </c>
      <c s="17" t="s">
        <v>13</v>
      </c>
      <c s="17" t="s">
        <v>14</v>
      </c>
      <c s="176" t="s">
        <v>1152</v>
      </c>
      <c s="17" t="s">
        <v>15</v>
      </c>
      <c s="17" t="s">
        <v>16</v>
      </c>
      <c s="17" t="s">
        <v>17</v>
      </c>
      <c s="17" t="s">
        <v>18</v>
      </c>
      <c s="18" t="s">
        <v>472</v>
      </c>
      <c s="17" t="s">
        <v>19</v>
      </c>
      <c s="176" t="s">
        <v>1731</v>
      </c>
      <c s="18" t="s">
        <v>473</v>
      </c>
      <c s="18" t="s">
        <v>474</v>
      </c>
      <c s="18" t="s">
        <v>475</v>
      </c>
      <c s="18" t="s">
        <v>20</v>
      </c>
      <c s="18" t="s">
        <v>476</v>
      </c>
      <c s="18" t="s">
        <v>477</v>
      </c>
      <c s="149" t="s">
        <v>1732</v>
      </c>
      <c s="149" t="s">
        <v>1733</v>
      </c>
      <c s="17" t="s">
        <v>1153</v>
      </c>
      <c s="17" t="s">
        <v>21</v>
      </c>
      <c s="17" t="s">
        <v>22</v>
      </c>
      <c s="19" t="s">
        <v>1192</v>
      </c>
      <c s="19" t="s">
        <v>1071</v>
      </c>
      <c s="19" t="s">
        <v>1193</v>
      </c>
      <c s="19" t="s">
        <v>1194</v>
      </c>
      <c s="19" t="s">
        <v>1072</v>
      </c>
      <c s="19" t="s">
        <v>1195</v>
      </c>
      <c s="19" t="s">
        <v>1073</v>
      </c>
      <c s="19" t="s">
        <v>1074</v>
      </c>
      <c s="19" t="s">
        <v>1196</v>
      </c>
      <c s="19" t="s">
        <v>1197</v>
      </c>
      <c s="19" t="s">
        <v>1075</v>
      </c>
      <c s="19" t="s">
        <v>1076</v>
      </c>
      <c s="19" t="s">
        <v>1725</v>
      </c>
      <c s="19" t="s">
        <v>1719</v>
      </c>
      <c s="19" t="s">
        <v>1726</v>
      </c>
      <c s="19" t="s">
        <v>1727</v>
      </c>
      <c s="19" t="s">
        <v>1720</v>
      </c>
      <c s="19" t="s">
        <v>1728</v>
      </c>
      <c s="19" t="s">
        <v>1721</v>
      </c>
      <c s="19" t="s">
        <v>1722</v>
      </c>
      <c s="19" t="s">
        <v>1729</v>
      </c>
      <c s="19" t="s">
        <v>1730</v>
      </c>
      <c s="19" t="s">
        <v>1723</v>
      </c>
      <c s="19" t="s">
        <v>1724</v>
      </c>
      <c s="19" t="s">
        <v>1738</v>
      </c>
      <c s="19" t="s">
        <v>1739</v>
      </c>
      <c s="20" t="s">
        <v>1740</v>
      </c>
    </row>
    <row r="2" spans="1:63" ht="14.5">
      <c r="A2" s="165">
        <v>28093000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</v>
      </c>
      <c s="167" t="s">
        <v>29</v>
      </c>
      <c s="167" t="s">
        <v>30</v>
      </c>
      <c s="34" t="s">
        <v>1154</v>
      </c>
      <c s="34" t="s">
        <v>31</v>
      </c>
      <c s="34" t="s">
        <v>31</v>
      </c>
      <c s="34" t="s">
        <v>28</v>
      </c>
      <c s="39">
        <v>28642565.309999999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28642565.309999999</v>
      </c>
      <c s="36">
        <v>42094</v>
      </c>
      <c s="36">
        <v>46842</v>
      </c>
      <c s="40">
        <v>85710077.900000006</v>
      </c>
      <c s="40">
        <v>85710077.900000006</v>
      </c>
      <c s="40">
        <v>3.3315068493150686</v>
      </c>
      <c s="40">
        <v>13.008219178082191</v>
      </c>
      <c s="41">
        <v>0.091533900000000001</v>
      </c>
      <c s="42" t="s">
        <v>1155</v>
      </c>
      <c s="42">
        <v>0.035000000000000003</v>
      </c>
      <c s="34" t="s">
        <v>33</v>
      </c>
      <c s="34" t="s">
        <v>28</v>
      </c>
      <c s="21">
        <v>0</v>
      </c>
      <c s="21">
        <v>0</v>
      </c>
      <c s="21">
        <v>4091795.0499999998</v>
      </c>
      <c s="21">
        <v>0</v>
      </c>
      <c s="21">
        <v>0</v>
      </c>
      <c s="21">
        <v>0</v>
      </c>
      <c s="21">
        <v>0</v>
      </c>
      <c s="21">
        <v>0</v>
      </c>
      <c s="21">
        <v>4091795.0499999998</v>
      </c>
      <c s="21">
        <v>0</v>
      </c>
      <c s="21">
        <v>0</v>
      </c>
      <c s="21">
        <v>0</v>
      </c>
      <c s="21">
        <v>0</v>
      </c>
      <c s="21">
        <v>0</v>
      </c>
      <c s="21">
        <v>4091795.0499999998</v>
      </c>
      <c s="21">
        <v>0</v>
      </c>
      <c s="21">
        <v>0</v>
      </c>
      <c s="21">
        <v>0</v>
      </c>
      <c s="21">
        <v>0</v>
      </c>
      <c s="21">
        <v>0</v>
      </c>
      <c s="21">
        <v>4091795.0499999998</v>
      </c>
      <c s="21">
        <v>0</v>
      </c>
      <c s="21">
        <v>0</v>
      </c>
      <c s="21">
        <v>0</v>
      </c>
      <c s="21">
        <v>8183590.0999999996</v>
      </c>
      <c s="21">
        <v>8183590.0999999996</v>
      </c>
      <c s="21">
        <v>16367180.199999999</v>
      </c>
    </row>
    <row r="3" spans="1:63" ht="14.5">
      <c r="A3" s="165">
        <v>28082000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</v>
      </c>
      <c s="167" t="s">
        <v>29</v>
      </c>
      <c s="167" t="s">
        <v>30</v>
      </c>
      <c s="34" t="s">
        <v>1154</v>
      </c>
      <c s="34" t="s">
        <v>34</v>
      </c>
      <c s="34" t="s">
        <v>34</v>
      </c>
      <c s="34" t="s">
        <v>28</v>
      </c>
      <c s="39">
        <v>89664177.530000001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89664177.530000001</v>
      </c>
      <c s="36">
        <v>41486</v>
      </c>
      <c s="36">
        <v>46599</v>
      </c>
      <c s="40">
        <v>298880591.93000001</v>
      </c>
      <c s="40">
        <v>298880591.93000001</v>
      </c>
      <c s="40">
        <v>2.6657534246575341</v>
      </c>
      <c s="40">
        <v>14.008219178082191</v>
      </c>
      <c s="42">
        <v>0.090856599999999996</v>
      </c>
      <c s="42" t="s">
        <v>1155</v>
      </c>
      <c s="42">
        <v>0.035000000000000003</v>
      </c>
      <c s="34" t="s">
        <v>33</v>
      </c>
      <c s="34" t="s">
        <v>28</v>
      </c>
      <c s="21">
        <v>14944029.6</v>
      </c>
      <c s="21">
        <v>0</v>
      </c>
      <c s="21">
        <v>0</v>
      </c>
      <c s="21">
        <v>0</v>
      </c>
      <c s="21">
        <v>0</v>
      </c>
      <c s="21">
        <v>0</v>
      </c>
      <c s="21">
        <v>14944029.6</v>
      </c>
      <c s="21">
        <v>0</v>
      </c>
      <c s="21">
        <v>0</v>
      </c>
      <c s="21">
        <v>0</v>
      </c>
      <c s="21">
        <v>0</v>
      </c>
      <c s="21">
        <v>0</v>
      </c>
      <c s="21">
        <v>14944029.6</v>
      </c>
      <c s="21">
        <v>0</v>
      </c>
      <c s="21">
        <v>0</v>
      </c>
      <c s="21">
        <v>0</v>
      </c>
      <c s="21">
        <v>0</v>
      </c>
      <c s="21">
        <v>0</v>
      </c>
      <c s="21">
        <v>14944029.6</v>
      </c>
      <c s="21">
        <v>0</v>
      </c>
      <c s="21">
        <v>0</v>
      </c>
      <c s="21">
        <v>0</v>
      </c>
      <c s="21">
        <v>0</v>
      </c>
      <c s="21">
        <v>0</v>
      </c>
      <c s="21">
        <v>29888059.199999999</v>
      </c>
      <c s="21">
        <v>29888059.199999999</v>
      </c>
      <c s="21">
        <v>59776118.399999999</v>
      </c>
    </row>
    <row r="4" spans="1:63" ht="14.5">
      <c r="A4" s="165">
        <v>28089000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</v>
      </c>
      <c s="167" t="s">
        <v>29</v>
      </c>
      <c s="167" t="s">
        <v>30</v>
      </c>
      <c s="34" t="s">
        <v>1154</v>
      </c>
      <c s="150" t="s">
        <v>35</v>
      </c>
      <c s="34" t="s">
        <v>35</v>
      </c>
      <c s="34" t="s">
        <v>28</v>
      </c>
      <c s="39">
        <v>93406291.709999993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93406291.709999993</v>
      </c>
      <c s="36">
        <v>41967</v>
      </c>
      <c s="36">
        <v>46718</v>
      </c>
      <c s="40">
        <v>311964433.63</v>
      </c>
      <c s="40">
        <v>311964433.63</v>
      </c>
      <c s="40">
        <v>2.9917808219178084</v>
      </c>
      <c s="40">
        <v>13.016438356164384</v>
      </c>
      <c s="41">
        <v>0.0925203</v>
      </c>
      <c s="42" t="s">
        <v>1155</v>
      </c>
      <c s="42">
        <v>0.035000000000000003</v>
      </c>
      <c s="34" t="s">
        <v>33</v>
      </c>
      <c s="34" t="s">
        <v>28</v>
      </c>
      <c s="21">
        <v>0</v>
      </c>
      <c s="21">
        <v>0</v>
      </c>
      <c s="21">
        <v>0</v>
      </c>
      <c s="21">
        <v>0</v>
      </c>
      <c s="21">
        <v>15567715.27</v>
      </c>
      <c s="21">
        <v>0</v>
      </c>
      <c s="21">
        <v>0</v>
      </c>
      <c s="21">
        <v>0</v>
      </c>
      <c s="21">
        <v>0</v>
      </c>
      <c s="21">
        <v>0</v>
      </c>
      <c s="21">
        <v>15567715.27</v>
      </c>
      <c s="21">
        <v>0</v>
      </c>
      <c s="21">
        <v>0</v>
      </c>
      <c s="21">
        <v>0</v>
      </c>
      <c s="21">
        <v>0</v>
      </c>
      <c s="21">
        <v>0</v>
      </c>
      <c s="21">
        <v>15567715.27</v>
      </c>
      <c s="21">
        <v>0</v>
      </c>
      <c s="21">
        <v>0</v>
      </c>
      <c s="21">
        <v>0</v>
      </c>
      <c s="21">
        <v>0</v>
      </c>
      <c s="21">
        <v>0</v>
      </c>
      <c s="21">
        <v>15567715.27</v>
      </c>
      <c s="21">
        <v>0</v>
      </c>
      <c s="21">
        <v>31135430.539999999</v>
      </c>
      <c s="21">
        <v>31135430.539999999</v>
      </c>
      <c s="21">
        <v>62270861.079999998</v>
      </c>
    </row>
    <row r="5" spans="1:63" ht="14.5">
      <c r="A5" s="165">
        <v>28095000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37</v>
      </c>
      <c s="167" t="s">
        <v>38</v>
      </c>
      <c s="167" t="s">
        <v>30</v>
      </c>
      <c s="34" t="s">
        <v>1156</v>
      </c>
      <c s="34" t="s">
        <v>37</v>
      </c>
      <c s="34" t="s">
        <v>37</v>
      </c>
      <c s="34" t="s">
        <v>37</v>
      </c>
      <c s="39">
        <v>78473099.810000002</v>
      </c>
      <c s="39">
        <v>3000000</v>
      </c>
      <c s="39">
        <v>0</v>
      </c>
      <c s="39">
        <v>0</v>
      </c>
      <c s="39">
        <v>0</v>
      </c>
      <c s="39">
        <v>0</v>
      </c>
      <c s="39">
        <v>0</v>
      </c>
      <c s="39">
        <v>81473099.810000002</v>
      </c>
      <c s="36">
        <v>42214</v>
      </c>
      <c s="36">
        <v>50151</v>
      </c>
      <c s="40">
        <v>102500000</v>
      </c>
      <c s="40">
        <v>102500000</v>
      </c>
      <c s="40">
        <v>12.397260273972602</v>
      </c>
      <c s="40">
        <v>21.745205479452054</v>
      </c>
      <c s="43">
        <v>0.030030000000000001</v>
      </c>
      <c s="42" t="s">
        <v>39</v>
      </c>
      <c s="42"/>
      <c s="34" t="s">
        <v>33</v>
      </c>
      <c s="34" t="s">
        <v>37</v>
      </c>
      <c s="21">
        <v>0</v>
      </c>
      <c s="21">
        <v>450000</v>
      </c>
      <c s="21">
        <v>0</v>
      </c>
      <c s="21">
        <v>333333.33000000002</v>
      </c>
      <c s="21">
        <v>2524842.4100000001</v>
      </c>
      <c s="21">
        <v>0</v>
      </c>
      <c s="21">
        <v>0</v>
      </c>
      <c s="21">
        <v>450000</v>
      </c>
      <c s="21">
        <v>0</v>
      </c>
      <c s="21">
        <v>333333.33000000002</v>
      </c>
      <c s="21">
        <v>2524842.4100000001</v>
      </c>
      <c s="21">
        <v>0</v>
      </c>
      <c s="21">
        <v>0</v>
      </c>
      <c s="21">
        <v>450000</v>
      </c>
      <c s="21">
        <v>0</v>
      </c>
      <c s="21">
        <v>333333.33000000002</v>
      </c>
      <c s="21">
        <v>2524842.4100000001</v>
      </c>
      <c s="21">
        <v>0</v>
      </c>
      <c s="21">
        <v>0</v>
      </c>
      <c s="21">
        <v>450000</v>
      </c>
      <c s="21">
        <v>0</v>
      </c>
      <c s="21">
        <v>333333.33000000002</v>
      </c>
      <c s="21">
        <v>2524842.4100000001</v>
      </c>
      <c s="21">
        <v>0</v>
      </c>
      <c s="21">
        <v>6616351.4800000004</v>
      </c>
      <c s="21">
        <v>6616351.4800000004</v>
      </c>
      <c s="21">
        <v>13232702.960000001</v>
      </c>
    </row>
    <row r="6" spans="1:63" ht="14.5">
      <c r="A6" s="165">
        <v>28091000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</v>
      </c>
      <c s="167" t="s">
        <v>29</v>
      </c>
      <c s="167" t="s">
        <v>30</v>
      </c>
      <c s="34" t="s">
        <v>1156</v>
      </c>
      <c s="34" t="s">
        <v>37</v>
      </c>
      <c s="34" t="s">
        <v>37</v>
      </c>
      <c s="34" t="s">
        <v>37</v>
      </c>
      <c s="39">
        <v>27109543.23</v>
      </c>
      <c s="39">
        <v>0</v>
      </c>
      <c s="39">
        <v>437826.07000000001</v>
      </c>
      <c s="39">
        <v>330421.45000000001</v>
      </c>
      <c s="39">
        <v>0</v>
      </c>
      <c s="39">
        <v>0</v>
      </c>
      <c s="39">
        <v>0</v>
      </c>
      <c s="39">
        <v>26671717.16</v>
      </c>
      <c s="36">
        <v>41974</v>
      </c>
      <c s="36">
        <v>49646</v>
      </c>
      <c s="40">
        <v>124800000</v>
      </c>
      <c s="40">
        <v>34434211.609999999</v>
      </c>
      <c s="40">
        <v>11.013698630136986</v>
      </c>
      <c s="40">
        <v>21.019178082191782</v>
      </c>
      <c s="41">
        <v>0.064549099999999998</v>
      </c>
      <c s="42" t="s">
        <v>1155</v>
      </c>
      <c s="41">
        <v>0.0112926</v>
      </c>
      <c s="34" t="s">
        <v>33</v>
      </c>
      <c s="34" t="s">
        <v>37</v>
      </c>
      <c s="21">
        <v>0</v>
      </c>
      <c s="21">
        <v>0</v>
      </c>
      <c s="21">
        <v>0</v>
      </c>
      <c s="21">
        <v>0</v>
      </c>
      <c s="21">
        <v>709980.97999999998</v>
      </c>
      <c s="21">
        <v>437826.07199999999</v>
      </c>
      <c s="21">
        <v>0</v>
      </c>
      <c s="21">
        <v>0</v>
      </c>
      <c s="21">
        <v>0</v>
      </c>
      <c s="21">
        <v>0</v>
      </c>
      <c s="21">
        <v>709980.97999999998</v>
      </c>
      <c s="21">
        <v>437826.07199999999</v>
      </c>
      <c s="21">
        <v>0</v>
      </c>
      <c s="21">
        <v>0</v>
      </c>
      <c s="21">
        <v>0</v>
      </c>
      <c s="21">
        <v>0</v>
      </c>
      <c s="21">
        <v>709980.97999999998</v>
      </c>
      <c s="21">
        <v>437826.07199999999</v>
      </c>
      <c s="21">
        <v>0</v>
      </c>
      <c s="21">
        <v>0</v>
      </c>
      <c s="21">
        <v>0</v>
      </c>
      <c s="21">
        <v>0</v>
      </c>
      <c s="21">
        <v>709980.97999999998</v>
      </c>
      <c s="21">
        <v>437826.07199999999</v>
      </c>
      <c s="21">
        <v>2295614.1039999998</v>
      </c>
      <c s="21">
        <v>2295614.1039999998</v>
      </c>
      <c s="21">
        <v>4591228.2079999996</v>
      </c>
    </row>
    <row r="7" spans="1:63" ht="14.5">
      <c r="A7" s="165">
        <v>28080001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</v>
      </c>
      <c s="167" t="s">
        <v>29</v>
      </c>
      <c s="167" t="s">
        <v>30</v>
      </c>
      <c s="34" t="s">
        <v>1156</v>
      </c>
      <c s="34" t="s">
        <v>40</v>
      </c>
      <c s="34" t="s">
        <v>40</v>
      </c>
      <c s="34" t="s">
        <v>37</v>
      </c>
      <c s="39">
        <v>41208533.340000004</v>
      </c>
      <c s="39">
        <v>0</v>
      </c>
      <c s="39">
        <v>1471733.3300000001</v>
      </c>
      <c s="39">
        <v>706726.34999999998</v>
      </c>
      <c s="39">
        <v>0</v>
      </c>
      <c s="39">
        <v>0</v>
      </c>
      <c s="39">
        <v>0</v>
      </c>
      <c s="39">
        <v>39736800.009999998</v>
      </c>
      <c s="36">
        <v>41241</v>
      </c>
      <c s="36">
        <v>50582</v>
      </c>
      <c s="40">
        <v>44152000</v>
      </c>
      <c s="40">
        <v>44152000</v>
      </c>
      <c s="40">
        <v>13.578082191780823</v>
      </c>
      <c s="40">
        <v>25.591780821917808</v>
      </c>
      <c s="42">
        <v>0.034299999999999997</v>
      </c>
      <c s="42" t="s">
        <v>39</v>
      </c>
      <c s="42"/>
      <c s="34" t="s">
        <v>33</v>
      </c>
      <c s="34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1471733.3330000001</v>
      </c>
      <c s="21">
        <v>0</v>
      </c>
      <c s="21">
        <v>0</v>
      </c>
      <c s="21">
        <v>0</v>
      </c>
      <c s="21">
        <v>0</v>
      </c>
      <c s="21">
        <v>0</v>
      </c>
      <c s="21">
        <v>1471733.3330000001</v>
      </c>
      <c s="21">
        <v>0</v>
      </c>
      <c s="21">
        <v>0</v>
      </c>
      <c s="21">
        <v>0</v>
      </c>
      <c s="21">
        <v>0</v>
      </c>
      <c s="21">
        <v>0</v>
      </c>
      <c s="21">
        <v>1471733.3330000001</v>
      </c>
      <c s="21">
        <v>0</v>
      </c>
      <c s="21">
        <v>0</v>
      </c>
      <c s="21">
        <v>0</v>
      </c>
      <c s="21">
        <v>0</v>
      </c>
      <c s="21">
        <v>0</v>
      </c>
      <c s="21">
        <v>1471733.3330000001</v>
      </c>
      <c s="21">
        <v>2943466.6660000002</v>
      </c>
      <c s="21">
        <v>2943466.6660000002</v>
      </c>
      <c s="21">
        <v>5886933.3320000004</v>
      </c>
    </row>
    <row r="8" spans="1:63" ht="14.5">
      <c r="A8" s="165">
        <v>28101000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</v>
      </c>
      <c s="167" t="s">
        <v>29</v>
      </c>
      <c s="167" t="s">
        <v>30</v>
      </c>
      <c s="34" t="s">
        <v>1156</v>
      </c>
      <c s="34" t="s">
        <v>41</v>
      </c>
      <c s="34" t="s">
        <v>41</v>
      </c>
      <c s="34" t="s">
        <v>37</v>
      </c>
      <c s="39">
        <v>10421000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10421000</v>
      </c>
      <c s="36">
        <v>42732</v>
      </c>
      <c s="36">
        <v>51103</v>
      </c>
      <c s="40">
        <v>72947000</v>
      </c>
      <c s="40">
        <v>72947000</v>
      </c>
      <c s="40">
        <v>15.005479452054795</v>
      </c>
      <c s="40">
        <v>22.934246575342467</v>
      </c>
      <c s="42">
        <v>0.022200000000000001</v>
      </c>
      <c s="42" t="s">
        <v>39</v>
      </c>
      <c s="42"/>
      <c s="34" t="s">
        <v>33</v>
      </c>
      <c s="34" t="s">
        <v>37</v>
      </c>
      <c s="21">
        <v>0</v>
      </c>
      <c s="21">
        <v>0</v>
      </c>
      <c s="21">
        <v>0</v>
      </c>
      <c s="21">
        <v>0</v>
      </c>
      <c s="21">
        <v>347366.66999999998</v>
      </c>
      <c s="21">
        <v>0</v>
      </c>
      <c s="21">
        <v>0</v>
      </c>
      <c s="21">
        <v>0</v>
      </c>
      <c s="21">
        <v>0</v>
      </c>
      <c s="21">
        <v>0</v>
      </c>
      <c s="21">
        <v>347366.66999999998</v>
      </c>
      <c s="21">
        <v>0</v>
      </c>
      <c s="21">
        <v>0</v>
      </c>
      <c s="21">
        <v>0</v>
      </c>
      <c s="21">
        <v>0</v>
      </c>
      <c s="21">
        <v>0</v>
      </c>
      <c s="21">
        <v>347366.66999999998</v>
      </c>
      <c s="21">
        <v>0</v>
      </c>
      <c s="21">
        <v>0</v>
      </c>
      <c s="21">
        <v>0</v>
      </c>
      <c s="21">
        <v>0</v>
      </c>
      <c s="21">
        <v>0</v>
      </c>
      <c s="21">
        <v>347366.66999999998</v>
      </c>
      <c s="21">
        <v>0</v>
      </c>
      <c s="21">
        <v>694733.33999999997</v>
      </c>
      <c s="21">
        <v>694733.33999999997</v>
      </c>
      <c s="21">
        <v>1389466.6799999999</v>
      </c>
    </row>
    <row r="9" spans="1:63" ht="14.5">
      <c r="A9" s="165">
        <v>28099000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</v>
      </c>
      <c s="167" t="s">
        <v>29</v>
      </c>
      <c s="167" t="s">
        <v>30</v>
      </c>
      <c s="34" t="s">
        <v>1156</v>
      </c>
      <c s="34" t="s">
        <v>42</v>
      </c>
      <c s="34" t="s">
        <v>42</v>
      </c>
      <c s="34" t="s">
        <v>37</v>
      </c>
      <c s="39">
        <v>149218750</v>
      </c>
      <c s="39">
        <v>0</v>
      </c>
      <c s="39">
        <v>0</v>
      </c>
      <c s="39">
        <v>267750</v>
      </c>
      <c s="39">
        <v>0</v>
      </c>
      <c s="39">
        <v>0</v>
      </c>
      <c s="39">
        <v>0</v>
      </c>
      <c s="39">
        <v>149218750</v>
      </c>
      <c s="36">
        <v>42688</v>
      </c>
      <c s="36">
        <v>51977</v>
      </c>
      <c s="40">
        <v>175000000</v>
      </c>
      <c s="40">
        <v>152500000</v>
      </c>
      <c s="40">
        <v>17.399999999999999</v>
      </c>
      <c s="40">
        <v>25.449315068493149</v>
      </c>
      <c s="43">
        <v>0.04598</v>
      </c>
      <c s="42" t="s">
        <v>39</v>
      </c>
      <c s="42"/>
      <c s="34" t="s">
        <v>33</v>
      </c>
      <c s="34" t="s">
        <v>37</v>
      </c>
      <c s="21">
        <v>0</v>
      </c>
      <c s="21">
        <v>0</v>
      </c>
      <c s="21">
        <v>0</v>
      </c>
      <c s="21">
        <v>656250</v>
      </c>
      <c s="21">
        <v>0</v>
      </c>
      <c s="21">
        <v>0</v>
      </c>
      <c s="21">
        <v>0</v>
      </c>
      <c s="21">
        <v>0</v>
      </c>
      <c s="21">
        <v>0</v>
      </c>
      <c s="21">
        <v>656250</v>
      </c>
      <c s="21">
        <v>0</v>
      </c>
      <c s="21">
        <v>0</v>
      </c>
      <c s="21">
        <v>0</v>
      </c>
      <c s="21">
        <v>0</v>
      </c>
      <c s="21">
        <v>0</v>
      </c>
      <c s="21">
        <v>656250</v>
      </c>
      <c s="21">
        <v>0</v>
      </c>
      <c s="21">
        <v>0</v>
      </c>
      <c s="21">
        <v>0</v>
      </c>
      <c s="21">
        <v>0</v>
      </c>
      <c s="21">
        <v>0</v>
      </c>
      <c s="21">
        <v>656250</v>
      </c>
      <c s="21">
        <v>0</v>
      </c>
      <c s="21">
        <v>0</v>
      </c>
      <c s="21">
        <v>1312500</v>
      </c>
      <c s="21">
        <v>1312500</v>
      </c>
      <c s="21">
        <v>2625000</v>
      </c>
    </row>
    <row r="10" spans="1:63" ht="14.5">
      <c r="A10" s="165">
        <v>28080000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</v>
      </c>
      <c s="167" t="s">
        <v>29</v>
      </c>
      <c s="167" t="s">
        <v>30</v>
      </c>
      <c s="34" t="s">
        <v>1156</v>
      </c>
      <c s="34" t="s">
        <v>43</v>
      </c>
      <c s="34" t="s">
        <v>43</v>
      </c>
      <c s="34" t="s">
        <v>37</v>
      </c>
      <c s="39">
        <v>213760534.69999999</v>
      </c>
      <c s="39">
        <v>0</v>
      </c>
      <c s="39">
        <v>4897866.3300000001</v>
      </c>
      <c s="39">
        <v>1636817.95</v>
      </c>
      <c s="39">
        <v>0</v>
      </c>
      <c s="39">
        <v>0</v>
      </c>
      <c s="39">
        <v>0</v>
      </c>
      <c s="39">
        <v>208862668.37</v>
      </c>
      <c s="36">
        <v>41241</v>
      </c>
      <c s="36">
        <v>50449</v>
      </c>
      <c s="40">
        <v>259280000</v>
      </c>
      <c s="40">
        <v>259280000</v>
      </c>
      <c s="40">
        <v>13.213698630136987</v>
      </c>
      <c s="40">
        <v>25.227397260273971</v>
      </c>
      <c s="43">
        <v>0.03304</v>
      </c>
      <c s="42" t="s">
        <v>39</v>
      </c>
      <c s="42"/>
      <c s="34" t="s">
        <v>33</v>
      </c>
      <c s="34" t="s">
        <v>37</v>
      </c>
      <c s="21">
        <v>0</v>
      </c>
      <c s="21">
        <v>3744800.3300000001</v>
      </c>
      <c s="21">
        <v>0</v>
      </c>
      <c s="21">
        <v>0</v>
      </c>
      <c s="21">
        <v>0</v>
      </c>
      <c s="21">
        <v>4897866.3300000001</v>
      </c>
      <c s="21">
        <v>0</v>
      </c>
      <c s="21">
        <v>3744800.3300000001</v>
      </c>
      <c s="21">
        <v>0</v>
      </c>
      <c s="21">
        <v>0</v>
      </c>
      <c s="21">
        <v>0</v>
      </c>
      <c s="21">
        <v>4897866.3300000001</v>
      </c>
      <c s="21">
        <v>0</v>
      </c>
      <c s="21">
        <v>3744800.3300000001</v>
      </c>
      <c s="21">
        <v>0</v>
      </c>
      <c s="21">
        <v>0</v>
      </c>
      <c s="21">
        <v>0</v>
      </c>
      <c s="21">
        <v>4897866.3300000001</v>
      </c>
      <c s="21">
        <v>0</v>
      </c>
      <c s="21">
        <v>3744800.3300000001</v>
      </c>
      <c s="21">
        <v>0</v>
      </c>
      <c s="21">
        <v>0</v>
      </c>
      <c s="21">
        <v>0</v>
      </c>
      <c s="21">
        <v>4897866.3300000001</v>
      </c>
      <c s="21">
        <v>17285333.32</v>
      </c>
      <c s="21">
        <v>17285333.32</v>
      </c>
      <c s="21">
        <v>34570666.640000001</v>
      </c>
    </row>
    <row r="11" spans="1:63" ht="14.5">
      <c r="A11" s="165">
        <v>28110000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37</v>
      </c>
      <c s="167" t="s">
        <v>46</v>
      </c>
      <c s="167" t="s">
        <v>30</v>
      </c>
      <c s="34" t="s">
        <v>1156</v>
      </c>
      <c s="34" t="s">
        <v>47</v>
      </c>
      <c s="34" t="s">
        <v>47</v>
      </c>
      <c s="34" t="s">
        <v>37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43854</v>
      </c>
      <c s="36">
        <v>51523</v>
      </c>
      <c s="40">
        <v>34100000</v>
      </c>
      <c s="40">
        <v>34100000</v>
      </c>
      <c s="40">
        <v>16.156164383561645</v>
      </c>
      <c s="40">
        <v>21.010958904109589</v>
      </c>
      <c s="42">
        <v>0.027220000000000001</v>
      </c>
      <c s="42" t="s">
        <v>39</v>
      </c>
      <c s="42"/>
      <c s="34" t="s">
        <v>33</v>
      </c>
      <c s="34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2" spans="1:63" ht="14.5">
      <c r="A12" s="165">
        <v>28111000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37</v>
      </c>
      <c s="167" t="s">
        <v>48</v>
      </c>
      <c s="167" t="s">
        <v>30</v>
      </c>
      <c s="34" t="s">
        <v>1156</v>
      </c>
      <c s="34" t="s">
        <v>1081</v>
      </c>
      <c s="34" t="s">
        <v>1081</v>
      </c>
      <c s="34" t="s">
        <v>37</v>
      </c>
      <c s="39">
        <v>12701305.35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12701305.35</v>
      </c>
      <c s="36">
        <v>44165</v>
      </c>
      <c s="36">
        <v>51429</v>
      </c>
      <c s="40">
        <v>59885000</v>
      </c>
      <c s="40">
        <v>59885000</v>
      </c>
      <c s="40">
        <v>15.898630136986302</v>
      </c>
      <c s="40">
        <v>19.901369863013699</v>
      </c>
      <c s="42">
        <v>0.048090000000000001</v>
      </c>
      <c s="42" t="s">
        <v>39</v>
      </c>
      <c s="43"/>
      <c s="34" t="s">
        <v>33</v>
      </c>
      <c s="34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3" spans="1:63" ht="14.5">
      <c r="A13" s="165">
        <v>28105000</v>
      </c>
      <c s="166">
        <v>1</v>
      </c>
      <c s="166">
        <v>1</v>
      </c>
      <c s="166">
        <v>1</v>
      </c>
      <c s="166" t="s">
        <v>50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49</v>
      </c>
      <c s="167" t="s">
        <v>29</v>
      </c>
      <c s="167" t="s">
        <v>30</v>
      </c>
      <c s="34" t="s">
        <v>1156</v>
      </c>
      <c s="34" t="s">
        <v>51</v>
      </c>
      <c s="34" t="s">
        <v>51</v>
      </c>
      <c s="34" t="s">
        <v>49</v>
      </c>
      <c s="39">
        <v>28378455</v>
      </c>
      <c s="39">
        <v>0</v>
      </c>
      <c s="39">
        <v>5550300</v>
      </c>
      <c s="39">
        <v>664238.22999999998</v>
      </c>
      <c s="39">
        <v>0</v>
      </c>
      <c s="39">
        <v>0</v>
      </c>
      <c s="39">
        <v>0</v>
      </c>
      <c s="39">
        <v>22142264</v>
      </c>
      <c s="36">
        <v>43369</v>
      </c>
      <c s="36">
        <v>45927</v>
      </c>
      <c s="40">
        <v>110345000</v>
      </c>
      <c s="40">
        <v>110345000</v>
      </c>
      <c s="40">
        <v>0.8246575342465754</v>
      </c>
      <c s="40">
        <v>7.0082191780821921</v>
      </c>
      <c s="43">
        <v>0.10976</v>
      </c>
      <c s="42" t="s">
        <v>1157</v>
      </c>
      <c s="43">
        <v>0.053749999999999999</v>
      </c>
      <c s="34" t="s">
        <v>33</v>
      </c>
      <c s="34" t="s">
        <v>49</v>
      </c>
      <c s="21">
        <v>0</v>
      </c>
      <c s="21">
        <v>0</v>
      </c>
      <c s="21">
        <v>5535566</v>
      </c>
      <c s="21">
        <v>0</v>
      </c>
      <c s="21">
        <v>0</v>
      </c>
      <c s="21">
        <v>8303349</v>
      </c>
      <c s="21">
        <v>0</v>
      </c>
      <c s="21">
        <v>0</v>
      </c>
      <c s="21">
        <v>8303349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22142264</v>
      </c>
      <c s="21">
        <v>0</v>
      </c>
      <c s="21">
        <v>22142264</v>
      </c>
    </row>
    <row r="14" spans="1:63" ht="14.5">
      <c r="A14" s="165">
        <v>28092000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52</v>
      </c>
      <c s="167" t="s">
        <v>29</v>
      </c>
      <c s="167" t="s">
        <v>30</v>
      </c>
      <c s="34" t="s">
        <v>1156</v>
      </c>
      <c s="34" t="s">
        <v>53</v>
      </c>
      <c s="34" t="s">
        <v>53</v>
      </c>
      <c s="34" t="s">
        <v>52</v>
      </c>
      <c s="39">
        <v>21417172.43</v>
      </c>
      <c s="39">
        <v>810010.19999999995</v>
      </c>
      <c s="39">
        <v>0</v>
      </c>
      <c s="39">
        <v>0</v>
      </c>
      <c s="39">
        <v>0</v>
      </c>
      <c s="39">
        <v>0</v>
      </c>
      <c s="39">
        <v>0</v>
      </c>
      <c s="39">
        <v>22227182.629999999</v>
      </c>
      <c s="36">
        <v>42061</v>
      </c>
      <c s="36">
        <v>46111</v>
      </c>
      <c s="40">
        <v>88000000</v>
      </c>
      <c s="40">
        <v>88000000</v>
      </c>
      <c s="40">
        <v>1.3287671232876712</v>
      </c>
      <c s="40">
        <v>11.095890410958905</v>
      </c>
      <c s="41">
        <v>0.083921700000000002</v>
      </c>
      <c s="42" t="s">
        <v>1155</v>
      </c>
      <c s="42">
        <v>0.0275</v>
      </c>
      <c s="34" t="s">
        <v>33</v>
      </c>
      <c s="34" t="s">
        <v>52</v>
      </c>
      <c s="21">
        <v>0</v>
      </c>
      <c s="21">
        <v>0</v>
      </c>
      <c s="21">
        <v>7409060.8799999999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7409060.8799999999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7409060.8799999999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14818121.76</v>
      </c>
      <c s="21">
        <v>7409060.8799999999</v>
      </c>
      <c s="21">
        <v>22227182.640000001</v>
      </c>
    </row>
    <row r="15" spans="1:63" ht="14.5">
      <c r="A15" s="165">
        <v>28098000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54</v>
      </c>
      <c s="167" t="s">
        <v>55</v>
      </c>
      <c s="167" t="s">
        <v>27</v>
      </c>
      <c s="167" t="s">
        <v>52</v>
      </c>
      <c s="169" t="s">
        <v>55</v>
      </c>
      <c s="167" t="s">
        <v>30</v>
      </c>
      <c s="34" t="s">
        <v>1156</v>
      </c>
      <c s="34" t="s">
        <v>56</v>
      </c>
      <c s="34" t="s">
        <v>1158</v>
      </c>
      <c s="34" t="s">
        <v>52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42579</v>
      </c>
      <c s="36">
        <v>45329</v>
      </c>
      <c s="40">
        <v>13306664.939999999</v>
      </c>
      <c s="40">
        <v>13306664.939999999</v>
      </c>
      <c s="40">
        <v>0</v>
      </c>
      <c s="40">
        <v>0</v>
      </c>
      <c s="42">
        <v>0</v>
      </c>
      <c s="42" t="s">
        <v>1155</v>
      </c>
      <c s="42">
        <v>0.0275</v>
      </c>
      <c s="34" t="s">
        <v>33</v>
      </c>
      <c s="34" t="s">
        <v>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6" spans="1:63" ht="14.5">
      <c r="A16" s="165">
        <v>28097000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54</v>
      </c>
      <c s="167" t="s">
        <v>55</v>
      </c>
      <c s="167" t="s">
        <v>27</v>
      </c>
      <c s="167" t="s">
        <v>52</v>
      </c>
      <c s="167" t="s">
        <v>55</v>
      </c>
      <c s="167" t="s">
        <v>30</v>
      </c>
      <c s="34" t="s">
        <v>1156</v>
      </c>
      <c s="34" t="s">
        <v>57</v>
      </c>
      <c s="34" t="s">
        <v>1159</v>
      </c>
      <c s="34" t="s">
        <v>52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42579</v>
      </c>
      <c s="36">
        <v>45379</v>
      </c>
      <c s="40">
        <v>64992443.649999999</v>
      </c>
      <c s="40">
        <v>64992443.649999999</v>
      </c>
      <c s="40">
        <v>0</v>
      </c>
      <c s="40">
        <v>0</v>
      </c>
      <c s="42">
        <v>0</v>
      </c>
      <c s="42" t="s">
        <v>1155</v>
      </c>
      <c s="42">
        <v>0.0275</v>
      </c>
      <c s="34" t="s">
        <v>33</v>
      </c>
      <c s="34" t="s">
        <v>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7" spans="1:63" ht="14.5">
      <c r="A17" s="165">
        <v>28102000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54</v>
      </c>
      <c s="167" t="s">
        <v>55</v>
      </c>
      <c s="167" t="s">
        <v>27</v>
      </c>
      <c s="167" t="s">
        <v>52</v>
      </c>
      <c s="167" t="s">
        <v>55</v>
      </c>
      <c s="167" t="s">
        <v>30</v>
      </c>
      <c s="34" t="s">
        <v>1156</v>
      </c>
      <c s="34" t="s">
        <v>58</v>
      </c>
      <c s="34" t="s">
        <v>58</v>
      </c>
      <c s="34" t="s">
        <v>52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42877</v>
      </c>
      <c s="36">
        <v>45578</v>
      </c>
      <c s="40">
        <v>47000000</v>
      </c>
      <c s="40">
        <v>47000000</v>
      </c>
      <c s="40">
        <v>0</v>
      </c>
      <c s="40">
        <v>0</v>
      </c>
      <c s="42">
        <v>0</v>
      </c>
      <c s="42" t="s">
        <v>1155</v>
      </c>
      <c s="42">
        <v>0.0275</v>
      </c>
      <c s="34" t="s">
        <v>33</v>
      </c>
      <c s="34" t="s">
        <v>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" spans="1:63" ht="14.5">
      <c r="A18" s="165">
        <v>28090000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60</v>
      </c>
      <c s="167" t="s">
        <v>29</v>
      </c>
      <c s="167" t="s">
        <v>30</v>
      </c>
      <c s="34" t="s">
        <v>1156</v>
      </c>
      <c s="34" t="s">
        <v>61</v>
      </c>
      <c s="34" t="s">
        <v>61</v>
      </c>
      <c s="34" t="s">
        <v>60</v>
      </c>
      <c s="39">
        <v>4006421.0800000001</v>
      </c>
      <c s="39">
        <v>0</v>
      </c>
      <c s="39">
        <v>0</v>
      </c>
      <c s="39">
        <v>0</v>
      </c>
      <c s="39">
        <v>10865.51</v>
      </c>
      <c s="39">
        <v>0</v>
      </c>
      <c s="39">
        <v>0</v>
      </c>
      <c s="39">
        <v>3959431.605</v>
      </c>
      <c s="36">
        <v>41955</v>
      </c>
      <c s="36">
        <v>47714</v>
      </c>
      <c s="40">
        <v>6610200</v>
      </c>
      <c s="40">
        <v>6610200</v>
      </c>
      <c s="40">
        <v>5.720547945205479</v>
      </c>
      <c s="40">
        <v>15.778082191780822</v>
      </c>
      <c s="42">
        <v>0</v>
      </c>
      <c s="42" t="s">
        <v>62</v>
      </c>
      <c s="42"/>
      <c s="34" t="s">
        <v>33</v>
      </c>
      <c s="34" t="s">
        <v>60</v>
      </c>
      <c s="21">
        <v>0</v>
      </c>
      <c s="21">
        <v>329952.62800000003</v>
      </c>
      <c s="21">
        <v>0</v>
      </c>
      <c s="21">
        <v>0</v>
      </c>
      <c s="21">
        <v>0</v>
      </c>
      <c s="21">
        <v>0</v>
      </c>
      <c s="21">
        <v>0</v>
      </c>
      <c s="21">
        <v>329952.62800000003</v>
      </c>
      <c s="21">
        <v>0</v>
      </c>
      <c s="21">
        <v>0</v>
      </c>
      <c s="21">
        <v>0</v>
      </c>
      <c s="21">
        <v>0</v>
      </c>
      <c s="21">
        <v>0</v>
      </c>
      <c s="21">
        <v>329952.62800000003</v>
      </c>
      <c s="21">
        <v>0</v>
      </c>
      <c s="21">
        <v>0</v>
      </c>
      <c s="21">
        <v>0</v>
      </c>
      <c s="21">
        <v>0</v>
      </c>
      <c s="21">
        <v>0</v>
      </c>
      <c s="21">
        <v>329952.62800000003</v>
      </c>
      <c s="21">
        <v>0</v>
      </c>
      <c s="21">
        <v>0</v>
      </c>
      <c s="21">
        <v>0</v>
      </c>
      <c s="21">
        <v>0</v>
      </c>
      <c s="21">
        <v>659905.25600000005</v>
      </c>
      <c s="21">
        <v>659905.25600000005</v>
      </c>
      <c s="21">
        <v>1319810.5120000001</v>
      </c>
    </row>
    <row r="19" spans="1:63" ht="14.5">
      <c r="A19" s="165">
        <v>28087000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60</v>
      </c>
      <c s="167" t="s">
        <v>29</v>
      </c>
      <c s="167" t="s">
        <v>30</v>
      </c>
      <c s="34" t="s">
        <v>1156</v>
      </c>
      <c s="34" t="s">
        <v>63</v>
      </c>
      <c s="34" t="s">
        <v>63</v>
      </c>
      <c s="34" t="s">
        <v>60</v>
      </c>
      <c s="39">
        <v>8673315.0150000006</v>
      </c>
      <c s="39">
        <v>0</v>
      </c>
      <c s="39">
        <v>0</v>
      </c>
      <c s="39">
        <v>0</v>
      </c>
      <c s="39">
        <v>23513.209999999999</v>
      </c>
      <c s="39">
        <v>0</v>
      </c>
      <c s="39">
        <v>0</v>
      </c>
      <c s="39">
        <v>8571589.6830000002</v>
      </c>
      <c s="36">
        <v>41907</v>
      </c>
      <c s="36">
        <v>47756</v>
      </c>
      <c s="40">
        <v>15401850.842</v>
      </c>
      <c s="40">
        <v>15401850.842</v>
      </c>
      <c s="40">
        <v>5.8356164383561646</v>
      </c>
      <c s="40">
        <v>16.024657534246575</v>
      </c>
      <c s="42">
        <v>0</v>
      </c>
      <c s="42" t="s">
        <v>62</v>
      </c>
      <c s="42"/>
      <c s="34" t="s">
        <v>33</v>
      </c>
      <c s="34" t="s">
        <v>60</v>
      </c>
      <c s="21">
        <v>0</v>
      </c>
      <c s="21">
        <v>0</v>
      </c>
      <c s="21">
        <v>714299.13300000003</v>
      </c>
      <c s="21">
        <v>0</v>
      </c>
      <c s="21">
        <v>0</v>
      </c>
      <c s="21">
        <v>0</v>
      </c>
      <c s="21">
        <v>0</v>
      </c>
      <c s="21">
        <v>0</v>
      </c>
      <c s="21">
        <v>714299.13300000003</v>
      </c>
      <c s="21">
        <v>0</v>
      </c>
      <c s="21">
        <v>0</v>
      </c>
      <c s="21">
        <v>0</v>
      </c>
      <c s="21">
        <v>0</v>
      </c>
      <c s="21">
        <v>0</v>
      </c>
      <c s="21">
        <v>714299.13300000003</v>
      </c>
      <c s="21">
        <v>0</v>
      </c>
      <c s="21">
        <v>0</v>
      </c>
      <c s="21">
        <v>0</v>
      </c>
      <c s="21">
        <v>0</v>
      </c>
      <c s="21">
        <v>0</v>
      </c>
      <c s="21">
        <v>714299.13300000003</v>
      </c>
      <c s="21">
        <v>0</v>
      </c>
      <c s="21">
        <v>0</v>
      </c>
      <c s="21">
        <v>0</v>
      </c>
      <c s="21">
        <v>1428598.2660000001</v>
      </c>
      <c s="21">
        <v>1428598.2660000001</v>
      </c>
      <c s="21">
        <v>2857196.5320000001</v>
      </c>
    </row>
    <row r="20" spans="1:63" ht="14.5">
      <c r="A20" s="165">
        <v>23191000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71</v>
      </c>
      <c s="167" t="s">
        <v>72</v>
      </c>
      <c s="167" t="s">
        <v>65</v>
      </c>
      <c s="34" t="s">
        <v>1160</v>
      </c>
      <c s="34" t="s">
        <v>73</v>
      </c>
      <c s="34" t="s">
        <v>73</v>
      </c>
      <c s="34" t="s">
        <v>71</v>
      </c>
      <c s="39">
        <v>44333303.369999997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44333333.269999996</v>
      </c>
      <c s="36">
        <v>42908</v>
      </c>
      <c s="36">
        <v>50010</v>
      </c>
      <c s="40">
        <v>70000000</v>
      </c>
      <c s="40">
        <v>70000000</v>
      </c>
      <c s="40">
        <v>12.010958904109589</v>
      </c>
      <c s="40">
        <v>19.457534246575342</v>
      </c>
      <c s="42">
        <v>0.073499999999999996</v>
      </c>
      <c s="42" t="s">
        <v>39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2333333.3300000001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2333333.3300000001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2333333.3300000001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2333333.3300000001</v>
      </c>
      <c s="21">
        <v>4666666.6600000001</v>
      </c>
      <c s="21">
        <v>4666666.6600000001</v>
      </c>
      <c s="21">
        <v>9333333.3200000003</v>
      </c>
    </row>
    <row r="21" spans="1:63" ht="14.5">
      <c r="A21" s="165">
        <v>23198000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71</v>
      </c>
      <c s="167" t="s">
        <v>38</v>
      </c>
      <c s="167" t="s">
        <v>65</v>
      </c>
      <c s="34" t="s">
        <v>1160</v>
      </c>
      <c s="34" t="s">
        <v>75</v>
      </c>
      <c s="34" t="s">
        <v>75</v>
      </c>
      <c s="34" t="s">
        <v>71</v>
      </c>
      <c s="39">
        <v>60316374.75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60316374.75</v>
      </c>
      <c s="36">
        <v>43705</v>
      </c>
      <c s="36">
        <v>50801</v>
      </c>
      <c s="40">
        <v>84000000</v>
      </c>
      <c s="40">
        <v>84000000</v>
      </c>
      <c s="40">
        <v>14.178082191780822</v>
      </c>
      <c s="40">
        <v>19.44109589041096</v>
      </c>
      <c s="42">
        <v>0.026699999999999998</v>
      </c>
      <c s="42" t="s">
        <v>39</v>
      </c>
      <c s="42"/>
      <c s="34" t="s">
        <v>74</v>
      </c>
      <c s="34" t="s">
        <v>71</v>
      </c>
      <c s="21">
        <v>2010545.8200000001</v>
      </c>
      <c s="21">
        <v>0</v>
      </c>
      <c s="21">
        <v>0</v>
      </c>
      <c s="21">
        <v>0</v>
      </c>
      <c s="21">
        <v>0</v>
      </c>
      <c s="21">
        <v>0</v>
      </c>
      <c s="21">
        <v>2010545.8200000001</v>
      </c>
      <c s="21">
        <v>0</v>
      </c>
      <c s="21">
        <v>0</v>
      </c>
      <c s="21">
        <v>0</v>
      </c>
      <c s="21">
        <v>0</v>
      </c>
      <c s="21">
        <v>0</v>
      </c>
      <c s="21">
        <v>2010545.8200000001</v>
      </c>
      <c s="21">
        <v>0</v>
      </c>
      <c s="21">
        <v>0</v>
      </c>
      <c s="21">
        <v>0</v>
      </c>
      <c s="21">
        <v>0</v>
      </c>
      <c s="21">
        <v>0</v>
      </c>
      <c s="21">
        <v>2010545.8200000001</v>
      </c>
      <c s="21">
        <v>0</v>
      </c>
      <c s="21">
        <v>0</v>
      </c>
      <c s="21">
        <v>0</v>
      </c>
      <c s="21">
        <v>0</v>
      </c>
      <c s="21">
        <v>0</v>
      </c>
      <c s="21">
        <v>4021091.6400000001</v>
      </c>
      <c s="21">
        <v>4021091.6400000001</v>
      </c>
      <c s="21">
        <v>8042183.2800000003</v>
      </c>
    </row>
    <row r="22" spans="1:63" ht="14.5">
      <c r="A22" s="165">
        <v>23179000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76</v>
      </c>
      <c s="34" t="s">
        <v>76</v>
      </c>
      <c s="34" t="s">
        <v>71</v>
      </c>
      <c s="39">
        <v>70000000.003000006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70000000.003000006</v>
      </c>
      <c s="36">
        <v>42215</v>
      </c>
      <c s="36">
        <v>49460</v>
      </c>
      <c s="40">
        <v>100000000</v>
      </c>
      <c s="40">
        <v>100000000</v>
      </c>
      <c s="40">
        <v>10.504109589041096</v>
      </c>
      <c s="40">
        <v>19.849315068493151</v>
      </c>
      <c s="42">
        <v>0.042200000000000001</v>
      </c>
      <c s="42" t="s">
        <v>1161</v>
      </c>
      <c s="42">
        <v>0.017600000000000001</v>
      </c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3333333.3330000001</v>
      </c>
      <c s="21">
        <v>0</v>
      </c>
      <c s="21">
        <v>0</v>
      </c>
      <c s="21">
        <v>0</v>
      </c>
      <c s="21">
        <v>0</v>
      </c>
      <c s="21">
        <v>0</v>
      </c>
      <c s="21">
        <v>3333333.3330000001</v>
      </c>
      <c s="21">
        <v>0</v>
      </c>
      <c s="21">
        <v>0</v>
      </c>
      <c s="21">
        <v>0</v>
      </c>
      <c s="21">
        <v>0</v>
      </c>
      <c s="21">
        <v>0</v>
      </c>
      <c s="21">
        <v>3333333.3330000001</v>
      </c>
      <c s="21">
        <v>0</v>
      </c>
      <c s="21">
        <v>0</v>
      </c>
      <c s="21">
        <v>0</v>
      </c>
      <c s="21">
        <v>0</v>
      </c>
      <c s="21">
        <v>0</v>
      </c>
      <c s="21">
        <v>3333333.3330000001</v>
      </c>
      <c s="21">
        <v>0</v>
      </c>
      <c s="21">
        <v>6666666.6660000002</v>
      </c>
      <c s="21">
        <v>6666666.6660000002</v>
      </c>
      <c s="21">
        <v>13333333.332</v>
      </c>
    </row>
    <row r="23" spans="1:63" ht="14.5">
      <c r="A23" s="165">
        <v>23180000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77</v>
      </c>
      <c s="34" t="s">
        <v>77</v>
      </c>
      <c s="34" t="s">
        <v>71</v>
      </c>
      <c s="39">
        <v>75973333.420000002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75973333.420000002</v>
      </c>
      <c s="36">
        <v>42342</v>
      </c>
      <c s="36">
        <v>49644</v>
      </c>
      <c s="40">
        <v>100000000</v>
      </c>
      <c s="40">
        <v>100000000</v>
      </c>
      <c s="40">
        <v>11.008219178082191</v>
      </c>
      <c s="40">
        <v>20.005479452054793</v>
      </c>
      <c s="42">
        <v>0.068199999999999997</v>
      </c>
      <c s="42" t="s">
        <v>1162</v>
      </c>
      <c s="42">
        <v>0.018700000000000001</v>
      </c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3453333.3199999998</v>
      </c>
      <c s="21">
        <v>0</v>
      </c>
      <c s="21">
        <v>0</v>
      </c>
      <c s="21">
        <v>0</v>
      </c>
      <c s="21">
        <v>0</v>
      </c>
      <c s="21">
        <v>0</v>
      </c>
      <c s="21">
        <v>3453333.3199999998</v>
      </c>
      <c s="21">
        <v>0</v>
      </c>
      <c s="21">
        <v>0</v>
      </c>
      <c s="21">
        <v>0</v>
      </c>
      <c s="21">
        <v>0</v>
      </c>
      <c s="21">
        <v>0</v>
      </c>
      <c s="21">
        <v>3453333.3199999998</v>
      </c>
      <c s="21">
        <v>0</v>
      </c>
      <c s="21">
        <v>0</v>
      </c>
      <c s="21">
        <v>0</v>
      </c>
      <c s="21">
        <v>0</v>
      </c>
      <c s="21">
        <v>0</v>
      </c>
      <c s="21">
        <v>3453333.3199999998</v>
      </c>
      <c s="21">
        <v>6906666.6399999997</v>
      </c>
      <c s="21">
        <v>6906666.6399999997</v>
      </c>
      <c s="21">
        <v>13813333.279999999</v>
      </c>
    </row>
    <row r="24" spans="1:63" ht="14.5">
      <c r="A24" s="165">
        <v>23190000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78</v>
      </c>
      <c s="34" t="s">
        <v>78</v>
      </c>
      <c s="34" t="s">
        <v>71</v>
      </c>
      <c s="39">
        <v>2371221.5600000001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2371221.5600000001</v>
      </c>
      <c s="36">
        <v>42826</v>
      </c>
      <c s="36">
        <v>50039</v>
      </c>
      <c s="40">
        <v>75000000</v>
      </c>
      <c s="40">
        <v>3104381.8399999999</v>
      </c>
      <c s="40">
        <v>12.09041095890411</v>
      </c>
      <c s="40">
        <v>19.761643835616439</v>
      </c>
      <c s="42">
        <v>0.046600000000000003</v>
      </c>
      <c s="42" t="s">
        <v>1161</v>
      </c>
      <c s="42">
        <v>0.019800000000000002</v>
      </c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98804.648333333331</v>
      </c>
      <c s="21">
        <v>0</v>
      </c>
      <c s="21">
        <v>0</v>
      </c>
      <c s="21">
        <v>0</v>
      </c>
      <c s="21">
        <v>0</v>
      </c>
      <c s="21">
        <v>0</v>
      </c>
      <c s="21">
        <v>98804.648333333331</v>
      </c>
      <c s="21">
        <v>0</v>
      </c>
      <c s="21">
        <v>0</v>
      </c>
      <c s="21">
        <v>0</v>
      </c>
      <c s="21">
        <v>0</v>
      </c>
      <c s="21">
        <v>0</v>
      </c>
      <c s="21">
        <v>98804.648333333331</v>
      </c>
      <c s="21">
        <v>0</v>
      </c>
      <c s="21">
        <v>0</v>
      </c>
      <c s="21">
        <v>0</v>
      </c>
      <c s="21">
        <v>0</v>
      </c>
      <c s="21">
        <v>0</v>
      </c>
      <c s="21">
        <v>98804.648333333331</v>
      </c>
      <c s="21">
        <v>0</v>
      </c>
      <c s="21">
        <v>197609.29666666666</v>
      </c>
      <c s="21">
        <v>197609.29666666666</v>
      </c>
      <c s="21">
        <v>395218.59333333332</v>
      </c>
    </row>
    <row r="25" spans="1:63" ht="14.5">
      <c r="A25" s="165">
        <v>23193000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79</v>
      </c>
      <c s="34" t="s">
        <v>79</v>
      </c>
      <c s="34" t="s">
        <v>71</v>
      </c>
      <c s="39">
        <v>42060000.041999996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42060000.041999996</v>
      </c>
      <c s="36">
        <v>42958</v>
      </c>
      <c s="36">
        <v>50010</v>
      </c>
      <c s="40">
        <v>65000000</v>
      </c>
      <c s="40">
        <v>65000000</v>
      </c>
      <c s="40">
        <v>12.010958904109589</v>
      </c>
      <c s="40">
        <v>19.32054794520548</v>
      </c>
      <c s="42">
        <v>0.026499999999999999</v>
      </c>
      <c s="42" t="s">
        <v>1163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1752499.993</v>
      </c>
      <c s="21">
        <v>0</v>
      </c>
      <c s="21">
        <v>0</v>
      </c>
      <c s="21">
        <v>0</v>
      </c>
      <c s="21">
        <v>0</v>
      </c>
      <c s="21">
        <v>0</v>
      </c>
      <c s="21">
        <v>1752499.993</v>
      </c>
      <c s="21">
        <v>0</v>
      </c>
      <c s="21">
        <v>0</v>
      </c>
      <c s="21">
        <v>0</v>
      </c>
      <c s="21">
        <v>0</v>
      </c>
      <c s="21">
        <v>0</v>
      </c>
      <c s="21">
        <v>1752499.993</v>
      </c>
      <c s="21">
        <v>0</v>
      </c>
      <c s="21">
        <v>0</v>
      </c>
      <c s="21">
        <v>0</v>
      </c>
      <c s="21">
        <v>0</v>
      </c>
      <c s="21">
        <v>0</v>
      </c>
      <c s="21">
        <v>1752499.993</v>
      </c>
      <c s="21">
        <v>3504999.986</v>
      </c>
      <c s="21">
        <v>3504999.986</v>
      </c>
      <c s="21">
        <v>7009999.9720000001</v>
      </c>
    </row>
    <row r="26" spans="1:63" ht="14.5">
      <c r="A26" s="165">
        <v>23195000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80</v>
      </c>
      <c s="34" t="s">
        <v>80</v>
      </c>
      <c s="34" t="s">
        <v>71</v>
      </c>
      <c s="39">
        <v>25083333.350000001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25083333.350000001</v>
      </c>
      <c s="36">
        <v>43089</v>
      </c>
      <c s="36">
        <v>50192</v>
      </c>
      <c s="40">
        <v>35000000</v>
      </c>
      <c s="40">
        <v>30100000</v>
      </c>
      <c s="40">
        <v>12.509589041095891</v>
      </c>
      <c s="40">
        <v>19.460273972602739</v>
      </c>
      <c s="42">
        <v>0.039</v>
      </c>
      <c s="42" t="s">
        <v>1163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1003333.33</v>
      </c>
      <c s="21">
        <v>0</v>
      </c>
      <c s="21">
        <v>0</v>
      </c>
      <c s="21">
        <v>0</v>
      </c>
      <c s="21">
        <v>0</v>
      </c>
      <c s="21">
        <v>0</v>
      </c>
      <c s="21">
        <v>1003333.33</v>
      </c>
      <c s="21">
        <v>0</v>
      </c>
      <c s="21">
        <v>0</v>
      </c>
      <c s="21">
        <v>0</v>
      </c>
      <c s="21">
        <v>0</v>
      </c>
      <c s="21">
        <v>0</v>
      </c>
      <c s="21">
        <v>1003333.33</v>
      </c>
      <c s="21">
        <v>0</v>
      </c>
      <c s="21">
        <v>0</v>
      </c>
      <c s="21">
        <v>0</v>
      </c>
      <c s="21">
        <v>0</v>
      </c>
      <c s="21">
        <v>0</v>
      </c>
      <c s="21">
        <v>1003333.33</v>
      </c>
      <c s="21">
        <v>2006666.6599999999</v>
      </c>
      <c s="21">
        <v>2006666.6599999999</v>
      </c>
      <c s="21">
        <v>4013333.3199999998</v>
      </c>
    </row>
    <row r="27" spans="1:63" ht="14.5">
      <c r="A27" s="165">
        <v>23199000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81</v>
      </c>
      <c s="34" t="s">
        <v>81</v>
      </c>
      <c s="34" t="s">
        <v>71</v>
      </c>
      <c s="39">
        <v>80000000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80000000</v>
      </c>
      <c s="36">
        <v>43791</v>
      </c>
      <c s="36">
        <v>50982</v>
      </c>
      <c s="40">
        <v>80000000</v>
      </c>
      <c s="40">
        <v>80000000</v>
      </c>
      <c s="40">
        <v>14.673972602739726</v>
      </c>
      <c s="40">
        <v>19.701369863013699</v>
      </c>
      <c s="42">
        <v>0.035099999999999999</v>
      </c>
      <c s="42" t="s">
        <v>39</v>
      </c>
      <c s="42"/>
      <c s="34" t="s">
        <v>74</v>
      </c>
      <c s="34" t="s">
        <v>71</v>
      </c>
      <c s="21">
        <v>2666666.6699999999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2666666.6699999999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2666666.6699999999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2666666.6699999999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5333333.3399999999</v>
      </c>
      <c s="21">
        <v>5333333.3399999999</v>
      </c>
      <c s="21">
        <v>10666666.68</v>
      </c>
    </row>
    <row r="28" spans="1:63" ht="14.5">
      <c r="A28" s="165">
        <v>23202000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82</v>
      </c>
      <c s="34" t="s">
        <v>82</v>
      </c>
      <c s="34" t="s">
        <v>71</v>
      </c>
      <c s="39">
        <v>150000000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150000000</v>
      </c>
      <c s="36">
        <v>43809</v>
      </c>
      <c s="36">
        <v>51166</v>
      </c>
      <c s="40">
        <v>150000000</v>
      </c>
      <c s="40">
        <v>150000000</v>
      </c>
      <c s="40">
        <v>15.178082191780822</v>
      </c>
      <c s="40">
        <v>20.156164383561645</v>
      </c>
      <c s="42">
        <v>0.0276</v>
      </c>
      <c s="42" t="s">
        <v>1163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5000000</v>
      </c>
      <c s="21">
        <v>0</v>
      </c>
      <c s="21">
        <v>0</v>
      </c>
      <c s="21">
        <v>0</v>
      </c>
      <c s="21">
        <v>0</v>
      </c>
      <c s="21">
        <v>0</v>
      </c>
      <c s="21">
        <v>5000000</v>
      </c>
      <c s="21">
        <v>0</v>
      </c>
      <c s="21">
        <v>0</v>
      </c>
      <c s="21">
        <v>0</v>
      </c>
      <c s="21">
        <v>0</v>
      </c>
      <c s="21">
        <v>0</v>
      </c>
      <c s="21">
        <v>5000000</v>
      </c>
      <c s="21">
        <v>0</v>
      </c>
      <c s="21">
        <v>0</v>
      </c>
      <c s="21">
        <v>0</v>
      </c>
      <c s="21">
        <v>0</v>
      </c>
      <c s="21">
        <v>0</v>
      </c>
      <c s="21">
        <v>5000000</v>
      </c>
      <c s="21">
        <v>10000000</v>
      </c>
      <c s="21">
        <v>15000000</v>
      </c>
    </row>
    <row r="29" spans="1:63" ht="14.5">
      <c r="A29" s="165">
        <v>23192000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71</v>
      </c>
      <c s="167" t="s">
        <v>83</v>
      </c>
      <c s="167" t="s">
        <v>65</v>
      </c>
      <c s="34" t="s">
        <v>1160</v>
      </c>
      <c s="34" t="s">
        <v>84</v>
      </c>
      <c s="34" t="s">
        <v>84</v>
      </c>
      <c s="34" t="s">
        <v>71</v>
      </c>
      <c s="39">
        <v>95276119.829999998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95276119.829999998</v>
      </c>
      <c s="36">
        <v>42951</v>
      </c>
      <c s="36">
        <v>50191</v>
      </c>
      <c s="40">
        <v>114331343.78</v>
      </c>
      <c s="40">
        <v>114331343.78</v>
      </c>
      <c s="40">
        <v>12.506849315068493</v>
      </c>
      <c s="40">
        <v>19.835616438356166</v>
      </c>
      <c s="42">
        <v>0.066400000000000001</v>
      </c>
      <c s="42" t="s">
        <v>39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3811044.79</v>
      </c>
      <c s="21">
        <v>0</v>
      </c>
      <c s="21">
        <v>0</v>
      </c>
      <c s="21">
        <v>0</v>
      </c>
      <c s="21">
        <v>0</v>
      </c>
      <c s="21">
        <v>0</v>
      </c>
      <c s="21">
        <v>3811044.79</v>
      </c>
      <c s="21">
        <v>0</v>
      </c>
      <c s="21">
        <v>0</v>
      </c>
      <c s="21">
        <v>0</v>
      </c>
      <c s="21">
        <v>0</v>
      </c>
      <c s="21">
        <v>0</v>
      </c>
      <c s="21">
        <v>3811044.79</v>
      </c>
      <c s="21">
        <v>0</v>
      </c>
      <c s="21">
        <v>0</v>
      </c>
      <c s="21">
        <v>0</v>
      </c>
      <c s="21">
        <v>0</v>
      </c>
      <c s="21">
        <v>0</v>
      </c>
      <c s="21">
        <v>3811044.79</v>
      </c>
      <c s="21">
        <v>0</v>
      </c>
      <c s="21">
        <v>7622089.5800000001</v>
      </c>
      <c s="21">
        <v>7622089.5800000001</v>
      </c>
      <c s="21">
        <v>15244179.16</v>
      </c>
    </row>
    <row r="30" spans="1:63" ht="14.5">
      <c r="A30" s="165">
        <v>23194000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86</v>
      </c>
      <c s="167" t="s">
        <v>87</v>
      </c>
      <c s="167" t="s">
        <v>65</v>
      </c>
      <c s="34" t="s">
        <v>1154</v>
      </c>
      <c s="34" t="s">
        <v>88</v>
      </c>
      <c s="34" t="s">
        <v>88</v>
      </c>
      <c s="34" t="s">
        <v>86</v>
      </c>
      <c s="39">
        <v>35669877.490000002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35669877.490000002</v>
      </c>
      <c s="36">
        <v>43028</v>
      </c>
      <c s="36">
        <v>46132</v>
      </c>
      <c s="40">
        <v>200000000</v>
      </c>
      <c s="40">
        <v>198269387.41</v>
      </c>
      <c s="40">
        <v>1.3863013698630138</v>
      </c>
      <c s="40">
        <v>8.5041095890410965</v>
      </c>
      <c s="42">
        <v>0.065000000000000002</v>
      </c>
      <c s="42" t="s">
        <v>39</v>
      </c>
      <c s="42"/>
      <c s="34" t="s">
        <v>74</v>
      </c>
      <c s="34" t="s">
        <v>86</v>
      </c>
      <c s="21">
        <v>0</v>
      </c>
      <c s="21">
        <v>0</v>
      </c>
      <c s="21">
        <v>0</v>
      </c>
      <c s="21">
        <v>17834938.739999998</v>
      </c>
      <c s="21">
        <v>0</v>
      </c>
      <c s="21">
        <v>0</v>
      </c>
      <c s="21">
        <v>0</v>
      </c>
      <c s="21">
        <v>0</v>
      </c>
      <c s="21">
        <v>0</v>
      </c>
      <c s="21">
        <v>17834938.739999998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35669877.479999997</v>
      </c>
      <c s="21">
        <v>0</v>
      </c>
      <c s="21">
        <v>35669877.479999997</v>
      </c>
    </row>
    <row r="31" spans="1:63" ht="14.5">
      <c r="A31" s="165">
        <v>23197000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86</v>
      </c>
      <c s="167" t="s">
        <v>29</v>
      </c>
      <c s="167" t="s">
        <v>65</v>
      </c>
      <c s="34" t="s">
        <v>1154</v>
      </c>
      <c s="34" t="s">
        <v>89</v>
      </c>
      <c s="34" t="s">
        <v>89</v>
      </c>
      <c s="34" t="s">
        <v>86</v>
      </c>
      <c s="39">
        <v>230075000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230075000</v>
      </c>
      <c s="36">
        <v>43454</v>
      </c>
      <c s="36">
        <v>46733</v>
      </c>
      <c s="40">
        <v>675000000</v>
      </c>
      <c s="40">
        <v>675000000</v>
      </c>
      <c s="40">
        <v>3.032876712328767</v>
      </c>
      <c s="40">
        <v>8.9835616438356158</v>
      </c>
      <c s="42">
        <v>0.063</v>
      </c>
      <c s="42" t="s">
        <v>39</v>
      </c>
      <c s="42"/>
      <c s="34" t="s">
        <v>74</v>
      </c>
      <c s="34" t="s">
        <v>86</v>
      </c>
      <c s="21">
        <v>0</v>
      </c>
      <c s="21">
        <v>0</v>
      </c>
      <c s="21">
        <v>19180000</v>
      </c>
      <c s="21">
        <v>0</v>
      </c>
      <c s="21">
        <v>0</v>
      </c>
      <c s="21">
        <v>19180000</v>
      </c>
      <c s="21">
        <v>0</v>
      </c>
      <c s="21">
        <v>0</v>
      </c>
      <c s="21">
        <v>19180000</v>
      </c>
      <c s="21">
        <v>0</v>
      </c>
      <c s="21">
        <v>0</v>
      </c>
      <c s="21">
        <v>19180000</v>
      </c>
      <c s="21">
        <v>0</v>
      </c>
      <c s="21">
        <v>0</v>
      </c>
      <c s="21">
        <v>19180000</v>
      </c>
      <c s="21">
        <v>0</v>
      </c>
      <c s="21">
        <v>0</v>
      </c>
      <c s="21">
        <v>19180000</v>
      </c>
      <c s="21">
        <v>0</v>
      </c>
      <c s="21">
        <v>0</v>
      </c>
      <c s="21">
        <v>19180000</v>
      </c>
      <c s="21">
        <v>0</v>
      </c>
      <c s="21">
        <v>0</v>
      </c>
      <c s="21">
        <v>19180000</v>
      </c>
      <c s="21">
        <v>76720000</v>
      </c>
      <c s="21">
        <v>76720000</v>
      </c>
      <c s="21">
        <v>153440000</v>
      </c>
    </row>
    <row r="32" spans="1:63" ht="14.5">
      <c r="A32" s="165">
        <v>23183000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86</v>
      </c>
      <c s="167" t="s">
        <v>29</v>
      </c>
      <c s="167" t="s">
        <v>65</v>
      </c>
      <c s="34" t="s">
        <v>1154</v>
      </c>
      <c s="34" t="s">
        <v>90</v>
      </c>
      <c s="34" t="s">
        <v>90</v>
      </c>
      <c s="34" t="s">
        <v>86</v>
      </c>
      <c s="39">
        <v>335490000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335490000</v>
      </c>
      <c s="36">
        <v>42489</v>
      </c>
      <c s="36">
        <v>46506</v>
      </c>
      <c s="40">
        <v>1500000000</v>
      </c>
      <c s="40">
        <v>1500000000</v>
      </c>
      <c s="40">
        <v>2.4109589041095889</v>
      </c>
      <c s="40">
        <v>11.005479452054795</v>
      </c>
      <c s="42">
        <v>0.063</v>
      </c>
      <c s="42" t="s">
        <v>39</v>
      </c>
      <c s="42"/>
      <c s="34" t="s">
        <v>74</v>
      </c>
      <c s="34" t="s">
        <v>86</v>
      </c>
      <c s="21">
        <v>33550000</v>
      </c>
      <c s="21">
        <v>0</v>
      </c>
      <c s="21">
        <v>0</v>
      </c>
      <c s="21">
        <v>33550000</v>
      </c>
      <c s="21">
        <v>0</v>
      </c>
      <c s="21">
        <v>0</v>
      </c>
      <c s="21">
        <v>33550000</v>
      </c>
      <c s="21">
        <v>0</v>
      </c>
      <c s="21">
        <v>0</v>
      </c>
      <c s="21">
        <v>33550000</v>
      </c>
      <c s="21">
        <v>0</v>
      </c>
      <c s="21">
        <v>0</v>
      </c>
      <c s="21">
        <v>33550000</v>
      </c>
      <c s="21">
        <v>0</v>
      </c>
      <c s="21">
        <v>0</v>
      </c>
      <c s="21">
        <v>33550000</v>
      </c>
      <c s="21">
        <v>0</v>
      </c>
      <c s="21">
        <v>0</v>
      </c>
      <c s="21">
        <v>33550000</v>
      </c>
      <c s="21">
        <v>0</v>
      </c>
      <c s="21">
        <v>0</v>
      </c>
      <c s="21">
        <v>33550000</v>
      </c>
      <c s="21">
        <v>0</v>
      </c>
      <c s="21">
        <v>0</v>
      </c>
      <c s="21">
        <v>134200000</v>
      </c>
      <c s="21">
        <v>134200000</v>
      </c>
      <c s="21">
        <v>268400000</v>
      </c>
    </row>
    <row r="33" spans="1:63" ht="14.5">
      <c r="A33" s="165">
        <v>23184000</v>
      </c>
      <c s="166">
        <v>1</v>
      </c>
      <c s="166">
        <v>1</v>
      </c>
      <c s="166">
        <v>1</v>
      </c>
      <c s="166" t="s">
        <v>91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86</v>
      </c>
      <c s="167" t="s">
        <v>29</v>
      </c>
      <c s="167" t="s">
        <v>65</v>
      </c>
      <c s="34" t="s">
        <v>1154</v>
      </c>
      <c s="34" t="s">
        <v>92</v>
      </c>
      <c s="34" t="s">
        <v>92</v>
      </c>
      <c s="34" t="s">
        <v>86</v>
      </c>
      <c s="39">
        <v>100459307.073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99738864.417999998</v>
      </c>
      <c s="36">
        <v>42489</v>
      </c>
      <c s="36">
        <v>46506</v>
      </c>
      <c s="40">
        <v>503743800</v>
      </c>
      <c s="40">
        <v>503743800</v>
      </c>
      <c s="40">
        <v>2.4109589041095889</v>
      </c>
      <c s="40">
        <v>11.005479452054795</v>
      </c>
      <c s="42">
        <v>0.058999999999999997</v>
      </c>
      <c s="42" t="s">
        <v>39</v>
      </c>
      <c s="42"/>
      <c s="34" t="s">
        <v>74</v>
      </c>
      <c s="34" t="s">
        <v>86</v>
      </c>
      <c s="21">
        <v>9973968.6429999992</v>
      </c>
      <c s="21">
        <v>0</v>
      </c>
      <c s="21">
        <v>0</v>
      </c>
      <c s="21">
        <v>9973968.6429999992</v>
      </c>
      <c s="21">
        <v>0</v>
      </c>
      <c s="21">
        <v>0</v>
      </c>
      <c s="21">
        <v>9973968.6429999992</v>
      </c>
      <c s="21">
        <v>0</v>
      </c>
      <c s="21">
        <v>0</v>
      </c>
      <c s="21">
        <v>9973968.6429999992</v>
      </c>
      <c s="21">
        <v>0</v>
      </c>
      <c s="21">
        <v>0</v>
      </c>
      <c s="21">
        <v>9973968.6429999992</v>
      </c>
      <c s="21">
        <v>0</v>
      </c>
      <c s="21">
        <v>0</v>
      </c>
      <c s="21">
        <v>9973968.6429999992</v>
      </c>
      <c s="21">
        <v>0</v>
      </c>
      <c s="21">
        <v>0</v>
      </c>
      <c s="21">
        <v>9973968.6429999992</v>
      </c>
      <c s="21">
        <v>0</v>
      </c>
      <c s="21">
        <v>0</v>
      </c>
      <c s="21">
        <v>9973968.6429999992</v>
      </c>
      <c s="21">
        <v>0</v>
      </c>
      <c s="21">
        <v>0</v>
      </c>
      <c s="21">
        <v>39895874.571999997</v>
      </c>
      <c s="21">
        <v>39895874.571999997</v>
      </c>
      <c s="21">
        <v>79791749.143999994</v>
      </c>
    </row>
    <row r="34" spans="1:63" ht="14.5">
      <c r="A34" s="165">
        <v>23197001</v>
      </c>
      <c s="166">
        <v>1</v>
      </c>
      <c s="166">
        <v>1</v>
      </c>
      <c s="166">
        <v>1</v>
      </c>
      <c s="166" t="s">
        <v>91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86</v>
      </c>
      <c s="167" t="s">
        <v>29</v>
      </c>
      <c s="167" t="s">
        <v>65</v>
      </c>
      <c s="34" t="s">
        <v>1154</v>
      </c>
      <c s="34" t="s">
        <v>93</v>
      </c>
      <c s="34" t="s">
        <v>93</v>
      </c>
      <c s="34" t="s">
        <v>86</v>
      </c>
      <c s="39">
        <v>71982952.984999999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71466728.150000006</v>
      </c>
      <c s="36">
        <v>43454</v>
      </c>
      <c s="36">
        <v>46733</v>
      </c>
      <c s="40">
        <v>236782800</v>
      </c>
      <c s="40">
        <v>236782800</v>
      </c>
      <c s="40">
        <v>3.032876712328767</v>
      </c>
      <c s="40">
        <v>8.9835616438356158</v>
      </c>
      <c s="42">
        <v>0.058999999999999997</v>
      </c>
      <c s="42" t="s">
        <v>39</v>
      </c>
      <c s="42"/>
      <c s="34" t="s">
        <v>74</v>
      </c>
      <c s="34" t="s">
        <v>86</v>
      </c>
      <c s="21">
        <v>0</v>
      </c>
      <c s="21">
        <v>0</v>
      </c>
      <c s="21">
        <v>5954076.4980000006</v>
      </c>
      <c s="21">
        <v>0</v>
      </c>
      <c s="21">
        <v>0</v>
      </c>
      <c s="21">
        <v>5954076.4980000006</v>
      </c>
      <c s="21">
        <v>0</v>
      </c>
      <c s="21">
        <v>0</v>
      </c>
      <c s="21">
        <v>5954076.4980000006</v>
      </c>
      <c s="21">
        <v>0</v>
      </c>
      <c s="21">
        <v>0</v>
      </c>
      <c s="21">
        <v>5954076.4980000006</v>
      </c>
      <c s="21">
        <v>0</v>
      </c>
      <c s="21">
        <v>0</v>
      </c>
      <c s="21">
        <v>5954076.4980000006</v>
      </c>
      <c s="21">
        <v>0</v>
      </c>
      <c s="21">
        <v>0</v>
      </c>
      <c s="21">
        <v>5954076.4980000006</v>
      </c>
      <c s="21">
        <v>0</v>
      </c>
      <c s="21">
        <v>0</v>
      </c>
      <c s="21">
        <v>5954076.4980000006</v>
      </c>
      <c s="21">
        <v>0</v>
      </c>
      <c s="21">
        <v>0</v>
      </c>
      <c s="21">
        <v>5954076.4980000006</v>
      </c>
      <c s="21">
        <v>23816305.992000002</v>
      </c>
      <c s="21">
        <v>23816305.992000002</v>
      </c>
      <c s="21">
        <v>47632611.984000005</v>
      </c>
    </row>
    <row r="35" spans="1:63" ht="14.5">
      <c r="A35" s="165">
        <v>23148000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64</v>
      </c>
      <c s="167" t="s">
        <v>29</v>
      </c>
      <c s="167" t="s">
        <v>65</v>
      </c>
      <c s="34" t="s">
        <v>1160</v>
      </c>
      <c s="34" t="s">
        <v>96</v>
      </c>
      <c s="34" t="s">
        <v>96</v>
      </c>
      <c s="34" t="s">
        <v>64</v>
      </c>
      <c s="39">
        <v>1529224.1000000001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1529224.1000000001</v>
      </c>
      <c s="36">
        <v>37425</v>
      </c>
      <c s="36">
        <v>48516</v>
      </c>
      <c s="40">
        <v>4969978.46</v>
      </c>
      <c s="40">
        <v>4969978.46</v>
      </c>
      <c s="40">
        <v>7.9178082191780819</v>
      </c>
      <c s="40">
        <v>30.386301369863013</v>
      </c>
      <c s="42">
        <v>0.01</v>
      </c>
      <c s="42" t="s">
        <v>39</v>
      </c>
      <c s="42"/>
      <c s="34" t="s">
        <v>74</v>
      </c>
      <c s="34" t="s">
        <v>64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191153.01999999999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191153.01999999999</v>
      </c>
      <c s="21">
        <v>0</v>
      </c>
      <c s="21">
        <v>0</v>
      </c>
      <c s="21">
        <v>191153.01999999999</v>
      </c>
      <c s="21">
        <v>191153.01999999999</v>
      </c>
      <c s="21">
        <v>382306.03999999998</v>
      </c>
    </row>
    <row r="36" spans="1:63" ht="14.5">
      <c r="A36" s="165">
        <v>23124000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64</v>
      </c>
      <c s="167" t="s">
        <v>29</v>
      </c>
      <c s="167" t="s">
        <v>65</v>
      </c>
      <c s="34" t="s">
        <v>1160</v>
      </c>
      <c s="34" t="s">
        <v>97</v>
      </c>
      <c s="34" t="s">
        <v>97</v>
      </c>
      <c s="34" t="s">
        <v>64</v>
      </c>
      <c s="39">
        <v>1153839.1499999999</v>
      </c>
      <c s="39">
        <v>0</v>
      </c>
      <c s="39">
        <v>75224.979999999996</v>
      </c>
      <c s="39">
        <v>11283.75</v>
      </c>
      <c s="39">
        <v>0</v>
      </c>
      <c s="39">
        <v>0</v>
      </c>
      <c s="39">
        <v>0</v>
      </c>
      <c s="39">
        <v>1078614.1699999999</v>
      </c>
      <c s="36">
        <v>36374</v>
      </c>
      <c s="36">
        <v>47496</v>
      </c>
      <c s="40">
        <v>5000000</v>
      </c>
      <c s="40">
        <v>4999970.1500000004</v>
      </c>
      <c s="40">
        <v>5.1232876712328768</v>
      </c>
      <c s="40">
        <v>30.471232876712328</v>
      </c>
      <c s="42">
        <v>0.025000000000000001</v>
      </c>
      <c s="42" t="s">
        <v>39</v>
      </c>
      <c s="42"/>
      <c s="34" t="s">
        <v>74</v>
      </c>
      <c s="34" t="s">
        <v>64</v>
      </c>
      <c s="21">
        <v>117081.57000000001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75224.979999999996</v>
      </c>
      <c s="21">
        <v>117081.57000000001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75224.979999999996</v>
      </c>
      <c s="21">
        <v>192306.54999999999</v>
      </c>
      <c s="21">
        <v>192306.54999999999</v>
      </c>
      <c s="21">
        <v>384613.09999999998</v>
      </c>
    </row>
    <row r="37" spans="1:63" ht="14.5">
      <c r="A37" s="165">
        <v>23086100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98</v>
      </c>
      <c s="167" t="s">
        <v>99</v>
      </c>
      <c s="167" t="s">
        <v>65</v>
      </c>
      <c s="34" t="s">
        <v>1160</v>
      </c>
      <c s="34" t="s">
        <v>100</v>
      </c>
      <c s="34" t="s">
        <v>100</v>
      </c>
      <c s="34" t="s">
        <v>98</v>
      </c>
      <c s="39">
        <v>949173.52899999998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470181.86300000001</v>
      </c>
      <c s="36">
        <v>32748</v>
      </c>
      <c s="36">
        <v>45473</v>
      </c>
      <c s="40">
        <v>11012961.728</v>
      </c>
      <c s="40">
        <v>11012961.728</v>
      </c>
      <c s="40">
        <v>0</v>
      </c>
      <c s="40">
        <v>0</v>
      </c>
      <c s="42">
        <v>0.035000000000000003</v>
      </c>
      <c s="42" t="s">
        <v>39</v>
      </c>
      <c s="42"/>
      <c s="34" t="s">
        <v>74</v>
      </c>
      <c s="34" t="s">
        <v>98</v>
      </c>
      <c s="21">
        <v>0</v>
      </c>
      <c s="21">
        <v>0</v>
      </c>
      <c s="21">
        <v>470181.86300000001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470181.86300000001</v>
      </c>
      <c s="21">
        <v>0</v>
      </c>
      <c s="21">
        <v>470181.86300000001</v>
      </c>
    </row>
    <row r="38" spans="1:63" ht="14.5">
      <c r="A38" s="165">
        <v>23171000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102</v>
      </c>
      <c s="34" t="s">
        <v>102</v>
      </c>
      <c s="34" t="s">
        <v>101</v>
      </c>
      <c s="39">
        <v>176459840.18200001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176459840.18200001</v>
      </c>
      <c s="36">
        <v>41374</v>
      </c>
      <c s="36">
        <v>47928</v>
      </c>
      <c s="40">
        <v>312480966.99000001</v>
      </c>
      <c s="40">
        <v>312480966.99000001</v>
      </c>
      <c s="40">
        <v>6.3068493150684928</v>
      </c>
      <c s="40">
        <v>17.956164383561642</v>
      </c>
      <c s="42">
        <v>0.097078300000000006</v>
      </c>
      <c s="42" t="s">
        <v>1155</v>
      </c>
      <c s="42">
        <v>0.040000000000000001</v>
      </c>
      <c s="34" t="s">
        <v>74</v>
      </c>
      <c s="34" t="s">
        <v>101</v>
      </c>
      <c s="21">
        <v>0</v>
      </c>
      <c s="21">
        <v>0</v>
      </c>
      <c s="21">
        <v>13573833.859999999</v>
      </c>
      <c s="21">
        <v>0</v>
      </c>
      <c s="21">
        <v>0</v>
      </c>
      <c s="21">
        <v>0</v>
      </c>
      <c s="21">
        <v>0</v>
      </c>
      <c s="21">
        <v>0</v>
      </c>
      <c s="21">
        <v>13573833.859999999</v>
      </c>
      <c s="21">
        <v>0</v>
      </c>
      <c s="21">
        <v>0</v>
      </c>
      <c s="21">
        <v>0</v>
      </c>
      <c s="21">
        <v>0</v>
      </c>
      <c s="21">
        <v>0</v>
      </c>
      <c s="21">
        <v>13573833.859999999</v>
      </c>
      <c s="21">
        <v>0</v>
      </c>
      <c s="21">
        <v>0</v>
      </c>
      <c s="21">
        <v>0</v>
      </c>
      <c s="21">
        <v>0</v>
      </c>
      <c s="21">
        <v>0</v>
      </c>
      <c s="21">
        <v>13573833.859999999</v>
      </c>
      <c s="21">
        <v>0</v>
      </c>
      <c s="21">
        <v>0</v>
      </c>
      <c s="21">
        <v>0</v>
      </c>
      <c s="21">
        <v>27147667.719999999</v>
      </c>
      <c s="21">
        <v>27147667.719999999</v>
      </c>
      <c s="21">
        <v>54295335.439999998</v>
      </c>
    </row>
    <row r="39" spans="1:63" ht="14.5">
      <c r="A39" s="165">
        <v>23200000</v>
      </c>
      <c s="166">
        <v>1</v>
      </c>
      <c s="166">
        <v>1</v>
      </c>
      <c s="166">
        <v>1</v>
      </c>
      <c s="166" t="s">
        <v>91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103</v>
      </c>
      <c s="34" t="s">
        <v>103</v>
      </c>
      <c s="34" t="s">
        <v>101</v>
      </c>
      <c s="39">
        <v>37521779.568999998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37252692.616999999</v>
      </c>
      <c s="36">
        <v>43773</v>
      </c>
      <c s="36">
        <v>51034</v>
      </c>
      <c s="40">
        <v>113542860.57799999</v>
      </c>
      <c s="40">
        <v>113542860.57799999</v>
      </c>
      <c s="40">
        <v>14.816438356164383</v>
      </c>
      <c s="40">
        <v>19.893150684931506</v>
      </c>
      <c s="42">
        <v>0.02</v>
      </c>
      <c s="42" t="s">
        <v>39</v>
      </c>
      <c s="42"/>
      <c s="34" t="s">
        <v>74</v>
      </c>
      <c s="34" t="s">
        <v>101</v>
      </c>
      <c s="21">
        <v>0</v>
      </c>
      <c s="21">
        <v>0</v>
      </c>
      <c s="21">
        <v>1241756.4199999999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1241756.4199999999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1241756.4199999999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1241756.4199999999</v>
      </c>
      <c s="21">
        <v>0</v>
      </c>
      <c s="21">
        <v>0</v>
      </c>
      <c s="21">
        <v>0</v>
      </c>
      <c s="21">
        <v>2483512.8399999999</v>
      </c>
      <c s="21">
        <v>2483512.8399999999</v>
      </c>
      <c s="21">
        <v>4967025.6799999997</v>
      </c>
    </row>
    <row r="40" spans="1:63" ht="14.5">
      <c r="A40" s="165">
        <v>23187000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104</v>
      </c>
      <c s="34" t="s">
        <v>104</v>
      </c>
      <c s="34" t="s">
        <v>101</v>
      </c>
      <c s="39">
        <v>85472655.739999995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85472655.739999995</v>
      </c>
      <c s="36">
        <v>42691</v>
      </c>
      <c s="36">
        <v>50061</v>
      </c>
      <c s="40">
        <v>102567186.91</v>
      </c>
      <c s="40">
        <v>102567186.91</v>
      </c>
      <c s="40">
        <v>12.150684931506849</v>
      </c>
      <c s="40">
        <v>20.19178082191781</v>
      </c>
      <c s="42">
        <v>0.029999999999999999</v>
      </c>
      <c s="42" t="s">
        <v>39</v>
      </c>
      <c s="42"/>
      <c s="34" t="s">
        <v>74</v>
      </c>
      <c s="34" t="s">
        <v>101</v>
      </c>
      <c s="21">
        <v>3308618.9300000002</v>
      </c>
      <c s="21">
        <v>0</v>
      </c>
      <c s="21">
        <v>0</v>
      </c>
      <c s="21">
        <v>0</v>
      </c>
      <c s="21">
        <v>0</v>
      </c>
      <c s="21">
        <v>0</v>
      </c>
      <c s="21">
        <v>3308618.9300000002</v>
      </c>
      <c s="21">
        <v>0</v>
      </c>
      <c s="21">
        <v>0</v>
      </c>
      <c s="21">
        <v>0</v>
      </c>
      <c s="21">
        <v>0</v>
      </c>
      <c s="21">
        <v>0</v>
      </c>
      <c s="21">
        <v>3308618.9300000002</v>
      </c>
      <c s="21">
        <v>0</v>
      </c>
      <c s="21">
        <v>0</v>
      </c>
      <c s="21">
        <v>0</v>
      </c>
      <c s="21">
        <v>0</v>
      </c>
      <c s="21">
        <v>0</v>
      </c>
      <c s="21">
        <v>3308618.9300000002</v>
      </c>
      <c s="21">
        <v>0</v>
      </c>
      <c s="21">
        <v>0</v>
      </c>
      <c s="21">
        <v>0</v>
      </c>
      <c s="21">
        <v>0</v>
      </c>
      <c s="21">
        <v>0</v>
      </c>
      <c s="21">
        <v>6617237.8600000003</v>
      </c>
      <c s="21">
        <v>6617237.8600000003</v>
      </c>
      <c s="21">
        <v>13234475.720000001</v>
      </c>
    </row>
    <row r="41" spans="1:63" ht="14.5">
      <c r="A41" s="165">
        <v>23182000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105</v>
      </c>
      <c s="34" t="s">
        <v>105</v>
      </c>
      <c s="34" t="s">
        <v>101</v>
      </c>
      <c s="39">
        <v>96320857.299999997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96320857.299999997</v>
      </c>
      <c s="36">
        <v>42425</v>
      </c>
      <c s="36">
        <v>49856</v>
      </c>
      <c s="40">
        <v>198244300</v>
      </c>
      <c s="40">
        <v>198244300</v>
      </c>
      <c s="40">
        <v>11.58904109589041</v>
      </c>
      <c s="40">
        <v>20.358904109589041</v>
      </c>
      <c s="42">
        <v>0.029999999999999999</v>
      </c>
      <c s="42" t="s">
        <v>39</v>
      </c>
      <c s="42"/>
      <c s="34" t="s">
        <v>74</v>
      </c>
      <c s="34" t="s">
        <v>101</v>
      </c>
      <c s="21">
        <v>4187863.3399999999</v>
      </c>
      <c s="21">
        <v>0</v>
      </c>
      <c s="21">
        <v>0</v>
      </c>
      <c s="21">
        <v>0</v>
      </c>
      <c s="21">
        <v>0</v>
      </c>
      <c s="21">
        <v>0</v>
      </c>
      <c s="21">
        <v>4187863.3399999999</v>
      </c>
      <c s="21">
        <v>0</v>
      </c>
      <c s="21">
        <v>0</v>
      </c>
      <c s="21">
        <v>0</v>
      </c>
      <c s="21">
        <v>0</v>
      </c>
      <c s="21">
        <v>0</v>
      </c>
      <c s="21">
        <v>4187863.3399999999</v>
      </c>
      <c s="21">
        <v>0</v>
      </c>
      <c s="21">
        <v>0</v>
      </c>
      <c s="21">
        <v>0</v>
      </c>
      <c s="21">
        <v>0</v>
      </c>
      <c s="21">
        <v>0</v>
      </c>
      <c s="21">
        <v>4187863.3399999999</v>
      </c>
      <c s="21">
        <v>0</v>
      </c>
      <c s="21">
        <v>0</v>
      </c>
      <c s="21">
        <v>0</v>
      </c>
      <c s="21">
        <v>0</v>
      </c>
      <c s="21">
        <v>0</v>
      </c>
      <c s="21">
        <v>8375726.6799999997</v>
      </c>
      <c s="21">
        <v>8375726.6799999997</v>
      </c>
      <c s="21">
        <v>16751453.359999999</v>
      </c>
    </row>
    <row r="42" spans="1:63" ht="14.5">
      <c r="A42" s="165">
        <v>23165000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106</v>
      </c>
      <c s="34" t="s">
        <v>106</v>
      </c>
      <c s="34" t="s">
        <v>101</v>
      </c>
      <c s="39">
        <v>231597973.90000001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231597973.90000001</v>
      </c>
      <c s="36">
        <v>40834</v>
      </c>
      <c s="36">
        <v>47382</v>
      </c>
      <c s="40">
        <v>554251553.96000004</v>
      </c>
      <c s="40">
        <v>554251553.96000004</v>
      </c>
      <c s="40">
        <v>4.8109589041095893</v>
      </c>
      <c s="40">
        <v>17.93972602739726</v>
      </c>
      <c s="42">
        <v>0.063500000000000001</v>
      </c>
      <c s="42" t="s">
        <v>39</v>
      </c>
      <c s="42"/>
      <c s="34" t="s">
        <v>74</v>
      </c>
      <c s="34" t="s">
        <v>101</v>
      </c>
      <c s="21">
        <v>0</v>
      </c>
      <c s="21">
        <v>0</v>
      </c>
      <c s="21">
        <v>23159797.390000001</v>
      </c>
      <c s="21">
        <v>0</v>
      </c>
      <c s="21">
        <v>0</v>
      </c>
      <c s="21">
        <v>0</v>
      </c>
      <c s="21">
        <v>0</v>
      </c>
      <c s="21">
        <v>0</v>
      </c>
      <c s="21">
        <v>23159797.390000001</v>
      </c>
      <c s="21">
        <v>0</v>
      </c>
      <c s="21">
        <v>0</v>
      </c>
      <c s="21">
        <v>0</v>
      </c>
      <c s="21">
        <v>0</v>
      </c>
      <c s="21">
        <v>0</v>
      </c>
      <c s="21">
        <v>23159797.390000001</v>
      </c>
      <c s="21">
        <v>0</v>
      </c>
      <c s="21">
        <v>0</v>
      </c>
      <c s="21">
        <v>0</v>
      </c>
      <c s="21">
        <v>0</v>
      </c>
      <c s="21">
        <v>0</v>
      </c>
      <c s="21">
        <v>23159797.390000001</v>
      </c>
      <c s="21">
        <v>0</v>
      </c>
      <c s="21">
        <v>0</v>
      </c>
      <c s="21">
        <v>0</v>
      </c>
      <c s="21">
        <v>46319594.780000001</v>
      </c>
      <c s="21">
        <v>46319594.780000001</v>
      </c>
      <c s="21">
        <v>92639189.560000002</v>
      </c>
    </row>
    <row r="43" spans="1:63" ht="14.5">
      <c r="A43" s="165">
        <v>23170000</v>
      </c>
      <c s="166">
        <v>1</v>
      </c>
      <c s="166">
        <v>1</v>
      </c>
      <c s="166">
        <v>1</v>
      </c>
      <c s="166" t="s">
        <v>91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107</v>
      </c>
      <c s="34" t="s">
        <v>107</v>
      </c>
      <c s="34" t="s">
        <v>101</v>
      </c>
      <c s="39">
        <v>36713882.829999998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36450589.697000004</v>
      </c>
      <c s="36">
        <v>41327</v>
      </c>
      <c s="36">
        <v>48636</v>
      </c>
      <c s="40">
        <v>77380000</v>
      </c>
      <c s="40">
        <v>75084685.136999995</v>
      </c>
      <c s="40">
        <v>8.2465753424657535</v>
      </c>
      <c s="40">
        <v>20.024657534246575</v>
      </c>
      <c s="42">
        <v>0.02</v>
      </c>
      <c s="42" t="s">
        <v>39</v>
      </c>
      <c s="42"/>
      <c s="34" t="s">
        <v>74</v>
      </c>
      <c s="34" t="s">
        <v>101</v>
      </c>
      <c s="21">
        <v>0</v>
      </c>
      <c s="21">
        <v>0</v>
      </c>
      <c s="21">
        <v>2144152.335</v>
      </c>
      <c s="21">
        <v>0</v>
      </c>
      <c s="21">
        <v>0</v>
      </c>
      <c s="21">
        <v>0</v>
      </c>
      <c s="21">
        <v>0</v>
      </c>
      <c s="21">
        <v>0</v>
      </c>
      <c s="21">
        <v>2144152.335</v>
      </c>
      <c s="21">
        <v>0</v>
      </c>
      <c s="21">
        <v>0</v>
      </c>
      <c s="21">
        <v>0</v>
      </c>
      <c s="21">
        <v>0</v>
      </c>
      <c s="21">
        <v>0</v>
      </c>
      <c s="21">
        <v>2144152.335</v>
      </c>
      <c s="21">
        <v>0</v>
      </c>
      <c s="21">
        <v>0</v>
      </c>
      <c s="21">
        <v>0</v>
      </c>
      <c s="21">
        <v>0</v>
      </c>
      <c s="21">
        <v>0</v>
      </c>
      <c s="21">
        <v>2144152.335</v>
      </c>
      <c s="21">
        <v>0</v>
      </c>
      <c s="21">
        <v>0</v>
      </c>
      <c s="21">
        <v>0</v>
      </c>
      <c s="21">
        <v>4288304.6699999999</v>
      </c>
      <c s="21">
        <v>4288304.6699999999</v>
      </c>
      <c s="21">
        <v>8576609.3399999999</v>
      </c>
    </row>
    <row r="44" spans="1:63" ht="14.5">
      <c r="A44" s="165">
        <v>23178000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108</v>
      </c>
      <c s="34" t="s">
        <v>108</v>
      </c>
      <c s="34" t="s">
        <v>101</v>
      </c>
      <c s="39">
        <v>301435837.99299997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301435840.00299996</v>
      </c>
      <c s="36">
        <v>41941</v>
      </c>
      <c s="36">
        <v>48478</v>
      </c>
      <c s="40">
        <v>509232882.64999998</v>
      </c>
      <c s="40">
        <v>484668867.74000001</v>
      </c>
      <c s="40">
        <v>7.8136986301369866</v>
      </c>
      <c s="40">
        <v>17.909589041095892</v>
      </c>
      <c s="42">
        <v>0.097078300000000006</v>
      </c>
      <c s="42" t="s">
        <v>1155</v>
      </c>
      <c s="42">
        <v>0.040000000000000001</v>
      </c>
      <c s="34" t="s">
        <v>74</v>
      </c>
      <c s="34" t="s">
        <v>101</v>
      </c>
      <c s="21">
        <v>0</v>
      </c>
      <c s="21">
        <v>0</v>
      </c>
      <c s="21">
        <v>18839740</v>
      </c>
      <c s="21">
        <v>0</v>
      </c>
      <c s="21">
        <v>0</v>
      </c>
      <c s="21">
        <v>0</v>
      </c>
      <c s="21">
        <v>0</v>
      </c>
      <c s="21">
        <v>0</v>
      </c>
      <c s="21">
        <v>18839740</v>
      </c>
      <c s="21">
        <v>0</v>
      </c>
      <c s="21">
        <v>0</v>
      </c>
      <c s="21">
        <v>0</v>
      </c>
      <c s="21">
        <v>0</v>
      </c>
      <c s="21">
        <v>0</v>
      </c>
      <c s="21">
        <v>18839740</v>
      </c>
      <c s="21">
        <v>0</v>
      </c>
      <c s="21">
        <v>0</v>
      </c>
      <c s="21">
        <v>0</v>
      </c>
      <c s="21">
        <v>0</v>
      </c>
      <c s="21">
        <v>0</v>
      </c>
      <c s="21">
        <v>18839740</v>
      </c>
      <c s="21">
        <v>0</v>
      </c>
      <c s="21">
        <v>0</v>
      </c>
      <c s="21">
        <v>0</v>
      </c>
      <c s="21">
        <v>37679480</v>
      </c>
      <c s="21">
        <v>37679480</v>
      </c>
      <c s="21">
        <v>75358960</v>
      </c>
    </row>
    <row r="45" spans="1:63" ht="14.5">
      <c r="A45" s="165">
        <v>23201000</v>
      </c>
      <c s="166">
        <v>1</v>
      </c>
      <c s="166">
        <v>1</v>
      </c>
      <c s="166">
        <v>1</v>
      </c>
      <c s="166" t="s">
        <v>91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109</v>
      </c>
      <c s="34" t="s">
        <v>109</v>
      </c>
      <c s="34" t="s">
        <v>101</v>
      </c>
      <c s="39">
        <v>44315524.689999998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43997716.454000004</v>
      </c>
      <c s="36">
        <v>43773</v>
      </c>
      <c s="36">
        <v>51034</v>
      </c>
      <c s="40">
        <v>60384134.346000001</v>
      </c>
      <c s="40">
        <v>60384134.346000001</v>
      </c>
      <c s="40">
        <v>14.816438356164383</v>
      </c>
      <c s="40">
        <v>19.893150684931506</v>
      </c>
      <c s="42">
        <v>0.02</v>
      </c>
      <c s="42" t="s">
        <v>39</v>
      </c>
      <c s="42"/>
      <c s="34" t="s">
        <v>74</v>
      </c>
      <c s="34" t="s">
        <v>101</v>
      </c>
      <c s="21">
        <v>0</v>
      </c>
      <c s="21">
        <v>0</v>
      </c>
      <c s="21">
        <v>1466590.548</v>
      </c>
      <c s="21">
        <v>0</v>
      </c>
      <c s="21">
        <v>0</v>
      </c>
      <c s="21">
        <v>0</v>
      </c>
      <c s="21">
        <v>0</v>
      </c>
      <c s="21">
        <v>0</v>
      </c>
      <c s="21">
        <v>1466590.548</v>
      </c>
      <c s="21">
        <v>0</v>
      </c>
      <c s="21">
        <v>0</v>
      </c>
      <c s="21">
        <v>0</v>
      </c>
      <c s="21">
        <v>0</v>
      </c>
      <c s="21">
        <v>0</v>
      </c>
      <c s="21">
        <v>1466590.548</v>
      </c>
      <c s="21">
        <v>0</v>
      </c>
      <c s="21">
        <v>0</v>
      </c>
      <c s="21">
        <v>0</v>
      </c>
      <c s="21">
        <v>0</v>
      </c>
      <c s="21">
        <v>0</v>
      </c>
      <c s="21">
        <v>1466590.548</v>
      </c>
      <c s="21">
        <v>0</v>
      </c>
      <c s="21">
        <v>0</v>
      </c>
      <c s="21">
        <v>0</v>
      </c>
      <c s="21">
        <v>2933181.0959999999</v>
      </c>
      <c s="21">
        <v>2933181.0959999999</v>
      </c>
      <c s="21">
        <v>5866362.1919999998</v>
      </c>
    </row>
    <row r="46" spans="1:63" ht="14.5">
      <c r="A46" s="165">
        <v>23196000</v>
      </c>
      <c s="166">
        <v>1</v>
      </c>
      <c s="166">
        <v>1</v>
      </c>
      <c s="166">
        <v>1</v>
      </c>
      <c s="166" t="s">
        <v>91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110</v>
      </c>
      <c s="34" t="s">
        <v>110</v>
      </c>
      <c s="34" t="s">
        <v>101</v>
      </c>
      <c s="39">
        <v>60247131.213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59815069.653999999</v>
      </c>
      <c s="36">
        <v>43446</v>
      </c>
      <c s="36">
        <v>50485</v>
      </c>
      <c s="40">
        <v>75163134.240999997</v>
      </c>
      <c s="40">
        <v>75163134.240999997</v>
      </c>
      <c s="40">
        <v>13.312328767123288</v>
      </c>
      <c s="40">
        <v>19.284931506849315</v>
      </c>
      <c s="42">
        <v>0.02</v>
      </c>
      <c s="42" t="s">
        <v>39</v>
      </c>
      <c s="42"/>
      <c s="34" t="s">
        <v>74</v>
      </c>
      <c s="34" t="s">
        <v>101</v>
      </c>
      <c s="21">
        <v>0</v>
      </c>
      <c s="21">
        <v>0</v>
      </c>
      <c s="21">
        <v>2136252.4879999999</v>
      </c>
      <c s="21">
        <v>0</v>
      </c>
      <c s="21">
        <v>0</v>
      </c>
      <c s="21">
        <v>0</v>
      </c>
      <c s="21">
        <v>0</v>
      </c>
      <c s="21">
        <v>0</v>
      </c>
      <c s="21">
        <v>2136252.4879999999</v>
      </c>
      <c s="21">
        <v>0</v>
      </c>
      <c s="21">
        <v>0</v>
      </c>
      <c s="21">
        <v>0</v>
      </c>
      <c s="21">
        <v>0</v>
      </c>
      <c s="21">
        <v>0</v>
      </c>
      <c s="21">
        <v>2136252.4879999999</v>
      </c>
      <c s="21">
        <v>0</v>
      </c>
      <c s="21">
        <v>0</v>
      </c>
      <c s="21">
        <v>0</v>
      </c>
      <c s="21">
        <v>0</v>
      </c>
      <c s="21">
        <v>0</v>
      </c>
      <c s="21">
        <v>2136252.4879999999</v>
      </c>
      <c s="21">
        <v>0</v>
      </c>
      <c s="21">
        <v>0</v>
      </c>
      <c s="21">
        <v>0</v>
      </c>
      <c s="21">
        <v>4272504.9759999998</v>
      </c>
      <c s="21">
        <v>4272504.9759999998</v>
      </c>
      <c s="21">
        <v>8545009.9519999996</v>
      </c>
    </row>
    <row r="47" spans="1:63" ht="14.5">
      <c r="A47" s="165">
        <v>23158000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101</v>
      </c>
      <c s="167" t="s">
        <v>29</v>
      </c>
      <c s="167" t="s">
        <v>65</v>
      </c>
      <c s="34" t="s">
        <v>1154</v>
      </c>
      <c s="34" t="s">
        <v>111</v>
      </c>
      <c s="34" t="s">
        <v>111</v>
      </c>
      <c s="34" t="s">
        <v>101</v>
      </c>
      <c s="39">
        <v>599867430.57700002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599867430.57700002</v>
      </c>
      <c s="36">
        <v>40332</v>
      </c>
      <c s="36">
        <v>47017</v>
      </c>
      <c s="40">
        <v>1682745000</v>
      </c>
      <c s="40">
        <v>1682745000</v>
      </c>
      <c s="40">
        <v>3.8109589041095893</v>
      </c>
      <c s="40">
        <v>18.315068493150687</v>
      </c>
      <c s="42">
        <v>0.063500000000000001</v>
      </c>
      <c s="42" t="s">
        <v>39</v>
      </c>
      <c s="42"/>
      <c s="34" t="s">
        <v>74</v>
      </c>
      <c s="34" t="s">
        <v>101</v>
      </c>
      <c s="21">
        <v>0</v>
      </c>
      <c s="21">
        <v>0</v>
      </c>
      <c s="21">
        <v>74983428.819999993</v>
      </c>
      <c s="21">
        <v>0</v>
      </c>
      <c s="21">
        <v>0</v>
      </c>
      <c s="21">
        <v>0</v>
      </c>
      <c s="21">
        <v>0</v>
      </c>
      <c s="21">
        <v>0</v>
      </c>
      <c s="21">
        <v>74983428.819999993</v>
      </c>
      <c s="21">
        <v>0</v>
      </c>
      <c s="21">
        <v>0</v>
      </c>
      <c s="21">
        <v>0</v>
      </c>
      <c s="21">
        <v>0</v>
      </c>
      <c s="21">
        <v>0</v>
      </c>
      <c s="21">
        <v>74983428.819999993</v>
      </c>
      <c s="21">
        <v>0</v>
      </c>
      <c s="21">
        <v>0</v>
      </c>
      <c s="21">
        <v>0</v>
      </c>
      <c s="21">
        <v>0</v>
      </c>
      <c s="21">
        <v>0</v>
      </c>
      <c s="21">
        <v>74983428.819999993</v>
      </c>
      <c s="21">
        <v>0</v>
      </c>
      <c s="21">
        <v>0</v>
      </c>
      <c s="21">
        <v>0</v>
      </c>
      <c s="21">
        <v>149966857.63999999</v>
      </c>
      <c s="21">
        <v>149966857.63999999</v>
      </c>
      <c s="21">
        <v>299933715.27999997</v>
      </c>
    </row>
    <row r="48" spans="1:63" ht="14.5">
      <c r="A48" s="170">
        <v>23175000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112</v>
      </c>
      <c s="167" t="s">
        <v>113</v>
      </c>
      <c s="167" t="s">
        <v>65</v>
      </c>
      <c s="34" t="s">
        <v>1160</v>
      </c>
      <c s="34" t="s">
        <v>114</v>
      </c>
      <c s="34" t="s">
        <v>114</v>
      </c>
      <c s="34" t="s">
        <v>112</v>
      </c>
      <c s="39">
        <v>73084423.739999995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73084423.739999995</v>
      </c>
      <c s="36">
        <v>41576</v>
      </c>
      <c s="36">
        <v>47112</v>
      </c>
      <c s="40">
        <v>195239817.55000001</v>
      </c>
      <c s="40">
        <v>195239817.55000001</v>
      </c>
      <c s="40">
        <v>4.0712328767123287</v>
      </c>
      <c s="40">
        <v>15.167123287671233</v>
      </c>
      <c s="42">
        <v>0.074499999999999997</v>
      </c>
      <c s="42" t="s">
        <v>39</v>
      </c>
      <c s="42"/>
      <c s="34" t="s">
        <v>74</v>
      </c>
      <c s="34" t="s">
        <v>112</v>
      </c>
      <c s="21">
        <v>0</v>
      </c>
      <c s="21">
        <v>0</v>
      </c>
      <c s="21">
        <v>0</v>
      </c>
      <c s="21">
        <v>0</v>
      </c>
      <c s="21">
        <v>0</v>
      </c>
      <c s="21">
        <v>5220315.9699999997</v>
      </c>
      <c s="21">
        <v>0</v>
      </c>
      <c s="21">
        <v>0</v>
      </c>
      <c s="21">
        <v>0</v>
      </c>
      <c s="21">
        <v>0</v>
      </c>
      <c s="21">
        <v>0</v>
      </c>
      <c s="21">
        <v>5220315.9699999997</v>
      </c>
      <c s="21">
        <v>0</v>
      </c>
      <c s="21">
        <v>0</v>
      </c>
      <c s="21">
        <v>0</v>
      </c>
      <c s="21">
        <v>0</v>
      </c>
      <c s="21">
        <v>0</v>
      </c>
      <c s="21">
        <v>5220315.9699999997</v>
      </c>
      <c s="21">
        <v>0</v>
      </c>
      <c s="21">
        <v>0</v>
      </c>
      <c s="21">
        <v>0</v>
      </c>
      <c s="21">
        <v>0</v>
      </c>
      <c s="21">
        <v>0</v>
      </c>
      <c s="21">
        <v>5220315.9699999997</v>
      </c>
      <c s="21">
        <v>10440631.939999999</v>
      </c>
      <c s="21">
        <v>10440631.939999999</v>
      </c>
      <c s="21">
        <v>20881263.879999999</v>
      </c>
    </row>
    <row r="49" spans="1:63" ht="14.5">
      <c r="A49" s="170">
        <v>23162000</v>
      </c>
      <c s="171">
        <v>1</v>
      </c>
      <c s="171">
        <v>1</v>
      </c>
      <c s="171">
        <v>0</v>
      </c>
      <c s="171" t="s">
        <v>23</v>
      </c>
      <c s="172" t="s">
        <v>24</v>
      </c>
      <c s="172" t="s">
        <v>36</v>
      </c>
      <c s="172" t="s">
        <v>36</v>
      </c>
      <c s="172" t="s">
        <v>36</v>
      </c>
      <c s="172" t="s">
        <v>27</v>
      </c>
      <c s="172" t="s">
        <v>112</v>
      </c>
      <c s="172" t="s">
        <v>115</v>
      </c>
      <c s="172" t="s">
        <v>65</v>
      </c>
      <c s="151" t="s">
        <v>1160</v>
      </c>
      <c s="151" t="s">
        <v>116</v>
      </c>
      <c s="151" t="s">
        <v>116</v>
      </c>
      <c s="151" t="s">
        <v>112</v>
      </c>
      <c s="152">
        <v>7006343.5</v>
      </c>
      <c s="152">
        <v>0</v>
      </c>
      <c s="152">
        <v>0</v>
      </c>
      <c s="152">
        <v>0</v>
      </c>
      <c s="152">
        <v>0</v>
      </c>
      <c s="152">
        <v>0</v>
      </c>
      <c s="152">
        <v>0</v>
      </c>
      <c s="152">
        <v>7006343.5</v>
      </c>
      <c s="153">
        <v>40645</v>
      </c>
      <c s="153">
        <v>44640</v>
      </c>
      <c s="154">
        <v>52547575.950000003</v>
      </c>
      <c s="154">
        <v>52547575.950000003</v>
      </c>
      <c s="154">
        <v>0</v>
      </c>
      <c s="154">
        <v>0</v>
      </c>
      <c s="155">
        <v>0.079000000000000001</v>
      </c>
      <c s="155" t="s">
        <v>39</v>
      </c>
      <c s="155"/>
      <c s="151" t="s">
        <v>74</v>
      </c>
      <c s="151" t="s">
        <v>112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7006343.5</v>
      </c>
      <c s="21">
        <v>0</v>
      </c>
      <c s="21">
        <v>7006343.5</v>
      </c>
      <c s="21">
        <v>7006343.5</v>
      </c>
    </row>
    <row r="50" spans="1:63" ht="14.5">
      <c r="A50" s="165">
        <v>23174000</v>
      </c>
      <c s="166">
        <v>1</v>
      </c>
      <c s="166">
        <v>1</v>
      </c>
      <c s="166">
        <v>0</v>
      </c>
      <c s="166" t="s">
        <v>117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118</v>
      </c>
      <c s="167" t="s">
        <v>119</v>
      </c>
      <c s="167" t="s">
        <v>65</v>
      </c>
      <c s="34" t="s">
        <v>1160</v>
      </c>
      <c s="34" t="s">
        <v>120</v>
      </c>
      <c s="34" t="s">
        <v>120</v>
      </c>
      <c s="34" t="s">
        <v>118</v>
      </c>
      <c s="39">
        <v>46164846.075000003</v>
      </c>
      <c s="39">
        <v>0</v>
      </c>
      <c s="39">
        <v>0</v>
      </c>
      <c s="39">
        <v>0</v>
      </c>
      <c s="39">
        <v>1560.8800000000001</v>
      </c>
      <c s="39">
        <v>0</v>
      </c>
      <c s="39">
        <v>0</v>
      </c>
      <c s="39">
        <v>43726289.365000002</v>
      </c>
      <c s="36">
        <v>41520</v>
      </c>
      <c s="36">
        <v>56147</v>
      </c>
      <c s="40">
        <v>64989000</v>
      </c>
      <c s="40">
        <v>64989000</v>
      </c>
      <c s="40">
        <v>28.824657534246576</v>
      </c>
      <c s="40">
        <v>40.073972602739723</v>
      </c>
      <c s="42">
        <v>0.002</v>
      </c>
      <c s="42" t="s">
        <v>39</v>
      </c>
      <c s="42"/>
      <c s="34" t="s">
        <v>74</v>
      </c>
      <c s="34" t="s">
        <v>118</v>
      </c>
      <c s="21">
        <v>0</v>
      </c>
      <c s="21">
        <v>0</v>
      </c>
      <c s="21">
        <v>742150.17983333324</v>
      </c>
      <c s="21">
        <v>0</v>
      </c>
      <c s="21">
        <v>0</v>
      </c>
      <c s="21">
        <v>0</v>
      </c>
      <c s="21">
        <v>0</v>
      </c>
      <c s="21">
        <v>0</v>
      </c>
      <c s="21">
        <v>742150.17983333324</v>
      </c>
      <c s="21">
        <v>0</v>
      </c>
      <c s="21">
        <v>0</v>
      </c>
      <c s="21">
        <v>0</v>
      </c>
      <c s="21">
        <v>0</v>
      </c>
      <c s="21">
        <v>0</v>
      </c>
      <c s="21">
        <v>742150.17983333324</v>
      </c>
      <c s="21">
        <v>0</v>
      </c>
      <c s="21">
        <v>0</v>
      </c>
      <c s="21">
        <v>0</v>
      </c>
      <c s="21">
        <v>0</v>
      </c>
      <c s="21">
        <v>0</v>
      </c>
      <c s="21">
        <v>742150.17983333324</v>
      </c>
      <c s="21">
        <v>0</v>
      </c>
      <c s="21">
        <v>0</v>
      </c>
      <c s="21">
        <v>0</v>
      </c>
      <c s="21">
        <v>1484300.3596666665</v>
      </c>
      <c s="21">
        <v>1484300.3596666665</v>
      </c>
      <c s="21">
        <v>2968600.719333333</v>
      </c>
    </row>
    <row r="51" spans="1:63" ht="14.5">
      <c r="A51" s="165">
        <v>23161000</v>
      </c>
      <c s="166">
        <v>1</v>
      </c>
      <c s="166">
        <v>1</v>
      </c>
      <c s="166">
        <v>0</v>
      </c>
      <c s="166" t="s">
        <v>117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118</v>
      </c>
      <c s="167" t="s">
        <v>119</v>
      </c>
      <c s="167" t="s">
        <v>65</v>
      </c>
      <c s="34" t="s">
        <v>1160</v>
      </c>
      <c s="34" t="s">
        <v>118</v>
      </c>
      <c s="34" t="s">
        <v>118</v>
      </c>
      <c s="34" t="s">
        <v>118</v>
      </c>
      <c s="39">
        <v>23544774.245999999</v>
      </c>
      <c s="39">
        <v>0</v>
      </c>
      <c s="39">
        <v>1007595.0600000001</v>
      </c>
      <c s="39">
        <v>232381.78</v>
      </c>
      <c s="39">
        <v>0</v>
      </c>
      <c s="39">
        <v>0</v>
      </c>
      <c s="39">
        <v>0</v>
      </c>
      <c s="39">
        <v>21378668.745000001</v>
      </c>
      <c s="36">
        <v>40534</v>
      </c>
      <c s="36">
        <v>49663</v>
      </c>
      <c s="40">
        <v>44804146.468999997</v>
      </c>
      <c s="40">
        <v>44804146.468999997</v>
      </c>
      <c s="40">
        <v>11.06027397260274</v>
      </c>
      <c s="40">
        <v>25.010958904109589</v>
      </c>
      <c s="42">
        <v>0.02</v>
      </c>
      <c s="42" t="s">
        <v>39</v>
      </c>
      <c s="42"/>
      <c s="34" t="s">
        <v>74</v>
      </c>
      <c s="34" t="s">
        <v>118</v>
      </c>
      <c s="21">
        <v>0</v>
      </c>
      <c s="21">
        <v>0</v>
      </c>
      <c s="21">
        <v>0</v>
      </c>
      <c s="21">
        <v>0</v>
      </c>
      <c s="21">
        <v>0</v>
      </c>
      <c s="21">
        <v>971757.67000000004</v>
      </c>
      <c s="21">
        <v>0</v>
      </c>
      <c s="21">
        <v>0</v>
      </c>
      <c s="21">
        <v>0</v>
      </c>
      <c s="21">
        <v>0</v>
      </c>
      <c s="21">
        <v>0</v>
      </c>
      <c s="21">
        <v>971757.67000000004</v>
      </c>
      <c s="21">
        <v>0</v>
      </c>
      <c s="21">
        <v>0</v>
      </c>
      <c s="21">
        <v>0</v>
      </c>
      <c s="21">
        <v>0</v>
      </c>
      <c s="21">
        <v>0</v>
      </c>
      <c s="21">
        <v>971757.67000000004</v>
      </c>
      <c s="21">
        <v>0</v>
      </c>
      <c s="21">
        <v>0</v>
      </c>
      <c s="21">
        <v>0</v>
      </c>
      <c s="21">
        <v>0</v>
      </c>
      <c s="21">
        <v>0</v>
      </c>
      <c s="21">
        <v>971757.67000000004</v>
      </c>
      <c s="21">
        <v>1943515.3400000001</v>
      </c>
      <c s="21">
        <v>1943515.3400000001</v>
      </c>
      <c s="21">
        <v>3887030.6800000002</v>
      </c>
    </row>
    <row r="52" spans="1:63" ht="14.5">
      <c r="A52" s="165">
        <v>23156000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121</v>
      </c>
      <c s="167" t="s">
        <v>122</v>
      </c>
      <c s="167" t="s">
        <v>65</v>
      </c>
      <c s="34" t="s">
        <v>1160</v>
      </c>
      <c s="34" t="s">
        <v>123</v>
      </c>
      <c s="34" t="s">
        <v>123</v>
      </c>
      <c s="34" t="s">
        <v>121</v>
      </c>
      <c s="39">
        <v>882365.46699999995</v>
      </c>
      <c s="39">
        <v>0</v>
      </c>
      <c s="39">
        <v>51188.900000000001</v>
      </c>
      <c s="39">
        <v>0</v>
      </c>
      <c s="39">
        <v>0</v>
      </c>
      <c s="39">
        <v>0</v>
      </c>
      <c s="39">
        <v>0</v>
      </c>
      <c s="39">
        <v>820750.57500000007</v>
      </c>
      <c s="36">
        <v>40165</v>
      </c>
      <c s="36">
        <v>51135</v>
      </c>
      <c s="40">
        <v>1164287.925</v>
      </c>
      <c s="40">
        <v>1164287.925</v>
      </c>
      <c s="40">
        <v>15.093150684931507</v>
      </c>
      <c s="40">
        <v>30.054794520547944</v>
      </c>
      <c s="42">
        <v>0</v>
      </c>
      <c s="42" t="s">
        <v>39</v>
      </c>
      <c s="42"/>
      <c s="34" t="s">
        <v>74</v>
      </c>
      <c s="34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51296.911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51296.911</v>
      </c>
      <c s="21">
        <v>51296.911</v>
      </c>
      <c s="21">
        <v>51296.911</v>
      </c>
      <c s="21">
        <v>102593.822</v>
      </c>
    </row>
    <row r="53" spans="1:63" ht="14.5">
      <c r="A53" s="165">
        <v>23151000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121</v>
      </c>
      <c s="167" t="s">
        <v>122</v>
      </c>
      <c s="167" t="s">
        <v>65</v>
      </c>
      <c s="34" t="s">
        <v>1160</v>
      </c>
      <c s="34" t="s">
        <v>124</v>
      </c>
      <c s="34" t="s">
        <v>124</v>
      </c>
      <c s="34" t="s">
        <v>121</v>
      </c>
      <c s="39">
        <v>487523.04200000002</v>
      </c>
      <c s="39">
        <v>0</v>
      </c>
      <c s="39">
        <v>49060.290000000001</v>
      </c>
      <c s="39">
        <v>0</v>
      </c>
      <c s="39">
        <v>0</v>
      </c>
      <c s="39">
        <v>0</v>
      </c>
      <c s="39">
        <v>0</v>
      </c>
      <c s="39">
        <v>432641.30499999999</v>
      </c>
      <c s="36">
        <v>37630</v>
      </c>
      <c s="36">
        <v>49309</v>
      </c>
      <c s="40">
        <v>1115872.567</v>
      </c>
      <c s="40">
        <v>1115872.567</v>
      </c>
      <c s="40">
        <v>10.09041095890411</v>
      </c>
      <c s="40">
        <v>31.997260273972604</v>
      </c>
      <c s="42">
        <v>0</v>
      </c>
      <c s="42" t="s">
        <v>39</v>
      </c>
      <c s="42"/>
      <c s="34" t="s">
        <v>74</v>
      </c>
      <c s="34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49163.807999999997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49163.807999999997</v>
      </c>
      <c s="21">
        <v>49163.807999999997</v>
      </c>
      <c s="21">
        <v>49163.807999999997</v>
      </c>
      <c s="21">
        <v>98327.615999999995</v>
      </c>
    </row>
    <row r="54" spans="1:63" ht="14.5">
      <c r="A54" s="165">
        <v>21016100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121</v>
      </c>
      <c s="167" t="s">
        <v>29</v>
      </c>
      <c s="167" t="s">
        <v>65</v>
      </c>
      <c s="34" t="s">
        <v>1160</v>
      </c>
      <c s="34" t="s">
        <v>125</v>
      </c>
      <c s="34" t="s">
        <v>125</v>
      </c>
      <c s="34" t="s">
        <v>121</v>
      </c>
      <c s="39">
        <v>142850.07999999999</v>
      </c>
      <c s="39">
        <v>0</v>
      </c>
      <c s="39">
        <v>70431</v>
      </c>
      <c s="39">
        <v>0</v>
      </c>
      <c s="39">
        <v>0</v>
      </c>
      <c s="39">
        <v>0</v>
      </c>
      <c s="39">
        <v>0</v>
      </c>
      <c s="39">
        <v>70585.733000000007</v>
      </c>
      <c s="36">
        <v>35012</v>
      </c>
      <c s="36">
        <v>46022</v>
      </c>
      <c s="40">
        <v>1601971.621</v>
      </c>
      <c s="40">
        <v>1601971.621</v>
      </c>
      <c s="40">
        <v>1.0849315068493151</v>
      </c>
      <c s="40">
        <v>30.164383561643834</v>
      </c>
      <c s="42">
        <v>0</v>
      </c>
      <c s="42" t="s">
        <v>39</v>
      </c>
      <c s="42"/>
      <c s="34" t="s">
        <v>74</v>
      </c>
      <c s="34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70585.729999999996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70585.729999999996</v>
      </c>
      <c s="21">
        <v>0</v>
      </c>
      <c s="21">
        <v>70585.729999999996</v>
      </c>
    </row>
    <row r="55" spans="1:63" ht="14.5">
      <c r="A55" s="165">
        <v>21019100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121</v>
      </c>
      <c s="167" t="s">
        <v>29</v>
      </c>
      <c s="167" t="s">
        <v>65</v>
      </c>
      <c s="34" t="s">
        <v>1160</v>
      </c>
      <c s="34" t="s">
        <v>126</v>
      </c>
      <c s="34" t="s">
        <v>126</v>
      </c>
      <c s="34" t="s">
        <v>121</v>
      </c>
      <c s="39">
        <v>256071.13099999999</v>
      </c>
      <c s="39">
        <v>0</v>
      </c>
      <c s="39">
        <v>63129.330000000002</v>
      </c>
      <c s="39">
        <v>0</v>
      </c>
      <c s="39">
        <v>0</v>
      </c>
      <c s="39">
        <v>0</v>
      </c>
      <c s="39">
        <v>0</v>
      </c>
      <c s="39">
        <v>189796.99000000002</v>
      </c>
      <c s="36">
        <v>36068</v>
      </c>
      <c s="36">
        <v>46752</v>
      </c>
      <c s="40">
        <v>1435895.666</v>
      </c>
      <c s="40">
        <v>1435895.666</v>
      </c>
      <c s="40">
        <v>3.0849315068493151</v>
      </c>
      <c s="40">
        <v>29.271232876712329</v>
      </c>
      <c s="42">
        <v>0</v>
      </c>
      <c s="42" t="s">
        <v>39</v>
      </c>
      <c s="42"/>
      <c s="34" t="s">
        <v>74</v>
      </c>
      <c s="34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63263.567000000003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63263.567000000003</v>
      </c>
      <c s="21">
        <v>63263.567000000003</v>
      </c>
      <c s="21">
        <v>63263.567000000003</v>
      </c>
      <c s="21">
        <v>126527.13400000001</v>
      </c>
    </row>
    <row r="56" spans="1:63" ht="14.5">
      <c r="A56" s="165">
        <v>21015100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121</v>
      </c>
      <c s="167" t="s">
        <v>29</v>
      </c>
      <c s="167" t="s">
        <v>65</v>
      </c>
      <c s="34" t="s">
        <v>1160</v>
      </c>
      <c s="34" t="s">
        <v>127</v>
      </c>
      <c s="34" t="s">
        <v>127</v>
      </c>
      <c s="34" t="s">
        <v>121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34632</v>
      </c>
      <c s="36">
        <v>45657</v>
      </c>
      <c s="40">
        <v>2939397.4730000002</v>
      </c>
      <c s="40">
        <v>2939397.4730000002</v>
      </c>
      <c s="40">
        <v>0.084931506849315067</v>
      </c>
      <c s="40">
        <v>30.205479452054796</v>
      </c>
      <c s="42">
        <v>0</v>
      </c>
      <c s="42" t="s">
        <v>39</v>
      </c>
      <c s="42"/>
      <c s="34" t="s">
        <v>74</v>
      </c>
      <c s="34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7" spans="1:63" ht="14.5">
      <c r="A57" s="165">
        <v>21014100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121</v>
      </c>
      <c s="167" t="s">
        <v>29</v>
      </c>
      <c s="167" t="s">
        <v>65</v>
      </c>
      <c s="34" t="s">
        <v>1160</v>
      </c>
      <c s="34" t="s">
        <v>128</v>
      </c>
      <c s="34" t="s">
        <v>128</v>
      </c>
      <c s="34" t="s">
        <v>121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34515</v>
      </c>
      <c s="36">
        <v>45647</v>
      </c>
      <c s="40">
        <v>2939397.4730000002</v>
      </c>
      <c s="40">
        <v>2939397.4730000002</v>
      </c>
      <c s="40">
        <v>0.057534246575342465</v>
      </c>
      <c s="40">
        <v>30.4986301369863</v>
      </c>
      <c s="42">
        <v>0</v>
      </c>
      <c s="42" t="s">
        <v>39</v>
      </c>
      <c s="42"/>
      <c s="34" t="s">
        <v>74</v>
      </c>
      <c s="34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8" spans="1:63" ht="14.5">
      <c r="A58" s="165">
        <v>21018100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121</v>
      </c>
      <c s="167" t="s">
        <v>29</v>
      </c>
      <c s="167" t="s">
        <v>65</v>
      </c>
      <c s="34" t="s">
        <v>1160</v>
      </c>
      <c s="34" t="s">
        <v>129</v>
      </c>
      <c s="34" t="s">
        <v>129</v>
      </c>
      <c s="34" t="s">
        <v>121</v>
      </c>
      <c s="39">
        <v>163159.66200000001</v>
      </c>
      <c s="39">
        <v>0</v>
      </c>
      <c s="39">
        <v>53630.790000000001</v>
      </c>
      <c s="39">
        <v>0</v>
      </c>
      <c s="39">
        <v>0</v>
      </c>
      <c s="39">
        <v>0</v>
      </c>
      <c s="39">
        <v>0</v>
      </c>
      <c s="39">
        <v>107495.107</v>
      </c>
      <c s="36">
        <v>35457</v>
      </c>
      <c s="36">
        <v>46387</v>
      </c>
      <c s="40">
        <v>1219849.953</v>
      </c>
      <c s="40">
        <v>1219849.953</v>
      </c>
      <c s="40">
        <v>2.0849315068493151</v>
      </c>
      <c s="40">
        <v>29.945205479452056</v>
      </c>
      <c s="42">
        <v>0</v>
      </c>
      <c s="42" t="s">
        <v>39</v>
      </c>
      <c s="42"/>
      <c s="34" t="s">
        <v>74</v>
      </c>
      <c s="34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53744.900000000001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53750.207999999999</v>
      </c>
      <c s="21">
        <v>53744.900000000001</v>
      </c>
      <c s="21">
        <v>53750.207999999999</v>
      </c>
      <c s="21">
        <v>107495.10800000001</v>
      </c>
    </row>
    <row r="59" spans="1:63" ht="14.5">
      <c r="A59" s="165">
        <v>23181000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130</v>
      </c>
      <c s="167" t="s">
        <v>29</v>
      </c>
      <c s="167" t="s">
        <v>65</v>
      </c>
      <c s="34" t="s">
        <v>1160</v>
      </c>
      <c s="34" t="s">
        <v>130</v>
      </c>
      <c s="34" t="s">
        <v>130</v>
      </c>
      <c s="34" t="s">
        <v>130</v>
      </c>
      <c s="39">
        <v>6343500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6269100</v>
      </c>
      <c s="36">
        <v>42283</v>
      </c>
      <c s="36">
        <v>55095</v>
      </c>
      <c s="40">
        <v>14229000</v>
      </c>
      <c s="40">
        <v>14229000</v>
      </c>
      <c s="40">
        <v>25.942465753424656</v>
      </c>
      <c s="40">
        <v>35.101369863013701</v>
      </c>
      <c s="42">
        <v>0</v>
      </c>
      <c s="42" t="s">
        <v>39</v>
      </c>
      <c s="42"/>
      <c s="34" t="s">
        <v>74</v>
      </c>
      <c s="34" t="s">
        <v>130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60" spans="1:63" ht="14.5">
      <c r="A60" s="165">
        <v>23188000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130</v>
      </c>
      <c s="167" t="s">
        <v>29</v>
      </c>
      <c s="167" t="s">
        <v>65</v>
      </c>
      <c s="34" t="s">
        <v>1160</v>
      </c>
      <c s="34" t="s">
        <v>130</v>
      </c>
      <c s="34" t="s">
        <v>130</v>
      </c>
      <c s="34" t="s">
        <v>130</v>
      </c>
      <c s="39">
        <v>2117671.75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2092834.55</v>
      </c>
      <c s="36">
        <v>42650</v>
      </c>
      <c s="36">
        <v>54175</v>
      </c>
      <c s="40">
        <v>3557250</v>
      </c>
      <c s="40">
        <v>3557250</v>
      </c>
      <c s="40">
        <v>23.421917808219177</v>
      </c>
      <c s="40">
        <v>31.575342465753426</v>
      </c>
      <c s="42">
        <v>0</v>
      </c>
      <c s="42" t="s">
        <v>39</v>
      </c>
      <c s="42"/>
      <c s="34" t="s">
        <v>74</v>
      </c>
      <c s="34" t="s">
        <v>130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61" spans="1:63" ht="14.5">
      <c r="A61" s="165">
        <v>23097000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99</v>
      </c>
      <c s="167" t="s">
        <v>65</v>
      </c>
      <c s="34" t="s">
        <v>1160</v>
      </c>
      <c s="34" t="s">
        <v>132</v>
      </c>
      <c s="34" t="s">
        <v>132</v>
      </c>
      <c s="34" t="s">
        <v>131</v>
      </c>
      <c s="39">
        <v>858681.88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858681.88</v>
      </c>
      <c s="36">
        <v>35083</v>
      </c>
      <c s="36">
        <v>46066</v>
      </c>
      <c s="40">
        <v>11735317</v>
      </c>
      <c s="40">
        <v>11735317</v>
      </c>
      <c s="40">
        <v>1.2054794520547945</v>
      </c>
      <c s="40">
        <v>30.090410958904108</v>
      </c>
      <c s="42">
        <v>0.014999999999999999</v>
      </c>
      <c s="42" t="s">
        <v>39</v>
      </c>
      <c s="42"/>
      <c s="34" t="s">
        <v>74</v>
      </c>
      <c s="34" t="s">
        <v>131</v>
      </c>
      <c s="21">
        <v>0</v>
      </c>
      <c s="21">
        <v>286227.23999999999</v>
      </c>
      <c s="21">
        <v>0</v>
      </c>
      <c s="21">
        <v>0</v>
      </c>
      <c s="21">
        <v>0</v>
      </c>
      <c s="21">
        <v>0</v>
      </c>
      <c s="21">
        <v>0</v>
      </c>
      <c s="21">
        <v>286227.23999999999</v>
      </c>
      <c s="21">
        <v>0</v>
      </c>
      <c s="21">
        <v>0</v>
      </c>
      <c s="21">
        <v>0</v>
      </c>
      <c s="21">
        <v>0</v>
      </c>
      <c s="21">
        <v>0</v>
      </c>
      <c s="21">
        <v>286227.40000000002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572454.47999999998</v>
      </c>
      <c s="21">
        <v>286227.40000000002</v>
      </c>
      <c s="21">
        <v>858681.88</v>
      </c>
    </row>
    <row r="62" spans="1:63" ht="14.5">
      <c r="A62" s="165">
        <v>23118000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>
        <v>1030027</v>
      </c>
      <c s="34">
        <v>1030027</v>
      </c>
      <c s="34" t="s">
        <v>131</v>
      </c>
      <c s="39">
        <v>5616721.2699999996</v>
      </c>
      <c s="39">
        <v>0</v>
      </c>
      <c s="39">
        <v>702090.12</v>
      </c>
      <c s="39">
        <v>28551.669999999998</v>
      </c>
      <c s="39">
        <v>0</v>
      </c>
      <c s="39">
        <v>0</v>
      </c>
      <c s="39">
        <v>0</v>
      </c>
      <c s="39">
        <v>4914631.1500000004</v>
      </c>
      <c s="36">
        <v>35879</v>
      </c>
      <c s="36">
        <v>46914</v>
      </c>
      <c s="40">
        <v>28785695.23</v>
      </c>
      <c s="40">
        <v>28785695.23</v>
      </c>
      <c s="40">
        <v>3.5287671232876714</v>
      </c>
      <c s="40">
        <v>30.232876712328768</v>
      </c>
      <c s="42">
        <v>0.01</v>
      </c>
      <c s="42" t="s">
        <v>39</v>
      </c>
      <c s="42"/>
      <c s="34" t="s">
        <v>74</v>
      </c>
      <c s="34" t="s">
        <v>131</v>
      </c>
      <c s="21">
        <v>0</v>
      </c>
      <c s="21">
        <v>0</v>
      </c>
      <c s="21">
        <v>0</v>
      </c>
      <c s="21">
        <v>0</v>
      </c>
      <c s="21">
        <v>0</v>
      </c>
      <c s="21">
        <v>702090.12</v>
      </c>
      <c s="21">
        <v>0</v>
      </c>
      <c s="21">
        <v>0</v>
      </c>
      <c s="21">
        <v>0</v>
      </c>
      <c s="21">
        <v>0</v>
      </c>
      <c s="21">
        <v>0</v>
      </c>
      <c s="21">
        <v>702090.12</v>
      </c>
      <c s="21">
        <v>0</v>
      </c>
      <c s="21">
        <v>0</v>
      </c>
      <c s="21">
        <v>0</v>
      </c>
      <c s="21">
        <v>0</v>
      </c>
      <c s="21">
        <v>0</v>
      </c>
      <c s="21">
        <v>702090.12</v>
      </c>
      <c s="21">
        <v>0</v>
      </c>
      <c s="21">
        <v>0</v>
      </c>
      <c s="21">
        <v>0</v>
      </c>
      <c s="21">
        <v>0</v>
      </c>
      <c s="21">
        <v>0</v>
      </c>
      <c s="21">
        <v>702090.12</v>
      </c>
      <c s="21">
        <v>1404180.24</v>
      </c>
      <c s="21">
        <v>1404180.24</v>
      </c>
      <c s="21">
        <v>2808360.48</v>
      </c>
    </row>
    <row r="63" spans="1:63" ht="14.5">
      <c r="A63" s="165">
        <v>23147000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>
        <v>1030029</v>
      </c>
      <c s="34">
        <v>1030029</v>
      </c>
      <c s="34" t="s">
        <v>131</v>
      </c>
      <c s="39">
        <v>5613006.25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5613006.25</v>
      </c>
      <c s="36">
        <v>37418</v>
      </c>
      <c s="36">
        <v>48477</v>
      </c>
      <c s="40">
        <v>14383328</v>
      </c>
      <c s="40">
        <v>14383328</v>
      </c>
      <c s="40">
        <v>7.8109589041095893</v>
      </c>
      <c s="40">
        <v>30.298630136986301</v>
      </c>
      <c s="42">
        <v>0.01</v>
      </c>
      <c s="42" t="s">
        <v>39</v>
      </c>
      <c s="42"/>
      <c s="34" t="s">
        <v>74</v>
      </c>
      <c s="34" t="s">
        <v>131</v>
      </c>
      <c s="21">
        <v>0</v>
      </c>
      <c s="21">
        <v>0</v>
      </c>
      <c s="21">
        <v>350812.87</v>
      </c>
      <c s="21">
        <v>0</v>
      </c>
      <c s="21">
        <v>0</v>
      </c>
      <c s="21">
        <v>0</v>
      </c>
      <c s="21">
        <v>0</v>
      </c>
      <c s="21">
        <v>0</v>
      </c>
      <c s="21">
        <v>350812.87</v>
      </c>
      <c s="21">
        <v>0</v>
      </c>
      <c s="21">
        <v>0</v>
      </c>
      <c s="21">
        <v>0</v>
      </c>
      <c s="21">
        <v>0</v>
      </c>
      <c s="21">
        <v>0</v>
      </c>
      <c s="21">
        <v>350812.87</v>
      </c>
      <c s="21">
        <v>0</v>
      </c>
      <c s="21">
        <v>0</v>
      </c>
      <c s="21">
        <v>0</v>
      </c>
      <c s="21">
        <v>0</v>
      </c>
      <c s="21">
        <v>0</v>
      </c>
      <c s="21">
        <v>350812.87</v>
      </c>
      <c s="21">
        <v>0</v>
      </c>
      <c s="21">
        <v>0</v>
      </c>
      <c s="21">
        <v>0</v>
      </c>
      <c s="21">
        <v>701625.73999999999</v>
      </c>
      <c s="21">
        <v>701625.73999999999</v>
      </c>
      <c s="21">
        <v>1403251.48</v>
      </c>
    </row>
    <row r="64" spans="1:63" ht="14.5">
      <c r="A64" s="165">
        <v>23154000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>
        <v>1030030</v>
      </c>
      <c s="34">
        <v>1030030</v>
      </c>
      <c s="34" t="s">
        <v>131</v>
      </c>
      <c s="39">
        <v>7574053.8700000001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7574053.8700000001</v>
      </c>
      <c s="36">
        <v>38735</v>
      </c>
      <c s="36">
        <v>49897</v>
      </c>
      <c s="40">
        <v>12623423</v>
      </c>
      <c s="40">
        <v>12623422.99</v>
      </c>
      <c s="40">
        <v>11.701369863013699</v>
      </c>
      <c s="40">
        <v>30.580821917808219</v>
      </c>
      <c s="42">
        <v>0.0069999999999999993</v>
      </c>
      <c s="42" t="s">
        <v>39</v>
      </c>
      <c s="42"/>
      <c s="34" t="s">
        <v>74</v>
      </c>
      <c s="34" t="s">
        <v>131</v>
      </c>
      <c s="21">
        <v>0</v>
      </c>
      <c s="21">
        <v>315585.57000000001</v>
      </c>
      <c s="21">
        <v>0</v>
      </c>
      <c s="21">
        <v>0</v>
      </c>
      <c s="21">
        <v>0</v>
      </c>
      <c s="21">
        <v>0</v>
      </c>
      <c s="21">
        <v>0</v>
      </c>
      <c s="21">
        <v>315585.57000000001</v>
      </c>
      <c s="21">
        <v>0</v>
      </c>
      <c s="21">
        <v>0</v>
      </c>
      <c s="21">
        <v>0</v>
      </c>
      <c s="21">
        <v>0</v>
      </c>
      <c s="21">
        <v>0</v>
      </c>
      <c s="21">
        <v>315585.57000000001</v>
      </c>
      <c s="21">
        <v>0</v>
      </c>
      <c s="21">
        <v>0</v>
      </c>
      <c s="21">
        <v>0</v>
      </c>
      <c s="21">
        <v>0</v>
      </c>
      <c s="21">
        <v>0</v>
      </c>
      <c s="21">
        <v>315585.57000000001</v>
      </c>
      <c s="21">
        <v>0</v>
      </c>
      <c s="21">
        <v>0</v>
      </c>
      <c s="21">
        <v>0</v>
      </c>
      <c s="21">
        <v>0</v>
      </c>
      <c s="21">
        <v>631171.14000000001</v>
      </c>
      <c s="21">
        <v>631171.14000000001</v>
      </c>
      <c s="21">
        <v>1262342.28</v>
      </c>
    </row>
    <row r="65" spans="1:63" ht="14.5">
      <c r="A65" s="165">
        <v>23155000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>
        <v>1030031</v>
      </c>
      <c s="34">
        <v>1030031</v>
      </c>
      <c s="34" t="s">
        <v>131</v>
      </c>
      <c s="39">
        <v>1425946.28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1425946.28</v>
      </c>
      <c s="36">
        <v>38735</v>
      </c>
      <c s="36">
        <v>49897</v>
      </c>
      <c s="40">
        <v>2376577</v>
      </c>
      <c s="40">
        <v>2376577</v>
      </c>
      <c s="40">
        <v>11.701369863013699</v>
      </c>
      <c s="40">
        <v>30.580821917808219</v>
      </c>
      <c s="42">
        <v>0.0070000000000000001</v>
      </c>
      <c s="42" t="s">
        <v>39</v>
      </c>
      <c s="42"/>
      <c s="34" t="s">
        <v>74</v>
      </c>
      <c s="34" t="s">
        <v>131</v>
      </c>
      <c s="21">
        <v>0</v>
      </c>
      <c s="21">
        <v>59414.419999999998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59414.419999999998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59414.419999999998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59414.419999999998</v>
      </c>
      <c s="21">
        <v>0</v>
      </c>
      <c s="21">
        <v>0</v>
      </c>
      <c s="21">
        <v>0</v>
      </c>
      <c s="21">
        <v>0</v>
      </c>
      <c s="21">
        <v>118828.84</v>
      </c>
      <c s="21">
        <v>118828.84</v>
      </c>
      <c s="21">
        <v>237657.67999999999</v>
      </c>
    </row>
    <row r="66" spans="1:63" ht="14.5">
      <c r="A66" s="165">
        <v>23055100</v>
      </c>
      <c s="165">
        <v>1</v>
      </c>
      <c s="165">
        <v>1</v>
      </c>
      <c s="165">
        <v>1</v>
      </c>
      <c s="165" t="s">
        <v>23</v>
      </c>
      <c s="173" t="s">
        <v>24</v>
      </c>
      <c s="173" t="s">
        <v>25</v>
      </c>
      <c s="173" t="s">
        <v>26</v>
      </c>
      <c s="173" t="s">
        <v>2</v>
      </c>
      <c s="173" t="s">
        <v>27</v>
      </c>
      <c s="173" t="s">
        <v>131</v>
      </c>
      <c s="173" t="s">
        <v>29</v>
      </c>
      <c s="173" t="s">
        <v>65</v>
      </c>
      <c s="156" t="s">
        <v>1160</v>
      </c>
      <c s="156" t="s">
        <v>133</v>
      </c>
      <c s="156" t="s">
        <v>133</v>
      </c>
      <c s="156" t="s">
        <v>131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157">
        <v>34471</v>
      </c>
      <c s="157">
        <v>45486</v>
      </c>
      <c s="158">
        <v>59733607.420000002</v>
      </c>
      <c s="158">
        <v>59733607.420000002</v>
      </c>
      <c s="158">
        <v>0</v>
      </c>
      <c s="158">
        <v>0</v>
      </c>
      <c s="42">
        <v>0</v>
      </c>
      <c s="159" t="s">
        <v>39</v>
      </c>
      <c s="159"/>
      <c s="156" t="s">
        <v>74</v>
      </c>
      <c s="156" t="s">
        <v>131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67" spans="1:63" ht="14.5">
      <c r="A67" s="165">
        <v>23056000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 t="s">
        <v>134</v>
      </c>
      <c s="34" t="s">
        <v>134</v>
      </c>
      <c s="34" t="s">
        <v>131</v>
      </c>
      <c s="39">
        <v>617168.43999999994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617168.43999999994</v>
      </c>
      <c s="36">
        <v>34680</v>
      </c>
      <c s="36">
        <v>45698</v>
      </c>
      <c s="40">
        <v>25479655.309999999</v>
      </c>
      <c s="40">
        <v>25303900.84</v>
      </c>
      <c s="40">
        <v>0.19726027397260273</v>
      </c>
      <c s="40">
        <v>30.186301369863013</v>
      </c>
      <c s="42">
        <v>0.0030000000000000001</v>
      </c>
      <c s="42" t="s">
        <v>39</v>
      </c>
      <c s="42"/>
      <c s="34" t="s">
        <v>74</v>
      </c>
      <c s="34" t="s">
        <v>131</v>
      </c>
      <c s="21">
        <v>0</v>
      </c>
      <c s="21">
        <v>617168.43999999994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617168.43999999994</v>
      </c>
      <c s="21">
        <v>0</v>
      </c>
      <c s="21">
        <v>617168.43999999994</v>
      </c>
    </row>
    <row r="68" spans="1:63" ht="14.5">
      <c r="A68" s="165">
        <v>23096000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 t="s">
        <v>135</v>
      </c>
      <c s="34" t="s">
        <v>135</v>
      </c>
      <c s="34" t="s">
        <v>131</v>
      </c>
      <c s="39">
        <v>133510.10000000001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133510.10000000001</v>
      </c>
      <c s="36">
        <v>35199</v>
      </c>
      <c s="36">
        <v>46211</v>
      </c>
      <c s="40">
        <v>1368475.3799999999</v>
      </c>
      <c s="40">
        <v>1368475.3799999999</v>
      </c>
      <c s="40">
        <v>1.6027397260273972</v>
      </c>
      <c s="40">
        <v>30.169863013698631</v>
      </c>
      <c s="42">
        <v>0.014999999999999999</v>
      </c>
      <c s="42" t="s">
        <v>39</v>
      </c>
      <c s="42"/>
      <c s="34" t="s">
        <v>74</v>
      </c>
      <c s="34" t="s">
        <v>131</v>
      </c>
      <c s="21">
        <v>33377.440000000002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33377.440000000002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33377.440000000002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33377.779999999999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66754.880000000005</v>
      </c>
      <c s="21">
        <v>66755.220000000001</v>
      </c>
      <c s="21">
        <v>133510.10000000001</v>
      </c>
    </row>
    <row r="69" spans="1:63" ht="14.5">
      <c r="A69" s="165">
        <v>23176000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 t="s">
        <v>136</v>
      </c>
      <c s="34" t="s">
        <v>136</v>
      </c>
      <c s="34" t="s">
        <v>131</v>
      </c>
      <c s="39">
        <v>17826373.510000002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17495896.403999999</v>
      </c>
      <c s="36">
        <v>41683</v>
      </c>
      <c s="36">
        <v>49780</v>
      </c>
      <c s="40">
        <v>27816377.927999999</v>
      </c>
      <c s="40">
        <v>27816377.927999999</v>
      </c>
      <c s="40">
        <v>11.38082191780822</v>
      </c>
      <c s="40">
        <v>22.183561643835617</v>
      </c>
      <c s="42">
        <v>0.01</v>
      </c>
      <c s="42" t="s">
        <v>39</v>
      </c>
      <c s="42"/>
      <c s="34" t="s">
        <v>74</v>
      </c>
      <c s="34" t="s">
        <v>131</v>
      </c>
      <c s="21">
        <v>0</v>
      </c>
      <c s="21">
        <v>0</v>
      </c>
      <c s="21">
        <v>0</v>
      </c>
      <c s="21">
        <v>760911.07500000007</v>
      </c>
      <c s="21">
        <v>0</v>
      </c>
      <c s="21">
        <v>0</v>
      </c>
      <c s="21">
        <v>0</v>
      </c>
      <c s="21">
        <v>0</v>
      </c>
      <c s="21">
        <v>0</v>
      </c>
      <c s="21">
        <v>760911.07500000007</v>
      </c>
      <c s="21">
        <v>0</v>
      </c>
      <c s="21">
        <v>0</v>
      </c>
      <c s="21">
        <v>0</v>
      </c>
      <c s="21">
        <v>0</v>
      </c>
      <c s="21">
        <v>0</v>
      </c>
      <c s="21">
        <v>760911.07500000007</v>
      </c>
      <c s="21">
        <v>0</v>
      </c>
      <c s="21">
        <v>0</v>
      </c>
      <c s="21">
        <v>0</v>
      </c>
      <c s="21">
        <v>0</v>
      </c>
      <c s="21">
        <v>0</v>
      </c>
      <c s="21">
        <v>760911.07500000007</v>
      </c>
      <c s="21">
        <v>0</v>
      </c>
      <c s="21">
        <v>0</v>
      </c>
      <c s="21">
        <v>1521822.1500000001</v>
      </c>
      <c s="21">
        <v>1521822.1500000001</v>
      </c>
      <c s="21">
        <v>3043644.3000000003</v>
      </c>
    </row>
    <row r="70" spans="1:63" ht="14.5">
      <c r="A70" s="165">
        <v>23186000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 t="s">
        <v>137</v>
      </c>
      <c s="34" t="s">
        <v>137</v>
      </c>
      <c s="34" t="s">
        <v>131</v>
      </c>
      <c s="39">
        <v>164820727.25</v>
      </c>
      <c s="39">
        <v>42803.68</v>
      </c>
      <c s="39">
        <v>0</v>
      </c>
      <c s="39">
        <v>0</v>
      </c>
      <c s="39">
        <v>0</v>
      </c>
      <c s="39">
        <v>0</v>
      </c>
      <c s="39">
        <v>0</v>
      </c>
      <c s="39">
        <v>164863530.93000001</v>
      </c>
      <c s="36">
        <v>42566</v>
      </c>
      <c s="36">
        <v>52013</v>
      </c>
      <c s="40">
        <v>183592999</v>
      </c>
      <c s="40">
        <v>183592999</v>
      </c>
      <c s="40">
        <v>17.4986301369863</v>
      </c>
      <c s="40">
        <v>25.882191780821916</v>
      </c>
      <c s="42">
        <v>0.0074999999999999997</v>
      </c>
      <c s="42" t="s">
        <v>39</v>
      </c>
      <c s="42"/>
      <c s="34" t="s">
        <v>74</v>
      </c>
      <c s="34" t="s">
        <v>131</v>
      </c>
      <c s="21">
        <v>0</v>
      </c>
      <c s="21">
        <v>0</v>
      </c>
      <c s="21">
        <v>0</v>
      </c>
      <c s="21">
        <v>0</v>
      </c>
      <c s="21">
        <v>4579542.5300000003</v>
      </c>
      <c s="21">
        <v>0</v>
      </c>
      <c s="21">
        <v>0</v>
      </c>
      <c s="21">
        <v>0</v>
      </c>
      <c s="21">
        <v>0</v>
      </c>
      <c s="21">
        <v>0</v>
      </c>
      <c s="21">
        <v>4579542.5300000003</v>
      </c>
      <c s="21">
        <v>0</v>
      </c>
      <c s="21">
        <v>0</v>
      </c>
      <c s="21">
        <v>0</v>
      </c>
      <c s="21">
        <v>0</v>
      </c>
      <c s="21">
        <v>0</v>
      </c>
      <c s="21">
        <v>4579542.5300000003</v>
      </c>
      <c s="21">
        <v>0</v>
      </c>
      <c s="21">
        <v>0</v>
      </c>
      <c s="21">
        <v>0</v>
      </c>
      <c s="21">
        <v>0</v>
      </c>
      <c s="21">
        <v>0</v>
      </c>
      <c s="21">
        <v>4579542.5300000003</v>
      </c>
      <c s="21">
        <v>0</v>
      </c>
      <c s="21">
        <v>9159085.0600000005</v>
      </c>
      <c s="21">
        <v>9159085.0600000005</v>
      </c>
      <c s="21">
        <v>18318170.120000001</v>
      </c>
    </row>
    <row r="71" spans="1:63" ht="14.5">
      <c r="A71" s="165">
        <v>23185000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131</v>
      </c>
      <c s="167" t="s">
        <v>29</v>
      </c>
      <c s="167" t="s">
        <v>65</v>
      </c>
      <c s="34" t="s">
        <v>1160</v>
      </c>
      <c s="34" t="s">
        <v>138</v>
      </c>
      <c s="34" t="s">
        <v>138</v>
      </c>
      <c s="34" t="s">
        <v>131</v>
      </c>
      <c s="39">
        <v>8093568.7199999997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8093571.1499999994</v>
      </c>
      <c s="36">
        <v>42521</v>
      </c>
      <c s="36">
        <v>52009</v>
      </c>
      <c s="40">
        <v>20000000</v>
      </c>
      <c s="40">
        <v>20000000</v>
      </c>
      <c s="40">
        <v>17.487671232876714</v>
      </c>
      <c s="40">
        <v>25.994520547945207</v>
      </c>
      <c s="42">
        <v>0.024299999999999999</v>
      </c>
      <c s="42" t="s">
        <v>39</v>
      </c>
      <c s="42"/>
      <c s="34" t="s">
        <v>74</v>
      </c>
      <c s="34" t="s">
        <v>131</v>
      </c>
      <c s="21">
        <v>0</v>
      </c>
      <c s="21">
        <v>0</v>
      </c>
      <c s="21">
        <v>0</v>
      </c>
      <c s="21">
        <v>0</v>
      </c>
      <c s="21">
        <v>231244.89000000001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231244.89000000001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231244.89000000001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231244.89000000001</v>
      </c>
      <c s="21">
        <v>0</v>
      </c>
      <c s="21">
        <v>462489.78000000003</v>
      </c>
      <c s="21">
        <v>462489.78000000003</v>
      </c>
      <c s="21">
        <v>924979.56000000006</v>
      </c>
    </row>
    <row r="72" spans="1:63" ht="14.5">
      <c r="A72" s="165">
        <v>23098100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139</v>
      </c>
      <c s="167" t="s">
        <v>29</v>
      </c>
      <c s="167" t="s">
        <v>65</v>
      </c>
      <c s="34" t="s">
        <v>1160</v>
      </c>
      <c s="34" t="s">
        <v>139</v>
      </c>
      <c s="34" t="s">
        <v>139</v>
      </c>
      <c s="34" t="s">
        <v>139</v>
      </c>
      <c s="39">
        <v>2820855.8930000002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2787770.9700000002</v>
      </c>
      <c s="36">
        <v>35025</v>
      </c>
      <c s="36">
        <v>45992</v>
      </c>
      <c s="40">
        <v>56946730.68</v>
      </c>
      <c s="40">
        <v>56946730.68</v>
      </c>
      <c s="40">
        <v>1.0027397260273974</v>
      </c>
      <c s="40">
        <v>30.046575342465754</v>
      </c>
      <c s="42">
        <v>0.01</v>
      </c>
      <c s="42" t="s">
        <v>39</v>
      </c>
      <c s="42"/>
      <c s="34" t="s">
        <v>74</v>
      </c>
      <c s="34" t="s">
        <v>139</v>
      </c>
      <c s="21">
        <v>0</v>
      </c>
      <c s="21">
        <v>0</v>
      </c>
      <c s="21">
        <v>0</v>
      </c>
      <c s="21">
        <v>0</v>
      </c>
      <c s="21">
        <v>0</v>
      </c>
      <c s="21">
        <v>1393885.517</v>
      </c>
      <c s="21">
        <v>0</v>
      </c>
      <c s="21">
        <v>0</v>
      </c>
      <c s="21">
        <v>0</v>
      </c>
      <c s="21">
        <v>0</v>
      </c>
      <c s="21">
        <v>0</v>
      </c>
      <c s="21">
        <v>1393885.4550000001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2787770.9720000001</v>
      </c>
      <c s="21">
        <v>0</v>
      </c>
      <c s="21">
        <v>2787770.9720000001</v>
      </c>
    </row>
    <row r="73" spans="1:63" ht="14.5">
      <c r="A73" s="165">
        <v>23177000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140</v>
      </c>
      <c s="167" t="s">
        <v>29</v>
      </c>
      <c s="167" t="s">
        <v>65</v>
      </c>
      <c s="34" t="s">
        <v>1160</v>
      </c>
      <c s="34" t="s">
        <v>141</v>
      </c>
      <c s="34" t="s">
        <v>141</v>
      </c>
      <c s="34" t="s">
        <v>140</v>
      </c>
      <c s="39">
        <v>5600000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5600000</v>
      </c>
      <c s="36">
        <v>41722</v>
      </c>
      <c s="36">
        <v>46798</v>
      </c>
      <c s="40">
        <v>9600000</v>
      </c>
      <c s="40">
        <v>9600000</v>
      </c>
      <c s="40">
        <v>3.2109589041095892</v>
      </c>
      <c s="40">
        <v>13.906849315068493</v>
      </c>
      <c s="42">
        <v>0.059999999999999998</v>
      </c>
      <c s="42" t="s">
        <v>39</v>
      </c>
      <c s="42"/>
      <c s="34" t="s">
        <v>74</v>
      </c>
      <c s="34" t="s">
        <v>140</v>
      </c>
      <c s="21">
        <v>0</v>
      </c>
      <c s="21">
        <v>800000</v>
      </c>
      <c s="21">
        <v>0</v>
      </c>
      <c s="21">
        <v>0</v>
      </c>
      <c s="21">
        <v>0</v>
      </c>
      <c s="21">
        <v>0</v>
      </c>
      <c s="21">
        <v>0</v>
      </c>
      <c s="21">
        <v>800000</v>
      </c>
      <c s="21">
        <v>0</v>
      </c>
      <c s="21">
        <v>0</v>
      </c>
      <c s="21">
        <v>0</v>
      </c>
      <c s="21">
        <v>0</v>
      </c>
      <c s="21">
        <v>0</v>
      </c>
      <c s="21">
        <v>800000</v>
      </c>
      <c s="21">
        <v>0</v>
      </c>
      <c s="21">
        <v>0</v>
      </c>
      <c s="21">
        <v>0</v>
      </c>
      <c s="21">
        <v>0</v>
      </c>
      <c s="21">
        <v>0</v>
      </c>
      <c s="21">
        <v>800000</v>
      </c>
      <c s="21">
        <v>0</v>
      </c>
      <c s="21">
        <v>0</v>
      </c>
      <c s="21">
        <v>0</v>
      </c>
      <c s="21">
        <v>0</v>
      </c>
      <c s="21">
        <v>1600000</v>
      </c>
      <c s="21">
        <v>1600000</v>
      </c>
      <c s="21">
        <v>3200000</v>
      </c>
    </row>
    <row r="74" spans="1:63" ht="14.5">
      <c r="A74" s="165">
        <v>23189000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140</v>
      </c>
      <c s="167" t="s">
        <v>29</v>
      </c>
      <c s="167" t="s">
        <v>65</v>
      </c>
      <c s="34" t="s">
        <v>1160</v>
      </c>
      <c s="34" t="s">
        <v>142</v>
      </c>
      <c s="34" t="s">
        <v>142</v>
      </c>
      <c s="34" t="s">
        <v>140</v>
      </c>
      <c s="39">
        <v>23529407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23529407</v>
      </c>
      <c s="36">
        <v>42787</v>
      </c>
      <c s="36">
        <v>47058</v>
      </c>
      <c s="40">
        <v>50000000</v>
      </c>
      <c s="40">
        <v>50000000</v>
      </c>
      <c s="40">
        <v>3.9232876712328766</v>
      </c>
      <c s="40">
        <v>11.701369863013699</v>
      </c>
      <c s="42">
        <v>0.0953735</v>
      </c>
      <c s="42" t="s">
        <v>1155</v>
      </c>
      <c s="42">
        <v>0.037999999999999999</v>
      </c>
      <c s="34" t="s">
        <v>74</v>
      </c>
      <c s="34" t="s">
        <v>140</v>
      </c>
      <c s="21">
        <v>0</v>
      </c>
      <c s="21">
        <v>0</v>
      </c>
      <c s="21">
        <v>0</v>
      </c>
      <c s="21">
        <v>0</v>
      </c>
      <c s="21">
        <v>2941177</v>
      </c>
      <c s="21">
        <v>0</v>
      </c>
      <c s="21">
        <v>0</v>
      </c>
      <c s="21">
        <v>0</v>
      </c>
      <c s="21">
        <v>0</v>
      </c>
      <c s="21">
        <v>0</v>
      </c>
      <c s="21">
        <v>2941177</v>
      </c>
      <c s="21">
        <v>0</v>
      </c>
      <c s="21">
        <v>0</v>
      </c>
      <c s="21">
        <v>0</v>
      </c>
      <c s="21">
        <v>0</v>
      </c>
      <c s="21">
        <v>0</v>
      </c>
      <c s="21">
        <v>2941177</v>
      </c>
      <c s="21">
        <v>0</v>
      </c>
      <c s="21">
        <v>0</v>
      </c>
      <c s="21">
        <v>0</v>
      </c>
      <c s="21">
        <v>0</v>
      </c>
      <c s="21">
        <v>0</v>
      </c>
      <c s="21">
        <v>2941177</v>
      </c>
      <c s="21">
        <v>0</v>
      </c>
      <c s="21">
        <v>5882354</v>
      </c>
      <c s="21">
        <v>5882354</v>
      </c>
      <c s="21">
        <v>11764708</v>
      </c>
    </row>
    <row r="75" spans="1:63" ht="14.5">
      <c r="A75" s="165">
        <v>23172000</v>
      </c>
      <c s="166">
        <v>1</v>
      </c>
      <c s="166">
        <v>0</v>
      </c>
      <c s="166">
        <v>0</v>
      </c>
      <c s="166" t="s">
        <v>59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143</v>
      </c>
      <c s="167" t="s">
        <v>87</v>
      </c>
      <c s="167" t="s">
        <v>65</v>
      </c>
      <c s="34" t="s">
        <v>1160</v>
      </c>
      <c s="34" t="s">
        <v>144</v>
      </c>
      <c s="34" t="s">
        <v>144</v>
      </c>
      <c s="34" t="s">
        <v>143</v>
      </c>
      <c s="39">
        <v>9777540.2559999991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9077558.5859999992</v>
      </c>
      <c s="36">
        <v>41439</v>
      </c>
      <c s="36">
        <v>52412</v>
      </c>
      <c s="40">
        <v>11857500</v>
      </c>
      <c s="40">
        <v>11855050.549000001</v>
      </c>
      <c s="40">
        <v>18.591780821917808</v>
      </c>
      <c s="40">
        <v>30.063013698630137</v>
      </c>
      <c s="42">
        <v>0.02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245756.44694736841</v>
      </c>
      <c s="21">
        <v>0</v>
      </c>
      <c s="21">
        <v>0</v>
      </c>
      <c s="21">
        <v>0</v>
      </c>
      <c s="21">
        <v>0</v>
      </c>
      <c s="21">
        <v>0</v>
      </c>
      <c s="21">
        <v>245756.44694736841</v>
      </c>
      <c s="21">
        <v>0</v>
      </c>
      <c s="21">
        <v>0</v>
      </c>
      <c s="21">
        <v>0</v>
      </c>
      <c s="21">
        <v>0</v>
      </c>
      <c s="21">
        <v>0</v>
      </c>
      <c s="21">
        <v>245756.44694736841</v>
      </c>
      <c s="21">
        <v>0</v>
      </c>
      <c s="21">
        <v>0</v>
      </c>
      <c s="21">
        <v>0</v>
      </c>
      <c s="21">
        <v>0</v>
      </c>
      <c s="21">
        <v>0</v>
      </c>
      <c s="21">
        <v>245756.44694736841</v>
      </c>
      <c s="21">
        <v>491512.89389473683</v>
      </c>
      <c s="21">
        <v>491512.89389473683</v>
      </c>
      <c s="21">
        <v>983025.78778947366</v>
      </c>
    </row>
    <row r="76" spans="1:63" ht="14.5">
      <c r="A76" s="165">
        <v>23152000</v>
      </c>
      <c s="166">
        <v>1</v>
      </c>
      <c s="166">
        <v>0</v>
      </c>
      <c s="166">
        <v>0</v>
      </c>
      <c s="166" t="s">
        <v>59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143</v>
      </c>
      <c s="167" t="s">
        <v>87</v>
      </c>
      <c s="167" t="s">
        <v>65</v>
      </c>
      <c s="34" t="s">
        <v>1160</v>
      </c>
      <c s="34" t="s">
        <v>145</v>
      </c>
      <c s="34" t="s">
        <v>145</v>
      </c>
      <c s="34" t="s">
        <v>143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38071</v>
      </c>
      <c s="36">
        <v>45473</v>
      </c>
      <c s="40">
        <v>15460162.352</v>
      </c>
      <c s="40">
        <v>15356580.579</v>
      </c>
      <c s="40">
        <v>0</v>
      </c>
      <c s="40">
        <v>0</v>
      </c>
      <c s="42">
        <v>0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77" spans="1:63" ht="14.5">
      <c r="A77" s="165">
        <v>23157001</v>
      </c>
      <c s="166">
        <v>1</v>
      </c>
      <c s="166">
        <v>1</v>
      </c>
      <c s="166">
        <v>0</v>
      </c>
      <c s="166" t="s">
        <v>59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143</v>
      </c>
      <c s="167" t="s">
        <v>146</v>
      </c>
      <c s="167" t="s">
        <v>65</v>
      </c>
      <c s="34" t="s">
        <v>1160</v>
      </c>
      <c s="34" t="s">
        <v>147</v>
      </c>
      <c s="34" t="s">
        <v>147</v>
      </c>
      <c s="34" t="s">
        <v>143</v>
      </c>
      <c s="39">
        <v>1887191.25</v>
      </c>
      <c s="39">
        <v>0</v>
      </c>
      <c s="39">
        <v>36300.25</v>
      </c>
      <c s="39">
        <v>6942.4200000000001</v>
      </c>
      <c s="39">
        <v>0</v>
      </c>
      <c s="39">
        <v>0</v>
      </c>
      <c s="39">
        <v>0</v>
      </c>
      <c s="39">
        <v>1828487.5</v>
      </c>
      <c s="36">
        <v>40092</v>
      </c>
      <c s="36">
        <v>54787</v>
      </c>
      <c s="40">
        <v>2490075</v>
      </c>
      <c s="40">
        <v>2490075</v>
      </c>
      <c s="40">
        <v>25.098630136986301</v>
      </c>
      <c s="40">
        <v>40.260273972602739</v>
      </c>
      <c s="42">
        <v>0.0074999999999999997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36569.75</v>
      </c>
      <c s="21">
        <v>0</v>
      </c>
      <c s="21">
        <v>0</v>
      </c>
      <c s="21">
        <v>0</v>
      </c>
      <c s="21">
        <v>0</v>
      </c>
      <c s="21">
        <v>0</v>
      </c>
      <c s="21">
        <v>36569.75</v>
      </c>
      <c s="21">
        <v>0</v>
      </c>
      <c s="21">
        <v>0</v>
      </c>
      <c s="21">
        <v>0</v>
      </c>
      <c s="21">
        <v>0</v>
      </c>
      <c s="21">
        <v>0</v>
      </c>
      <c s="21">
        <v>36569.75</v>
      </c>
      <c s="21">
        <v>0</v>
      </c>
      <c s="21">
        <v>0</v>
      </c>
      <c s="21">
        <v>0</v>
      </c>
      <c s="21">
        <v>0</v>
      </c>
      <c s="21">
        <v>0</v>
      </c>
      <c s="21">
        <v>36569.75</v>
      </c>
      <c s="21">
        <v>73139.5</v>
      </c>
      <c s="21">
        <v>73139.5</v>
      </c>
      <c s="21">
        <v>146279</v>
      </c>
    </row>
    <row r="78" spans="1:63" ht="14.5">
      <c r="A78" s="165">
        <v>23076100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143</v>
      </c>
      <c s="167" t="s">
        <v>29</v>
      </c>
      <c s="167" t="s">
        <v>65</v>
      </c>
      <c s="34" t="s">
        <v>1160</v>
      </c>
      <c s="34">
        <v>8766461</v>
      </c>
      <c s="34">
        <v>8766461</v>
      </c>
      <c s="34" t="s">
        <v>143</v>
      </c>
      <c s="39">
        <v>378394.33199999999</v>
      </c>
      <c s="39">
        <v>0</v>
      </c>
      <c s="39">
        <v>53289.400000000001</v>
      </c>
      <c s="39">
        <v>3730.25</v>
      </c>
      <c s="39">
        <v>0</v>
      </c>
      <c s="39">
        <v>0</v>
      </c>
      <c s="39">
        <v>0</v>
      </c>
      <c s="39">
        <v>320533.92299999995</v>
      </c>
      <c s="36">
        <v>32826</v>
      </c>
      <c s="36">
        <v>46752</v>
      </c>
      <c s="40">
        <v>16735927.33</v>
      </c>
      <c s="40">
        <v>16735927.33</v>
      </c>
      <c s="40">
        <v>3.0849315068493151</v>
      </c>
      <c s="40">
        <v>38.153424657534245</v>
      </c>
      <c s="42">
        <v>0.044999999999999998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53422.334000000003</v>
      </c>
      <c s="21">
        <v>0</v>
      </c>
      <c s="21">
        <v>0</v>
      </c>
      <c s="21">
        <v>0</v>
      </c>
      <c s="21">
        <v>0</v>
      </c>
      <c s="21">
        <v>0</v>
      </c>
      <c s="21">
        <v>53422.334000000003</v>
      </c>
      <c s="21">
        <v>0</v>
      </c>
      <c s="21">
        <v>0</v>
      </c>
      <c s="21">
        <v>0</v>
      </c>
      <c s="21">
        <v>0</v>
      </c>
      <c s="21">
        <v>0</v>
      </c>
      <c s="21">
        <v>53422.334000000003</v>
      </c>
      <c s="21">
        <v>0</v>
      </c>
      <c s="21">
        <v>0</v>
      </c>
      <c s="21">
        <v>0</v>
      </c>
      <c s="21">
        <v>0</v>
      </c>
      <c s="21">
        <v>0</v>
      </c>
      <c s="21">
        <v>53422.334000000003</v>
      </c>
      <c s="21">
        <v>106844.66800000001</v>
      </c>
      <c s="21">
        <v>106844.66800000001</v>
      </c>
      <c s="21">
        <v>213689.33600000001</v>
      </c>
    </row>
    <row r="79" spans="1:63" ht="14.5">
      <c r="A79" s="165">
        <v>23104100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143</v>
      </c>
      <c s="167" t="s">
        <v>29</v>
      </c>
      <c s="167" t="s">
        <v>65</v>
      </c>
      <c s="34" t="s">
        <v>1160</v>
      </c>
      <c s="34" t="s">
        <v>148</v>
      </c>
      <c s="34" t="s">
        <v>148</v>
      </c>
      <c s="34" t="s">
        <v>143</v>
      </c>
      <c s="39">
        <v>405422.59000000003</v>
      </c>
      <c s="39">
        <v>0</v>
      </c>
      <c s="39">
        <v>79934.089999999997</v>
      </c>
      <c s="39">
        <v>3996.71</v>
      </c>
      <c s="39">
        <v>0</v>
      </c>
      <c s="39">
        <v>0</v>
      </c>
      <c s="39">
        <v>0</v>
      </c>
      <c s="39">
        <v>320534.07700000005</v>
      </c>
      <c s="36">
        <v>35381</v>
      </c>
      <c s="36">
        <v>46386</v>
      </c>
      <c s="40">
        <v>3637586.0920000002</v>
      </c>
      <c s="40">
        <v>3637586.0920000002</v>
      </c>
      <c s="40">
        <v>2.0821917808219177</v>
      </c>
      <c s="40">
        <v>30.150684931506849</v>
      </c>
      <c s="42">
        <v>0.02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80133.495999999999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80133.495999999999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80133.495999999999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80133.589999999997</v>
      </c>
      <c s="21">
        <v>160266.992</v>
      </c>
      <c s="21">
        <v>160267.08600000001</v>
      </c>
      <c s="21">
        <v>320534.07799999998</v>
      </c>
    </row>
    <row r="80" spans="1:63" ht="14.5">
      <c r="A80" s="165">
        <v>23153000</v>
      </c>
      <c s="166">
        <v>1</v>
      </c>
      <c s="166">
        <v>1</v>
      </c>
      <c s="166">
        <v>0</v>
      </c>
      <c s="166" t="s">
        <v>59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143</v>
      </c>
      <c s="167" t="s">
        <v>149</v>
      </c>
      <c s="167" t="s">
        <v>65</v>
      </c>
      <c s="34" t="s">
        <v>1160</v>
      </c>
      <c s="34" t="s">
        <v>150</v>
      </c>
      <c s="34" t="s">
        <v>150</v>
      </c>
      <c s="34" t="s">
        <v>143</v>
      </c>
      <c s="39">
        <v>86999.642999999996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85386.786999999997</v>
      </c>
      <c s="36">
        <v>38399</v>
      </c>
      <c s="36">
        <v>45838</v>
      </c>
      <c s="40">
        <v>2000070.5360000001</v>
      </c>
      <c s="40">
        <v>1499130.2309999999</v>
      </c>
      <c s="40">
        <v>0.58082191780821912</v>
      </c>
      <c s="40">
        <v>20.38082191780822</v>
      </c>
      <c s="42">
        <v>0.044999999999999998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85386.785000000003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85386.785000000003</v>
      </c>
      <c s="21">
        <v>0</v>
      </c>
      <c s="21">
        <v>85386.785000000003</v>
      </c>
    </row>
    <row r="81" spans="1:63" ht="14.5">
      <c r="A81" s="165">
        <v>23169000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151</v>
      </c>
      <c s="167" t="s">
        <v>29</v>
      </c>
      <c s="167" t="s">
        <v>65</v>
      </c>
      <c s="34" t="s">
        <v>1160</v>
      </c>
      <c s="34" t="s">
        <v>152</v>
      </c>
      <c s="34" t="s">
        <v>152</v>
      </c>
      <c s="34" t="s">
        <v>151</v>
      </c>
      <c s="39">
        <v>5895240.6849999996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5826098.1229999997</v>
      </c>
      <c s="36">
        <v>41304</v>
      </c>
      <c s="36">
        <v>47208</v>
      </c>
      <c s="40">
        <v>7707375</v>
      </c>
      <c s="40">
        <v>7503428.5729999999</v>
      </c>
      <c s="40">
        <v>4.3342465753424655</v>
      </c>
      <c s="40">
        <v>16.175342465753424</v>
      </c>
      <c s="42">
        <v>0</v>
      </c>
      <c s="42" t="s">
        <v>39</v>
      </c>
      <c s="42"/>
      <c s="34" t="s">
        <v>74</v>
      </c>
      <c s="34" t="s">
        <v>151</v>
      </c>
      <c s="21">
        <v>0</v>
      </c>
      <c s="21">
        <v>0</v>
      </c>
      <c s="21">
        <v>647344.23600000003</v>
      </c>
      <c s="21">
        <v>0</v>
      </c>
      <c s="21">
        <v>0</v>
      </c>
      <c s="21">
        <v>0</v>
      </c>
      <c s="21">
        <v>0</v>
      </c>
      <c s="21">
        <v>0</v>
      </c>
      <c s="21">
        <v>647344.23600000003</v>
      </c>
      <c s="21">
        <v>0</v>
      </c>
      <c s="21">
        <v>0</v>
      </c>
      <c s="21">
        <v>0</v>
      </c>
      <c s="21">
        <v>0</v>
      </c>
      <c s="21">
        <v>0</v>
      </c>
      <c s="21">
        <v>647344.23600000003</v>
      </c>
      <c s="21">
        <v>0</v>
      </c>
      <c s="21">
        <v>0</v>
      </c>
      <c s="21">
        <v>0</v>
      </c>
      <c s="21">
        <v>0</v>
      </c>
      <c s="21">
        <v>0</v>
      </c>
      <c s="21">
        <v>647344.23600000003</v>
      </c>
      <c s="21">
        <v>0</v>
      </c>
      <c s="21">
        <v>0</v>
      </c>
      <c s="21">
        <v>0</v>
      </c>
      <c s="21">
        <v>1294688.4720000001</v>
      </c>
      <c s="21">
        <v>1294688.4720000001</v>
      </c>
      <c s="21">
        <v>2589376.9440000001</v>
      </c>
    </row>
    <row r="82" spans="1:63" ht="14.5">
      <c r="A82" s="165">
        <v>23168000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151</v>
      </c>
      <c s="167" t="s">
        <v>29</v>
      </c>
      <c s="167" t="s">
        <v>65</v>
      </c>
      <c s="34" t="s">
        <v>1160</v>
      </c>
      <c s="34" t="s">
        <v>153</v>
      </c>
      <c s="34" t="s">
        <v>153</v>
      </c>
      <c s="34" t="s">
        <v>151</v>
      </c>
      <c s="39">
        <v>45002799.719999999</v>
      </c>
      <c s="39">
        <v>0</v>
      </c>
      <c s="39">
        <v>4931256.9699999997</v>
      </c>
      <c s="39">
        <v>0</v>
      </c>
      <c s="39">
        <v>0</v>
      </c>
      <c s="39">
        <v>0</v>
      </c>
      <c s="39">
        <v>0</v>
      </c>
      <c s="39">
        <v>39260898.788000003</v>
      </c>
      <c s="36">
        <v>41302</v>
      </c>
      <c s="36">
        <v>47118</v>
      </c>
      <c s="40">
        <v>106717500</v>
      </c>
      <c s="40">
        <v>106717500</v>
      </c>
      <c s="40">
        <v>4.087671232876712</v>
      </c>
      <c s="40">
        <v>15.934246575342465</v>
      </c>
      <c s="42">
        <v>0</v>
      </c>
      <c s="42" t="s">
        <v>39</v>
      </c>
      <c s="42"/>
      <c s="34" t="s">
        <v>74</v>
      </c>
      <c s="34" t="s">
        <v>151</v>
      </c>
      <c s="21">
        <v>0</v>
      </c>
      <c s="21">
        <v>0</v>
      </c>
      <c s="21">
        <v>0</v>
      </c>
      <c s="21">
        <v>0</v>
      </c>
      <c s="21">
        <v>0</v>
      </c>
      <c s="21">
        <v>4907617.2454999993</v>
      </c>
      <c s="21">
        <v>0</v>
      </c>
      <c s="21">
        <v>0</v>
      </c>
      <c s="21">
        <v>0</v>
      </c>
      <c s="21">
        <v>0</v>
      </c>
      <c s="21">
        <v>0</v>
      </c>
      <c s="21">
        <v>4907617.2454999993</v>
      </c>
      <c s="21">
        <v>0</v>
      </c>
      <c s="21">
        <v>0</v>
      </c>
      <c s="21">
        <v>0</v>
      </c>
      <c s="21">
        <v>0</v>
      </c>
      <c s="21">
        <v>0</v>
      </c>
      <c s="21">
        <v>4907617.2454999993</v>
      </c>
      <c s="21">
        <v>0</v>
      </c>
      <c s="21">
        <v>0</v>
      </c>
      <c s="21">
        <v>0</v>
      </c>
      <c s="21">
        <v>0</v>
      </c>
      <c s="21">
        <v>0</v>
      </c>
      <c s="21">
        <v>4907617.2454999993</v>
      </c>
      <c s="21">
        <v>9815234.4909999985</v>
      </c>
      <c s="21">
        <v>9815234.4909999985</v>
      </c>
      <c s="21">
        <v>19630468.981999997</v>
      </c>
    </row>
    <row r="83" spans="1:63" ht="14.5">
      <c r="A83" s="165">
        <v>23099100</v>
      </c>
      <c s="166">
        <v>1</v>
      </c>
      <c s="166">
        <v>1</v>
      </c>
      <c s="166">
        <v>1</v>
      </c>
      <c s="166" t="s">
        <v>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67</v>
      </c>
      <c s="167" t="s">
        <v>29</v>
      </c>
      <c s="167" t="s">
        <v>65</v>
      </c>
      <c s="34" t="s">
        <v>1160</v>
      </c>
      <c s="34" t="s">
        <v>154</v>
      </c>
      <c s="34" t="s">
        <v>154</v>
      </c>
      <c s="34" t="s">
        <v>67</v>
      </c>
      <c s="39">
        <v>5423984.2240000004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5178159.0719999997</v>
      </c>
      <c s="36">
        <v>35264</v>
      </c>
      <c s="36">
        <v>46223</v>
      </c>
      <c s="40">
        <v>75807864.275999993</v>
      </c>
      <c s="40">
        <v>75807864.275999993</v>
      </c>
      <c s="40">
        <v>1.6356164383561644</v>
      </c>
      <c s="40">
        <v>30.024657534246575</v>
      </c>
      <c s="42">
        <v>0.029999999999999999</v>
      </c>
      <c s="42" t="s">
        <v>39</v>
      </c>
      <c s="42"/>
      <c s="34" t="s">
        <v>74</v>
      </c>
      <c s="34" t="s">
        <v>67</v>
      </c>
      <c s="21">
        <v>1294539.7685</v>
      </c>
      <c s="21">
        <v>0</v>
      </c>
      <c s="21">
        <v>0</v>
      </c>
      <c s="21">
        <v>0</v>
      </c>
      <c s="21">
        <v>0</v>
      </c>
      <c s="21">
        <v>0</v>
      </c>
      <c s="21">
        <v>1294539.7685</v>
      </c>
      <c s="21">
        <v>0</v>
      </c>
      <c s="21">
        <v>0</v>
      </c>
      <c s="21">
        <v>0</v>
      </c>
      <c s="21">
        <v>0</v>
      </c>
      <c s="21">
        <v>0</v>
      </c>
      <c s="21">
        <v>1294539.7685</v>
      </c>
      <c s="21">
        <v>0</v>
      </c>
      <c s="21">
        <v>0</v>
      </c>
      <c s="21">
        <v>0</v>
      </c>
      <c s="21">
        <v>0</v>
      </c>
      <c s="21">
        <v>0</v>
      </c>
      <c s="21">
        <v>1294539.7685</v>
      </c>
      <c s="21">
        <v>0</v>
      </c>
      <c s="21">
        <v>0</v>
      </c>
      <c s="21">
        <v>0</v>
      </c>
      <c s="21">
        <v>0</v>
      </c>
      <c s="21">
        <v>0</v>
      </c>
      <c s="21">
        <v>2589079.537</v>
      </c>
      <c s="21">
        <v>2589079.537</v>
      </c>
      <c s="21">
        <v>5178159.074</v>
      </c>
    </row>
    <row r="84" spans="1:63" ht="14.5">
      <c r="A84" s="165">
        <v>23005100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69</v>
      </c>
      <c s="167" t="s">
        <v>29</v>
      </c>
      <c s="167" t="s">
        <v>65</v>
      </c>
      <c s="34" t="s">
        <v>1160</v>
      </c>
      <c s="34" t="s">
        <v>155</v>
      </c>
      <c s="34" t="s">
        <v>155</v>
      </c>
      <c s="34" t="s">
        <v>69</v>
      </c>
      <c s="39">
        <v>340085.15999999997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340085.15999999997</v>
      </c>
      <c s="36">
        <v>31655</v>
      </c>
      <c s="36">
        <v>46589</v>
      </c>
      <c s="40">
        <v>1850144.51</v>
      </c>
      <c s="40">
        <v>1850144.51</v>
      </c>
      <c s="40">
        <v>2.6383561643835618</v>
      </c>
      <c s="40">
        <v>40.915068493150685</v>
      </c>
      <c s="42">
        <v>0.029999999999999999</v>
      </c>
      <c s="42" t="s">
        <v>39</v>
      </c>
      <c s="42"/>
      <c s="34" t="s">
        <v>74</v>
      </c>
      <c s="34" t="s">
        <v>69</v>
      </c>
      <c s="21">
        <v>54592.260000000002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55411.150000000001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56242.309999999998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57085.949999999997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110003.41</v>
      </c>
      <c s="21">
        <v>113328.25999999999</v>
      </c>
      <c s="21">
        <v>223331.66999999998</v>
      </c>
    </row>
    <row r="85" spans="1:63" ht="14.5">
      <c r="A85" s="165">
        <v>23010100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69</v>
      </c>
      <c s="167" t="s">
        <v>29</v>
      </c>
      <c s="167" t="s">
        <v>65</v>
      </c>
      <c s="34" t="s">
        <v>1160</v>
      </c>
      <c s="150" t="s">
        <v>156</v>
      </c>
      <c s="34" t="s">
        <v>156</v>
      </c>
      <c s="34" t="s">
        <v>69</v>
      </c>
      <c s="39">
        <v>48989.07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48989.07</v>
      </c>
      <c s="36">
        <v>31981</v>
      </c>
      <c s="36">
        <v>47635</v>
      </c>
      <c s="40">
        <v>165593.25</v>
      </c>
      <c s="40">
        <v>165593.25</v>
      </c>
      <c s="40">
        <v>5.5041095890410956</v>
      </c>
      <c s="40">
        <v>42.887671232876713</v>
      </c>
      <c s="42">
        <v>0.029999999999999999</v>
      </c>
      <c s="42" t="s">
        <v>39</v>
      </c>
      <c s="42"/>
      <c s="34" t="s">
        <v>74</v>
      </c>
      <c s="34" t="s">
        <v>69</v>
      </c>
      <c s="21">
        <v>0</v>
      </c>
      <c s="21">
        <v>0</v>
      </c>
      <c s="21">
        <v>0</v>
      </c>
      <c s="21">
        <v>0</v>
      </c>
      <c s="21">
        <v>0</v>
      </c>
      <c s="21">
        <v>4129.46</v>
      </c>
      <c s="21">
        <v>0</v>
      </c>
      <c s="21">
        <v>0</v>
      </c>
      <c s="21">
        <v>0</v>
      </c>
      <c s="21">
        <v>0</v>
      </c>
      <c s="21">
        <v>0</v>
      </c>
      <c s="21">
        <v>4191.4099999999999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4254.2799999999997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4318.0900000000001</v>
      </c>
      <c s="21">
        <v>8320.869999999999</v>
      </c>
      <c s="21">
        <v>8572.369999999999</v>
      </c>
      <c s="21">
        <v>16893.239999999998</v>
      </c>
    </row>
    <row r="86" spans="1:63" ht="14.5">
      <c r="A86" s="165">
        <v>23014100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69</v>
      </c>
      <c s="167" t="s">
        <v>29</v>
      </c>
      <c s="167" t="s">
        <v>65</v>
      </c>
      <c s="34" t="s">
        <v>1160</v>
      </c>
      <c s="150" t="s">
        <v>157</v>
      </c>
      <c s="34" t="s">
        <v>157</v>
      </c>
      <c s="34" t="s">
        <v>69</v>
      </c>
      <c s="39">
        <v>229473.98000000001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229473.98000000001</v>
      </c>
      <c s="36">
        <v>31979</v>
      </c>
      <c s="36">
        <v>47635</v>
      </c>
      <c s="40">
        <v>775671.25</v>
      </c>
      <c s="40">
        <v>775671.25</v>
      </c>
      <c s="40">
        <v>5.5041095890410956</v>
      </c>
      <c s="40">
        <v>42.893150684931506</v>
      </c>
      <c s="42">
        <v>0.029999999999999999</v>
      </c>
      <c s="42" t="s">
        <v>39</v>
      </c>
      <c s="42"/>
      <c s="34" t="s">
        <v>74</v>
      </c>
      <c s="34" t="s">
        <v>69</v>
      </c>
      <c s="21">
        <v>0</v>
      </c>
      <c s="21">
        <v>0</v>
      </c>
      <c s="21">
        <v>0</v>
      </c>
      <c s="21">
        <v>0</v>
      </c>
      <c s="21">
        <v>0</v>
      </c>
      <c s="21">
        <v>19343.23</v>
      </c>
      <c s="21">
        <v>0</v>
      </c>
      <c s="21">
        <v>0</v>
      </c>
      <c s="21">
        <v>0</v>
      </c>
      <c s="21">
        <v>0</v>
      </c>
      <c s="21">
        <v>0</v>
      </c>
      <c s="21">
        <v>19633.380000000001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19927.880000000001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20226.799999999999</v>
      </c>
      <c s="21">
        <v>38976.610000000001</v>
      </c>
      <c s="21">
        <v>40154.68</v>
      </c>
      <c s="21">
        <v>79131.290000000008</v>
      </c>
    </row>
    <row r="87" spans="1:63" ht="14.5">
      <c r="A87" s="165">
        <v>23007000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69</v>
      </c>
      <c s="167" t="s">
        <v>29</v>
      </c>
      <c s="167" t="s">
        <v>65</v>
      </c>
      <c s="34" t="s">
        <v>1160</v>
      </c>
      <c s="150" t="s">
        <v>158</v>
      </c>
      <c s="34" t="s">
        <v>158</v>
      </c>
      <c s="34" t="s">
        <v>69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31586</v>
      </c>
      <c s="36">
        <v>45562</v>
      </c>
      <c s="40">
        <v>1912000</v>
      </c>
      <c s="40">
        <v>1064134.9099999999</v>
      </c>
      <c s="40">
        <v>0</v>
      </c>
      <c s="40">
        <v>0</v>
      </c>
      <c s="42">
        <v>0</v>
      </c>
      <c s="42" t="s">
        <v>39</v>
      </c>
      <c s="42"/>
      <c s="34" t="s">
        <v>74</v>
      </c>
      <c s="34" t="s">
        <v>69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88" spans="1:63" ht="14.5">
      <c r="A88" s="165">
        <v>20053000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160</v>
      </c>
      <c s="167" t="s">
        <v>87</v>
      </c>
      <c s="167" t="s">
        <v>159</v>
      </c>
      <c s="34" t="s">
        <v>1164</v>
      </c>
      <c s="34" t="s">
        <v>161</v>
      </c>
      <c s="34" t="s">
        <v>161</v>
      </c>
      <c s="34" t="s">
        <v>160</v>
      </c>
      <c s="39">
        <v>5737.6400000000003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5737.6400000000003</v>
      </c>
      <c s="36">
        <v>31426</v>
      </c>
      <c s="36">
        <v>46036</v>
      </c>
      <c s="40">
        <v>14400000</v>
      </c>
      <c s="40">
        <v>3943388.48</v>
      </c>
      <c s="40">
        <v>1.1232876712328768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1912.3099999999999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1912.3099999999999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1912.3099999999999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3824.6199999999999</v>
      </c>
      <c s="21">
        <v>1912.3099999999999</v>
      </c>
      <c s="21">
        <v>5736.9300000000003</v>
      </c>
    </row>
    <row r="89" spans="1:63" ht="14.5">
      <c r="A89" s="165">
        <v>30060100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160</v>
      </c>
      <c s="167" t="s">
        <v>87</v>
      </c>
      <c s="167" t="s">
        <v>159</v>
      </c>
      <c s="34" t="s">
        <v>1164</v>
      </c>
      <c s="34" t="s">
        <v>162</v>
      </c>
      <c s="34" t="s">
        <v>162</v>
      </c>
      <c s="34" t="s">
        <v>160</v>
      </c>
      <c s="39">
        <v>762712.07999999996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762712.07999999996</v>
      </c>
      <c s="36">
        <v>33284</v>
      </c>
      <c s="36">
        <v>47894</v>
      </c>
      <c s="40">
        <v>1584094.3899999999</v>
      </c>
      <c s="40">
        <v>1584094.3899999999</v>
      </c>
      <c s="40">
        <v>6.2136986301369861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58670.160000000003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58670.160000000003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58670.160000000003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58670.160000000003</v>
      </c>
      <c s="21">
        <v>0</v>
      </c>
      <c s="21">
        <v>0</v>
      </c>
      <c s="21">
        <v>0</v>
      </c>
      <c s="21">
        <v>0</v>
      </c>
      <c s="21">
        <v>117340.32000000001</v>
      </c>
      <c s="21">
        <v>117340.32000000001</v>
      </c>
      <c s="21">
        <v>234680.64000000001</v>
      </c>
    </row>
    <row r="90" spans="1:63" ht="14.5">
      <c r="A90" s="165">
        <v>20062000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160</v>
      </c>
      <c s="167" t="s">
        <v>70</v>
      </c>
      <c s="167" t="s">
        <v>159</v>
      </c>
      <c s="34" t="s">
        <v>1164</v>
      </c>
      <c s="34" t="s">
        <v>163</v>
      </c>
      <c s="34" t="s">
        <v>163</v>
      </c>
      <c s="34" t="s">
        <v>160</v>
      </c>
      <c s="39">
        <v>567184.64000000001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567184.64000000001</v>
      </c>
      <c s="36">
        <v>33699</v>
      </c>
      <c s="36">
        <v>48310</v>
      </c>
      <c s="40">
        <v>2270200</v>
      </c>
      <c s="40">
        <v>2268767.8599999999</v>
      </c>
      <c s="40">
        <v>7.353424657534247</v>
      </c>
      <c s="40">
        <v>40.030136986301372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37812.964</v>
      </c>
      <c s="21">
        <v>0</v>
      </c>
      <c s="21">
        <v>0</v>
      </c>
      <c s="21">
        <v>0</v>
      </c>
      <c s="21">
        <v>0</v>
      </c>
      <c s="21">
        <v>0</v>
      </c>
      <c s="21">
        <v>37812.964</v>
      </c>
      <c s="21">
        <v>0</v>
      </c>
      <c s="21">
        <v>0</v>
      </c>
      <c s="21">
        <v>0</v>
      </c>
      <c s="21">
        <v>0</v>
      </c>
      <c s="21">
        <v>0</v>
      </c>
      <c s="21">
        <v>37812.964</v>
      </c>
      <c s="21">
        <v>0</v>
      </c>
      <c s="21">
        <v>0</v>
      </c>
      <c s="21">
        <v>0</v>
      </c>
      <c s="21">
        <v>0</v>
      </c>
      <c s="21">
        <v>0</v>
      </c>
      <c s="21">
        <v>37812.964</v>
      </c>
      <c s="21">
        <v>0</v>
      </c>
      <c s="21">
        <v>0</v>
      </c>
      <c s="21">
        <v>75625.928</v>
      </c>
      <c s="21">
        <v>75625.928</v>
      </c>
      <c s="21">
        <v>151251.856</v>
      </c>
    </row>
    <row r="91" spans="1:63" ht="14.5">
      <c r="A91" s="165">
        <v>20301000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160</v>
      </c>
      <c s="167" t="s">
        <v>164</v>
      </c>
      <c s="167" t="s">
        <v>159</v>
      </c>
      <c s="34" t="s">
        <v>1164</v>
      </c>
      <c s="34" t="s">
        <v>165</v>
      </c>
      <c s="34" t="s">
        <v>165</v>
      </c>
      <c s="34" t="s">
        <v>160</v>
      </c>
      <c s="39">
        <v>9000000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9000000</v>
      </c>
      <c s="36">
        <v>41540</v>
      </c>
      <c s="36">
        <v>48837</v>
      </c>
      <c s="40">
        <v>15000000</v>
      </c>
      <c s="40">
        <v>15000000</v>
      </c>
      <c s="40">
        <v>8.7972602739726025</v>
      </c>
      <c s="40">
        <v>19.991780821917807</v>
      </c>
      <c s="42">
        <v>0.066030199999999997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500000</v>
      </c>
      <c s="21">
        <v>0</v>
      </c>
      <c s="21">
        <v>0</v>
      </c>
      <c s="21">
        <v>0</v>
      </c>
      <c s="21">
        <v>0</v>
      </c>
      <c s="21">
        <v>0</v>
      </c>
      <c s="21">
        <v>500000</v>
      </c>
      <c s="21">
        <v>0</v>
      </c>
      <c s="21">
        <v>0</v>
      </c>
      <c s="21">
        <v>0</v>
      </c>
      <c s="21">
        <v>0</v>
      </c>
      <c s="21">
        <v>0</v>
      </c>
      <c s="21">
        <v>500000</v>
      </c>
      <c s="21">
        <v>0</v>
      </c>
      <c s="21">
        <v>0</v>
      </c>
      <c s="21">
        <v>0</v>
      </c>
      <c s="21">
        <v>0</v>
      </c>
      <c s="21">
        <v>0</v>
      </c>
      <c s="21">
        <v>500000</v>
      </c>
      <c s="21">
        <v>0</v>
      </c>
      <c s="21">
        <v>0</v>
      </c>
      <c s="21">
        <v>0</v>
      </c>
      <c s="21">
        <v>1000000</v>
      </c>
      <c s="21">
        <v>1000000</v>
      </c>
      <c s="21">
        <v>2000000</v>
      </c>
    </row>
    <row r="92" spans="1:63" ht="14.5">
      <c r="A92" s="165">
        <v>20345000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160</v>
      </c>
      <c s="167" t="s">
        <v>166</v>
      </c>
      <c s="167" t="s">
        <v>159</v>
      </c>
      <c s="34" t="s">
        <v>1164</v>
      </c>
      <c s="34" t="s">
        <v>167</v>
      </c>
      <c s="34" t="s">
        <v>167</v>
      </c>
      <c s="34" t="s">
        <v>160</v>
      </c>
      <c s="39">
        <v>93800000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93800000</v>
      </c>
      <c s="36">
        <v>44028</v>
      </c>
      <c s="36">
        <v>53158</v>
      </c>
      <c s="40">
        <v>93800000</v>
      </c>
      <c s="40">
        <v>93800000</v>
      </c>
      <c s="40">
        <v>20.635616438356163</v>
      </c>
      <c s="40">
        <v>25.013698630136986</v>
      </c>
      <c s="42">
        <v>0.0658889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2345000</v>
      </c>
      <c s="21">
        <v>0</v>
      </c>
      <c s="21">
        <v>0</v>
      </c>
      <c s="21">
        <v>0</v>
      </c>
      <c s="21">
        <v>0</v>
      </c>
      <c s="21">
        <v>0</v>
      </c>
      <c s="21">
        <v>2345000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4690000</v>
      </c>
      <c s="21">
        <v>4690000</v>
      </c>
    </row>
    <row r="93" spans="1:63" ht="14.5">
      <c r="A93" s="165">
        <v>20265000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160</v>
      </c>
      <c s="167" t="s">
        <v>168</v>
      </c>
      <c s="167" t="s">
        <v>159</v>
      </c>
      <c s="34" t="s">
        <v>1164</v>
      </c>
      <c s="34" t="s">
        <v>169</v>
      </c>
      <c s="34" t="s">
        <v>169</v>
      </c>
      <c s="34" t="s">
        <v>160</v>
      </c>
      <c s="39">
        <v>661393.10999999999</v>
      </c>
      <c s="39">
        <v>0</v>
      </c>
      <c s="39">
        <v>220464.38</v>
      </c>
      <c s="39">
        <v>21326.82</v>
      </c>
      <c s="39">
        <v>0</v>
      </c>
      <c s="39">
        <v>0</v>
      </c>
      <c s="39">
        <v>0</v>
      </c>
      <c s="39">
        <v>440928.72999999998</v>
      </c>
      <c s="36">
        <v>38715</v>
      </c>
      <c s="36">
        <v>46006</v>
      </c>
      <c s="40">
        <v>8000000</v>
      </c>
      <c s="40">
        <v>7029193.7000000002</v>
      </c>
      <c s="40">
        <v>1.0410958904109588</v>
      </c>
      <c s="40">
        <v>19.975342465753425</v>
      </c>
      <c s="42">
        <v>0.066000500000000004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220464.38</v>
      </c>
      <c s="21">
        <v>0</v>
      </c>
      <c s="21">
        <v>0</v>
      </c>
      <c s="21">
        <v>0</v>
      </c>
      <c s="21">
        <v>0</v>
      </c>
      <c s="21">
        <v>0</v>
      </c>
      <c s="21">
        <v>220464.38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440928.76000000001</v>
      </c>
      <c s="21">
        <v>0</v>
      </c>
      <c s="21">
        <v>440928.76000000001</v>
      </c>
    </row>
    <row r="94" spans="1:63" ht="14.5">
      <c r="A94" s="165">
        <v>20269000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160</v>
      </c>
      <c s="167" t="s">
        <v>168</v>
      </c>
      <c s="167" t="s">
        <v>159</v>
      </c>
      <c s="34" t="s">
        <v>1164</v>
      </c>
      <c s="34" t="s">
        <v>170</v>
      </c>
      <c s="34" t="s">
        <v>170</v>
      </c>
      <c s="34" t="s">
        <v>160</v>
      </c>
      <c s="39">
        <v>5958370.6600000001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5958370.6600000001</v>
      </c>
      <c s="36">
        <v>39146</v>
      </c>
      <c s="36">
        <v>46451</v>
      </c>
      <c s="40">
        <v>37100000</v>
      </c>
      <c s="40">
        <v>35314037.869999997</v>
      </c>
      <c s="40">
        <v>2.2602739726027399</v>
      </c>
      <c s="40">
        <v>20.013698630136986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1191674.1399999999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1191674.1399999999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1191674.1399999999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1191674.1399999999</v>
      </c>
      <c s="21">
        <v>0</v>
      </c>
      <c s="21">
        <v>0</v>
      </c>
      <c s="21">
        <v>0</v>
      </c>
      <c s="21">
        <v>2383348.2799999998</v>
      </c>
      <c s="21">
        <v>2383348.2799999998</v>
      </c>
      <c s="21">
        <v>4766696.5599999996</v>
      </c>
    </row>
    <row r="95" spans="1:63" ht="14.5">
      <c r="A95" s="165">
        <v>20258000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171</v>
      </c>
      <c s="167" t="s">
        <v>159</v>
      </c>
      <c s="34" t="s">
        <v>1164</v>
      </c>
      <c s="34" t="s">
        <v>172</v>
      </c>
      <c s="34" t="s">
        <v>172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37608</v>
      </c>
      <c s="36">
        <v>44910</v>
      </c>
      <c s="40">
        <v>40000000</v>
      </c>
      <c s="40">
        <v>40000000</v>
      </c>
      <c s="40">
        <v>0</v>
      </c>
      <c s="40">
        <v>0</v>
      </c>
      <c s="42">
        <v>0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96" spans="1:63" ht="14.5">
      <c r="A96" s="165">
        <v>20274000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171</v>
      </c>
      <c s="167" t="s">
        <v>159</v>
      </c>
      <c s="34" t="s">
        <v>1164</v>
      </c>
      <c s="34" t="s">
        <v>173</v>
      </c>
      <c s="34" t="s">
        <v>173</v>
      </c>
      <c s="34" t="s">
        <v>160</v>
      </c>
      <c s="39">
        <v>30070183.57</v>
      </c>
      <c s="39">
        <v>0</v>
      </c>
      <c s="39">
        <v>1768834.3200000001</v>
      </c>
      <c s="39">
        <v>988920.43999999994</v>
      </c>
      <c s="39">
        <v>0</v>
      </c>
      <c s="39">
        <v>0</v>
      </c>
      <c s="39">
        <v>0</v>
      </c>
      <c s="39">
        <v>28301349.25</v>
      </c>
      <c s="36">
        <v>39428</v>
      </c>
      <c s="36">
        <v>48560</v>
      </c>
      <c s="40">
        <v>67100000</v>
      </c>
      <c s="40">
        <v>67100000</v>
      </c>
      <c s="40">
        <v>8.0383561643835613</v>
      </c>
      <c s="40">
        <v>25.019178082191782</v>
      </c>
      <c s="42">
        <v>0.075028999999999998</v>
      </c>
      <c s="42" t="s">
        <v>1166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1768834.3200000001</v>
      </c>
      <c s="21">
        <v>0</v>
      </c>
      <c s="21">
        <v>0</v>
      </c>
      <c s="21">
        <v>0</v>
      </c>
      <c s="21">
        <v>0</v>
      </c>
      <c s="21">
        <v>0</v>
      </c>
      <c s="21">
        <v>1768834.3200000001</v>
      </c>
      <c s="21">
        <v>0</v>
      </c>
      <c s="21">
        <v>0</v>
      </c>
      <c s="21">
        <v>0</v>
      </c>
      <c s="21">
        <v>0</v>
      </c>
      <c s="21">
        <v>0</v>
      </c>
      <c s="21">
        <v>1768834.3300000001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1768834.3300000001</v>
      </c>
      <c s="21">
        <v>3537668.6400000001</v>
      </c>
      <c s="21">
        <v>3537668.6600000001</v>
      </c>
      <c s="21">
        <v>7075337.3000000007</v>
      </c>
    </row>
    <row r="97" spans="1:63" ht="14.5">
      <c r="A97" s="165">
        <v>20050000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171</v>
      </c>
      <c s="167" t="s">
        <v>159</v>
      </c>
      <c s="34" t="s">
        <v>1164</v>
      </c>
      <c s="34" t="s">
        <v>174</v>
      </c>
      <c s="34" t="s">
        <v>174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30768</v>
      </c>
      <c s="36">
        <v>45375</v>
      </c>
      <c s="40">
        <v>28000000</v>
      </c>
      <c s="40">
        <v>25971601.43</v>
      </c>
      <c s="40">
        <v>0</v>
      </c>
      <c s="40">
        <v>0</v>
      </c>
      <c s="42">
        <v>0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98" spans="1:63" ht="14.5">
      <c r="A98" s="165">
        <v>20267000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176</v>
      </c>
      <c s="167" t="s">
        <v>159</v>
      </c>
      <c s="34" t="s">
        <v>1164</v>
      </c>
      <c s="34" t="s">
        <v>177</v>
      </c>
      <c s="34" t="s">
        <v>177</v>
      </c>
      <c s="34" t="s">
        <v>160</v>
      </c>
      <c s="39">
        <v>24491903.390000001</v>
      </c>
      <c s="39">
        <v>0</v>
      </c>
      <c s="39">
        <v>1632793.5700000001</v>
      </c>
      <c s="39">
        <v>908246.94999999995</v>
      </c>
      <c s="39">
        <v>0</v>
      </c>
      <c s="39">
        <v>0</v>
      </c>
      <c s="39">
        <v>0</v>
      </c>
      <c s="39">
        <v>22859109.82</v>
      </c>
      <c s="36">
        <v>39058</v>
      </c>
      <c s="36">
        <v>48189</v>
      </c>
      <c s="40">
        <v>61250000</v>
      </c>
      <c s="40">
        <v>61250000</v>
      </c>
      <c s="40">
        <v>7.021917808219178</v>
      </c>
      <c s="40">
        <v>25.016438356164382</v>
      </c>
      <c s="42">
        <v>0.075045500000000001</v>
      </c>
      <c s="42" t="s">
        <v>1166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1632793.5700000001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1632793.5700000001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1632793.5700000001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1632793.5700000001</v>
      </c>
      <c s="21">
        <v>3265587.1400000001</v>
      </c>
      <c s="21">
        <v>3265587.1400000001</v>
      </c>
      <c s="21">
        <v>6531174.2800000003</v>
      </c>
    </row>
    <row r="99" spans="1:63" ht="14.5">
      <c r="A99" s="165">
        <v>30059100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176</v>
      </c>
      <c s="167" t="s">
        <v>159</v>
      </c>
      <c s="34" t="s">
        <v>1164</v>
      </c>
      <c s="34" t="s">
        <v>178</v>
      </c>
      <c s="34" t="s">
        <v>178</v>
      </c>
      <c s="34" t="s">
        <v>160</v>
      </c>
      <c s="39">
        <v>669329.64000000001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669329.64000000001</v>
      </c>
      <c s="36">
        <v>33176</v>
      </c>
      <c s="36">
        <v>47780</v>
      </c>
      <c s="40">
        <v>1506134.3400000001</v>
      </c>
      <c s="40">
        <v>1506134.3400000001</v>
      </c>
      <c s="40">
        <v>5.9013698630136986</v>
      </c>
      <c s="40">
        <v>40.010958904109586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55786.980000000003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55786.980000000003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55786.980000000003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55786.980000000003</v>
      </c>
      <c s="21">
        <v>0</v>
      </c>
      <c s="21">
        <v>0</v>
      </c>
      <c s="21">
        <v>111573.96000000001</v>
      </c>
      <c s="21">
        <v>111573.96000000001</v>
      </c>
      <c s="21">
        <v>223147.92000000001</v>
      </c>
    </row>
    <row r="100" spans="1:63" ht="14.5">
      <c r="A100" s="165">
        <v>20070000</v>
      </c>
      <c s="166">
        <v>1</v>
      </c>
      <c s="166">
        <v>1</v>
      </c>
      <c s="166">
        <v>1</v>
      </c>
      <c s="166" t="s">
        <v>180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181</v>
      </c>
      <c s="34" t="s">
        <v>181</v>
      </c>
      <c s="34" t="s">
        <v>160</v>
      </c>
      <c s="39">
        <v>13499544.342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13499544.342</v>
      </c>
      <c s="36">
        <v>35868</v>
      </c>
      <c s="36">
        <v>50478</v>
      </c>
      <c s="40">
        <v>30000000</v>
      </c>
      <c s="40">
        <v>29998987.620000001</v>
      </c>
      <c s="40">
        <v>13.293150684931506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499983.12699999998</v>
      </c>
      <c s="21">
        <v>0</v>
      </c>
      <c s="21">
        <v>0</v>
      </c>
      <c s="21">
        <v>0</v>
      </c>
      <c s="21">
        <v>0</v>
      </c>
      <c s="21">
        <v>0</v>
      </c>
      <c s="21">
        <v>499983.12699999998</v>
      </c>
      <c s="21">
        <v>0</v>
      </c>
      <c s="21">
        <v>0</v>
      </c>
      <c s="21">
        <v>0</v>
      </c>
      <c s="21">
        <v>0</v>
      </c>
      <c s="21">
        <v>0</v>
      </c>
      <c s="21">
        <v>499983.12699999998</v>
      </c>
      <c s="21">
        <v>0</v>
      </c>
      <c s="21">
        <v>0</v>
      </c>
      <c s="21">
        <v>0</v>
      </c>
      <c s="21">
        <v>0</v>
      </c>
      <c s="21">
        <v>0</v>
      </c>
      <c s="21">
        <v>499983.12699999998</v>
      </c>
      <c s="21">
        <v>0</v>
      </c>
      <c s="21">
        <v>0</v>
      </c>
      <c s="21">
        <v>0</v>
      </c>
      <c s="21">
        <v>999966.25399999996</v>
      </c>
      <c s="21">
        <v>999966.25399999996</v>
      </c>
      <c s="21">
        <v>1999932.5079999999</v>
      </c>
    </row>
    <row r="101" spans="1:63" ht="14.5">
      <c r="A101" s="165">
        <v>20249000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182</v>
      </c>
      <c s="34" t="s">
        <v>182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36187</v>
      </c>
      <c s="36">
        <v>45318</v>
      </c>
      <c s="40">
        <v>48000000</v>
      </c>
      <c s="40">
        <v>44941768.420000002</v>
      </c>
      <c s="40">
        <v>0</v>
      </c>
      <c s="40">
        <v>0</v>
      </c>
      <c s="42">
        <v>0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02" spans="1:63" ht="14.5">
      <c r="A102" s="165">
        <v>20252000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183</v>
      </c>
      <c s="34" t="s">
        <v>183</v>
      </c>
      <c s="34" t="s">
        <v>160</v>
      </c>
      <c s="39">
        <v>369940.62</v>
      </c>
      <c s="39">
        <v>0</v>
      </c>
      <c s="39">
        <v>92485.199999999997</v>
      </c>
      <c s="39">
        <v>9956.2800000000007</v>
      </c>
      <c s="39">
        <v>0</v>
      </c>
      <c s="39">
        <v>0</v>
      </c>
      <c s="39">
        <v>0</v>
      </c>
      <c s="39">
        <v>277455.41999999998</v>
      </c>
      <c s="36">
        <v>36970</v>
      </c>
      <c s="36">
        <v>46101</v>
      </c>
      <c s="40">
        <v>4500000</v>
      </c>
      <c s="40">
        <v>4161833.75</v>
      </c>
      <c s="40">
        <v>1.3013698630136987</v>
      </c>
      <c s="40">
        <v>25.016438356164382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92485.199999999997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92485.199999999997</v>
      </c>
      <c s="21">
        <v>0</v>
      </c>
      <c s="21">
        <v>0</v>
      </c>
      <c s="21">
        <v>92485.199999999997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184970.39999999999</v>
      </c>
      <c s="21">
        <v>92485.199999999997</v>
      </c>
      <c s="21">
        <v>277455.59999999998</v>
      </c>
    </row>
    <row r="103" spans="1:63" ht="14.5">
      <c r="A103" s="165">
        <v>20254000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184</v>
      </c>
      <c s="34" t="s">
        <v>184</v>
      </c>
      <c s="34" t="s">
        <v>160</v>
      </c>
      <c s="39">
        <v>980386.54000000004</v>
      </c>
      <c s="39">
        <v>0</v>
      </c>
      <c s="39">
        <v>245096.63</v>
      </c>
      <c s="39">
        <v>26385.330000000002</v>
      </c>
      <c s="39">
        <v>0</v>
      </c>
      <c s="39">
        <v>0</v>
      </c>
      <c s="39">
        <v>0</v>
      </c>
      <c s="39">
        <v>735289.91000000003</v>
      </c>
      <c s="36">
        <v>37011</v>
      </c>
      <c s="36">
        <v>46142</v>
      </c>
      <c s="40">
        <v>10400000</v>
      </c>
      <c s="40">
        <v>10263952.710000001</v>
      </c>
      <c s="40">
        <v>1.4136986301369863</v>
      </c>
      <c s="40">
        <v>25.016438356164382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245096.63</v>
      </c>
      <c s="21">
        <v>0</v>
      </c>
      <c s="21">
        <v>0</v>
      </c>
      <c s="21">
        <v>0</v>
      </c>
      <c s="21">
        <v>0</v>
      </c>
      <c s="21">
        <v>0</v>
      </c>
      <c s="21">
        <v>245096.63</v>
      </c>
      <c s="21">
        <v>0</v>
      </c>
      <c s="21">
        <v>0</v>
      </c>
      <c s="21">
        <v>0</v>
      </c>
      <c s="21">
        <v>245096.63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490193.26000000001</v>
      </c>
      <c s="21">
        <v>245096.63</v>
      </c>
      <c s="21">
        <v>735289.89000000001</v>
      </c>
    </row>
    <row r="104" spans="1:63" ht="14.5">
      <c r="A104" s="165">
        <v>20255000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185</v>
      </c>
      <c s="34" t="s">
        <v>185</v>
      </c>
      <c s="34" t="s">
        <v>160</v>
      </c>
      <c s="39">
        <v>985573.14000000001</v>
      </c>
      <c s="39">
        <v>0</v>
      </c>
      <c s="39">
        <v>197114.64000000001</v>
      </c>
      <c s="39">
        <v>26532.150000000001</v>
      </c>
      <c s="39">
        <v>0</v>
      </c>
      <c s="39">
        <v>0</v>
      </c>
      <c s="39">
        <v>0</v>
      </c>
      <c s="39">
        <v>788458.5</v>
      </c>
      <c s="36">
        <v>37099</v>
      </c>
      <c s="36">
        <v>46230</v>
      </c>
      <c s="40">
        <v>9000000</v>
      </c>
      <c s="40">
        <v>8859976.0999999996</v>
      </c>
      <c s="40">
        <v>1.6547945205479453</v>
      </c>
      <c s="40">
        <v>25.016438356164382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197114.64000000001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197114.64000000001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197114.64000000001</v>
      </c>
      <c s="21">
        <v>197114.64000000001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394229.28000000003</v>
      </c>
      <c s="21">
        <v>394229.28000000003</v>
      </c>
      <c s="21">
        <v>788458.56000000006</v>
      </c>
    </row>
    <row r="105" spans="1:63" ht="14.5">
      <c r="A105" s="165">
        <v>20261000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186</v>
      </c>
      <c s="34" t="s">
        <v>186</v>
      </c>
      <c s="34" t="s">
        <v>160</v>
      </c>
      <c s="39">
        <v>659139.68799999997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659139.68799999997</v>
      </c>
      <c s="36">
        <v>37832</v>
      </c>
      <c s="36">
        <v>46964</v>
      </c>
      <c s="40">
        <v>4800000</v>
      </c>
      <c s="40">
        <v>3460484</v>
      </c>
      <c s="40">
        <v>3.6657534246575341</v>
      </c>
      <c s="40">
        <v>25.019178082191782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82392.475999999995</v>
      </c>
      <c s="21">
        <v>0</v>
      </c>
      <c s="21">
        <v>0</v>
      </c>
      <c s="21">
        <v>0</v>
      </c>
      <c s="21">
        <v>0</v>
      </c>
      <c s="21">
        <v>0</v>
      </c>
      <c s="21">
        <v>82392.475999999995</v>
      </c>
      <c s="21">
        <v>0</v>
      </c>
      <c s="21">
        <v>0</v>
      </c>
      <c s="21">
        <v>0</v>
      </c>
      <c s="21">
        <v>0</v>
      </c>
      <c s="21">
        <v>0</v>
      </c>
      <c s="21">
        <v>82392.475999999995</v>
      </c>
      <c s="21">
        <v>0</v>
      </c>
      <c s="21">
        <v>0</v>
      </c>
      <c s="21">
        <v>0</v>
      </c>
      <c s="21">
        <v>0</v>
      </c>
      <c s="21">
        <v>0</v>
      </c>
      <c s="21">
        <v>82392.475999999995</v>
      </c>
      <c s="21">
        <v>0</v>
      </c>
      <c s="21">
        <v>0</v>
      </c>
      <c s="21">
        <v>0</v>
      </c>
      <c s="21">
        <v>0</v>
      </c>
      <c s="21">
        <v>0</v>
      </c>
      <c s="21">
        <v>164784.95199999999</v>
      </c>
      <c s="21">
        <v>164784.95199999999</v>
      </c>
      <c s="21">
        <v>329569.90399999998</v>
      </c>
    </row>
    <row r="106" spans="1:63" ht="14.5">
      <c r="A106" s="165">
        <v>20257000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187</v>
      </c>
      <c s="34" t="s">
        <v>187</v>
      </c>
      <c s="34" t="s">
        <v>160</v>
      </c>
      <c s="39">
        <v>4269753.6799999997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4269753.6799999997</v>
      </c>
      <c s="36">
        <v>37398</v>
      </c>
      <c s="36">
        <v>46529</v>
      </c>
      <c s="40">
        <v>40000000</v>
      </c>
      <c s="40">
        <v>35187390.920000002</v>
      </c>
      <c s="40">
        <v>2.473972602739726</v>
      </c>
      <c s="40">
        <v>25.016438356164382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853950.69999999995</v>
      </c>
      <c s="21">
        <v>0</v>
      </c>
      <c s="21">
        <v>0</v>
      </c>
      <c s="21">
        <v>0</v>
      </c>
      <c s="21">
        <v>0</v>
      </c>
      <c s="21">
        <v>0</v>
      </c>
      <c s="21">
        <v>853950.69999999995</v>
      </c>
      <c s="21">
        <v>0</v>
      </c>
      <c s="21">
        <v>0</v>
      </c>
      <c s="21">
        <v>0</v>
      </c>
      <c s="21">
        <v>0</v>
      </c>
      <c s="21">
        <v>0</v>
      </c>
      <c s="21">
        <v>853950.69999999995</v>
      </c>
      <c s="21">
        <v>0</v>
      </c>
      <c s="21">
        <v>0</v>
      </c>
      <c s="21">
        <v>0</v>
      </c>
      <c s="21">
        <v>0</v>
      </c>
      <c s="21">
        <v>0</v>
      </c>
      <c s="21">
        <v>853950.69999999995</v>
      </c>
      <c s="21">
        <v>0</v>
      </c>
      <c s="21">
        <v>1707901.3999999999</v>
      </c>
      <c s="21">
        <v>1707901.3999999999</v>
      </c>
      <c s="21">
        <v>3415802.7999999998</v>
      </c>
    </row>
    <row r="107" spans="1:63" ht="14.5">
      <c r="A107" s="165">
        <v>20256000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188</v>
      </c>
      <c s="34" t="s">
        <v>188</v>
      </c>
      <c s="34" t="s">
        <v>160</v>
      </c>
      <c s="39">
        <v>1876770.8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1876770.8</v>
      </c>
      <c s="36">
        <v>37398</v>
      </c>
      <c s="36">
        <v>46529</v>
      </c>
      <c s="40">
        <v>15200000</v>
      </c>
      <c s="40">
        <v>15080000</v>
      </c>
      <c s="40">
        <v>2.473972602739726</v>
      </c>
      <c s="40">
        <v>25.016438356164382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375354.19</v>
      </c>
      <c s="21">
        <v>0</v>
      </c>
      <c s="21">
        <v>0</v>
      </c>
      <c s="21">
        <v>0</v>
      </c>
      <c s="21">
        <v>0</v>
      </c>
      <c s="21">
        <v>0</v>
      </c>
      <c s="21">
        <v>375354.19</v>
      </c>
      <c s="21">
        <v>0</v>
      </c>
      <c s="21">
        <v>0</v>
      </c>
      <c s="21">
        <v>0</v>
      </c>
      <c s="21">
        <v>0</v>
      </c>
      <c s="21">
        <v>0</v>
      </c>
      <c s="21">
        <v>375354.19</v>
      </c>
      <c s="21">
        <v>0</v>
      </c>
      <c s="21">
        <v>0</v>
      </c>
      <c s="21">
        <v>0</v>
      </c>
      <c s="21">
        <v>0</v>
      </c>
      <c s="21">
        <v>0</v>
      </c>
      <c s="21">
        <v>375354.19</v>
      </c>
      <c s="21">
        <v>0</v>
      </c>
      <c s="21">
        <v>750708.38</v>
      </c>
      <c s="21">
        <v>750708.38</v>
      </c>
      <c s="21">
        <v>1501416.76</v>
      </c>
    </row>
    <row r="108" spans="1:63" ht="14.5">
      <c r="A108" s="165">
        <v>20259000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189</v>
      </c>
      <c s="34" t="s">
        <v>189</v>
      </c>
      <c s="34" t="s">
        <v>160</v>
      </c>
      <c s="39">
        <v>4001091.9199999999</v>
      </c>
      <c s="39">
        <v>0</v>
      </c>
      <c s="39">
        <v>571583.30000000005</v>
      </c>
      <c s="39">
        <v>109019.33</v>
      </c>
      <c s="39">
        <v>0</v>
      </c>
      <c s="39">
        <v>0</v>
      </c>
      <c s="39">
        <v>0</v>
      </c>
      <c s="39">
        <v>3429508.6200000001</v>
      </c>
      <c s="36">
        <v>37606</v>
      </c>
      <c s="36">
        <v>46737</v>
      </c>
      <c s="40">
        <v>25000000</v>
      </c>
      <c s="40">
        <v>24515611.170000002</v>
      </c>
      <c s="40">
        <v>3.043835616438356</v>
      </c>
      <c s="40">
        <v>25.016438356164382</v>
      </c>
      <c s="42">
        <v>0.054579999999999997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571583.30000000005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571583.30000000005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571583.30000000005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571583.30000000005</v>
      </c>
      <c s="21">
        <v>1143166.6000000001</v>
      </c>
      <c s="21">
        <v>1143166.6000000001</v>
      </c>
      <c s="21">
        <v>2286333.2000000002</v>
      </c>
    </row>
    <row r="109" spans="1:63" ht="14.5">
      <c r="A109" s="165">
        <v>20260000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190</v>
      </c>
      <c s="34" t="s">
        <v>190</v>
      </c>
      <c s="34" t="s">
        <v>160</v>
      </c>
      <c s="39">
        <v>1481100.79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1481100.79</v>
      </c>
      <c s="36">
        <v>37664</v>
      </c>
      <c s="36">
        <v>46795</v>
      </c>
      <c s="40">
        <v>10000000</v>
      </c>
      <c s="40">
        <v>8666462.0299999993</v>
      </c>
      <c s="40">
        <v>3.2027397260273971</v>
      </c>
      <c s="40">
        <v>25.016438356164382</v>
      </c>
      <c s="42">
        <v>0.054719999999999998</v>
      </c>
      <c s="42" t="s">
        <v>39</v>
      </c>
      <c s="42"/>
      <c s="34" t="s">
        <v>160</v>
      </c>
      <c s="34" t="s">
        <v>160</v>
      </c>
      <c s="21">
        <v>0</v>
      </c>
      <c s="21">
        <v>211585.84</v>
      </c>
      <c s="21">
        <v>0</v>
      </c>
      <c s="21">
        <v>0</v>
      </c>
      <c s="21">
        <v>0</v>
      </c>
      <c s="21">
        <v>0</v>
      </c>
      <c s="21">
        <v>0</v>
      </c>
      <c s="21">
        <v>211585.84</v>
      </c>
      <c s="21">
        <v>0</v>
      </c>
      <c s="21">
        <v>0</v>
      </c>
      <c s="21">
        <v>0</v>
      </c>
      <c s="21">
        <v>0</v>
      </c>
      <c s="21">
        <v>0</v>
      </c>
      <c s="21">
        <v>211585.84</v>
      </c>
      <c s="21">
        <v>0</v>
      </c>
      <c s="21">
        <v>0</v>
      </c>
      <c s="21">
        <v>0</v>
      </c>
      <c s="21">
        <v>0</v>
      </c>
      <c s="21">
        <v>0</v>
      </c>
      <c s="21">
        <v>211585.84</v>
      </c>
      <c s="21">
        <v>0</v>
      </c>
      <c s="21">
        <v>0</v>
      </c>
      <c s="21">
        <v>0</v>
      </c>
      <c s="21">
        <v>0</v>
      </c>
      <c s="21">
        <v>423171.67999999999</v>
      </c>
      <c s="21">
        <v>423171.67999999999</v>
      </c>
      <c s="21">
        <v>846343.35999999999</v>
      </c>
    </row>
    <row r="110" spans="1:63" ht="14.5">
      <c r="A110" s="165">
        <v>20262000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191</v>
      </c>
      <c s="34" t="s">
        <v>191</v>
      </c>
      <c s="34" t="s">
        <v>160</v>
      </c>
      <c s="39">
        <v>39600000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39600000</v>
      </c>
      <c s="36">
        <v>37860</v>
      </c>
      <c s="36">
        <v>46992</v>
      </c>
      <c s="40">
        <v>200000000</v>
      </c>
      <c s="40">
        <v>198000000</v>
      </c>
      <c s="40">
        <v>3.7424657534246575</v>
      </c>
      <c s="40">
        <v>25.019178082191782</v>
      </c>
      <c s="43">
        <v>0.054719999999999998</v>
      </c>
      <c s="42" t="s">
        <v>39</v>
      </c>
      <c s="42"/>
      <c s="34" t="s">
        <v>160</v>
      </c>
      <c s="34" t="s">
        <v>160</v>
      </c>
      <c s="21">
        <v>0</v>
      </c>
      <c s="21">
        <v>4950000</v>
      </c>
      <c s="21">
        <v>0</v>
      </c>
      <c s="21">
        <v>0</v>
      </c>
      <c s="21">
        <v>0</v>
      </c>
      <c s="21">
        <v>0</v>
      </c>
      <c s="21">
        <v>0</v>
      </c>
      <c s="21">
        <v>4950000</v>
      </c>
      <c s="21">
        <v>0</v>
      </c>
      <c s="21">
        <v>0</v>
      </c>
      <c s="21">
        <v>0</v>
      </c>
      <c s="21">
        <v>0</v>
      </c>
      <c s="21">
        <v>0</v>
      </c>
      <c s="21">
        <v>4950000</v>
      </c>
      <c s="21">
        <v>0</v>
      </c>
      <c s="21">
        <v>0</v>
      </c>
      <c s="21">
        <v>0</v>
      </c>
      <c s="21">
        <v>0</v>
      </c>
      <c s="21">
        <v>0</v>
      </c>
      <c s="21">
        <v>4950000</v>
      </c>
      <c s="21">
        <v>0</v>
      </c>
      <c s="21">
        <v>0</v>
      </c>
      <c s="21">
        <v>0</v>
      </c>
      <c s="21">
        <v>0</v>
      </c>
      <c s="21">
        <v>9900000</v>
      </c>
      <c s="21">
        <v>9900000</v>
      </c>
      <c s="21">
        <v>19800000</v>
      </c>
    </row>
    <row r="111" spans="1:63" ht="14.5">
      <c r="A111" s="165">
        <v>20263000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192</v>
      </c>
      <c s="34" t="s">
        <v>192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38237</v>
      </c>
      <c s="36">
        <v>45542</v>
      </c>
      <c s="40">
        <v>2900000</v>
      </c>
      <c s="40">
        <v>761541.09999999998</v>
      </c>
      <c s="40">
        <v>0</v>
      </c>
      <c s="40">
        <v>0</v>
      </c>
      <c s="42">
        <v>0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12" spans="1:63" ht="14.5">
      <c r="A112" s="165">
        <v>20264000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193</v>
      </c>
      <c s="34" t="s">
        <v>193</v>
      </c>
      <c s="34" t="s">
        <v>160</v>
      </c>
      <c s="39">
        <v>3039909.7599999998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3039909.7599999998</v>
      </c>
      <c s="36">
        <v>38286</v>
      </c>
      <c s="36">
        <v>47417</v>
      </c>
      <c s="40">
        <v>12400000</v>
      </c>
      <c s="40">
        <v>11944835.029999999</v>
      </c>
      <c s="40">
        <v>4.9068493150684933</v>
      </c>
      <c s="40">
        <v>25.016438356164382</v>
      </c>
      <c s="42">
        <v>0.055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303990.97999999998</v>
      </c>
      <c s="21">
        <v>0</v>
      </c>
      <c s="21">
        <v>0</v>
      </c>
      <c s="21">
        <v>0</v>
      </c>
      <c s="21">
        <v>0</v>
      </c>
      <c s="21">
        <v>0</v>
      </c>
      <c s="21">
        <v>303990.97999999998</v>
      </c>
      <c s="21">
        <v>0</v>
      </c>
      <c s="21">
        <v>0</v>
      </c>
      <c s="21">
        <v>0</v>
      </c>
      <c s="21">
        <v>0</v>
      </c>
      <c s="21">
        <v>0</v>
      </c>
      <c s="21">
        <v>303990.97999999998</v>
      </c>
      <c s="21">
        <v>0</v>
      </c>
      <c s="21">
        <v>0</v>
      </c>
      <c s="21">
        <v>0</v>
      </c>
      <c s="21">
        <v>0</v>
      </c>
      <c s="21">
        <v>0</v>
      </c>
      <c s="21">
        <v>303990.97999999998</v>
      </c>
      <c s="21">
        <v>0</v>
      </c>
      <c s="21">
        <v>0</v>
      </c>
      <c s="21">
        <v>607981.95999999996</v>
      </c>
      <c s="21">
        <v>607981.95999999996</v>
      </c>
      <c s="21">
        <v>1215963.9199999999</v>
      </c>
    </row>
    <row r="113" spans="1:63" ht="14.5">
      <c r="A113" s="165">
        <v>20266000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194</v>
      </c>
      <c s="34" t="s">
        <v>194</v>
      </c>
      <c s="34" t="s">
        <v>160</v>
      </c>
      <c s="39">
        <v>396192.20000000001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396192.20000000001</v>
      </c>
      <c s="36">
        <v>38862</v>
      </c>
      <c s="36">
        <v>46167</v>
      </c>
      <c s="40">
        <v>5000000</v>
      </c>
      <c s="40">
        <v>4343173.0700000003</v>
      </c>
      <c s="40">
        <v>1.4821917808219178</v>
      </c>
      <c s="40">
        <v>20.013698630136986</v>
      </c>
      <c s="42">
        <v>0.042626999999999998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132064.07000000001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132064.07000000001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132064.07000000001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264128.14000000001</v>
      </c>
      <c s="21">
        <v>132064.07000000001</v>
      </c>
      <c s="21">
        <v>396192.21000000002</v>
      </c>
    </row>
    <row r="114" spans="1:63" ht="14.5">
      <c r="A114" s="165">
        <v>20272000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195</v>
      </c>
      <c s="34" t="s">
        <v>195</v>
      </c>
      <c s="34" t="s">
        <v>160</v>
      </c>
      <c s="39">
        <v>36428571.427000001</v>
      </c>
      <c s="39">
        <v>0</v>
      </c>
      <c s="39">
        <v>2142857.1499999999</v>
      </c>
      <c s="39">
        <v>771907.18999999994</v>
      </c>
      <c s="39">
        <v>0</v>
      </c>
      <c s="39">
        <v>0</v>
      </c>
      <c s="39">
        <v>0</v>
      </c>
      <c s="39">
        <v>34285714.276999995</v>
      </c>
      <c s="36">
        <v>39428</v>
      </c>
      <c s="36">
        <v>48560</v>
      </c>
      <c s="40">
        <v>90000000</v>
      </c>
      <c s="40">
        <v>90000000</v>
      </c>
      <c s="40">
        <v>8.0383561643835613</v>
      </c>
      <c s="40">
        <v>25.019178082191782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2142857.1430000002</v>
      </c>
      <c s="21">
        <v>0</v>
      </c>
      <c s="21">
        <v>0</v>
      </c>
      <c s="21">
        <v>0</v>
      </c>
      <c s="21">
        <v>0</v>
      </c>
      <c s="21">
        <v>0</v>
      </c>
      <c s="21">
        <v>2142857.1430000002</v>
      </c>
      <c s="21">
        <v>0</v>
      </c>
      <c s="21">
        <v>0</v>
      </c>
      <c s="21">
        <v>0</v>
      </c>
      <c s="21">
        <v>0</v>
      </c>
      <c s="21">
        <v>0</v>
      </c>
      <c s="21">
        <v>2142857.1430000002</v>
      </c>
      <c s="21">
        <v>0</v>
      </c>
      <c s="21">
        <v>0</v>
      </c>
      <c s="21">
        <v>0</v>
      </c>
      <c s="21">
        <v>0</v>
      </c>
      <c s="21">
        <v>0</v>
      </c>
      <c s="21">
        <v>2142857.1430000002</v>
      </c>
      <c s="21">
        <v>4285714.2860000003</v>
      </c>
      <c s="21">
        <v>4285714.2860000003</v>
      </c>
      <c s="21">
        <v>8571428.5720000006</v>
      </c>
    </row>
    <row r="115" spans="1:63" ht="14.5">
      <c r="A115" s="165">
        <v>20270000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196</v>
      </c>
      <c s="34" t="s">
        <v>196</v>
      </c>
      <c s="34" t="s">
        <v>160</v>
      </c>
      <c s="39">
        <v>8620689.6799999997</v>
      </c>
      <c s="39">
        <v>0</v>
      </c>
      <c s="39">
        <v>1724137.9299999999</v>
      </c>
      <c s="39">
        <v>232073.67000000001</v>
      </c>
      <c s="39">
        <v>0</v>
      </c>
      <c s="39">
        <v>0</v>
      </c>
      <c s="39">
        <v>0</v>
      </c>
      <c s="39">
        <v>6896551.75</v>
      </c>
      <c s="36">
        <v>39262</v>
      </c>
      <c s="36">
        <v>46371</v>
      </c>
      <c s="40">
        <v>50000000</v>
      </c>
      <c s="40">
        <v>50000000</v>
      </c>
      <c s="40">
        <v>2.0410958904109591</v>
      </c>
      <c s="40">
        <v>19.476712328767125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1724137.9299999999</v>
      </c>
      <c s="21">
        <v>0</v>
      </c>
      <c s="21">
        <v>0</v>
      </c>
      <c s="21">
        <v>0</v>
      </c>
      <c s="21">
        <v>0</v>
      </c>
      <c s="21">
        <v>0</v>
      </c>
      <c s="21">
        <v>1724137.9299999999</v>
      </c>
      <c s="21">
        <v>0</v>
      </c>
      <c s="21">
        <v>0</v>
      </c>
      <c s="21">
        <v>0</v>
      </c>
      <c s="21">
        <v>0</v>
      </c>
      <c s="21">
        <v>0</v>
      </c>
      <c s="21">
        <v>1724137.9299999999</v>
      </c>
      <c s="21">
        <v>0</v>
      </c>
      <c s="21">
        <v>0</v>
      </c>
      <c s="21">
        <v>0</v>
      </c>
      <c s="21">
        <v>0</v>
      </c>
      <c s="21">
        <v>0</v>
      </c>
      <c s="21">
        <v>1724137.9299999999</v>
      </c>
      <c s="21">
        <v>3448275.8599999999</v>
      </c>
      <c s="21">
        <v>3448275.8599999999</v>
      </c>
      <c s="21">
        <v>6896551.7199999997</v>
      </c>
    </row>
    <row r="116" spans="1:63" ht="14.5">
      <c r="A116" s="165">
        <v>20273000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197</v>
      </c>
      <c s="34" t="s">
        <v>197</v>
      </c>
      <c s="34" t="s">
        <v>160</v>
      </c>
      <c s="39">
        <v>20993877.559999999</v>
      </c>
      <c s="39">
        <v>0</v>
      </c>
      <c s="39">
        <v>777551.02000000002</v>
      </c>
      <c s="39">
        <v>566097.64000000001</v>
      </c>
      <c s="39">
        <v>0</v>
      </c>
      <c s="39">
        <v>0</v>
      </c>
      <c s="39">
        <v>0</v>
      </c>
      <c s="39">
        <v>20216326.539999999</v>
      </c>
      <c s="36">
        <v>39428</v>
      </c>
      <c s="36">
        <v>50386</v>
      </c>
      <c s="40">
        <v>38100000</v>
      </c>
      <c s="40">
        <v>38100000</v>
      </c>
      <c s="40">
        <v>13.04109589041096</v>
      </c>
      <c s="40">
        <v>30.021917808219179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777551.02000000002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777551.02000000002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777551.02000000002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777551.02000000002</v>
      </c>
      <c s="21">
        <v>1555102.04</v>
      </c>
      <c s="21">
        <v>1555102.04</v>
      </c>
      <c s="21">
        <v>3110204.0800000001</v>
      </c>
    </row>
    <row r="117" spans="1:63" ht="14.5">
      <c r="A117" s="165">
        <v>20275000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198</v>
      </c>
      <c s="34" t="s">
        <v>198</v>
      </c>
      <c s="34" t="s">
        <v>160</v>
      </c>
      <c s="39">
        <v>9500000</v>
      </c>
      <c s="39">
        <v>0</v>
      </c>
      <c s="39">
        <v>0</v>
      </c>
      <c s="39">
        <v>11447.85</v>
      </c>
      <c s="39">
        <v>0</v>
      </c>
      <c s="39">
        <v>0</v>
      </c>
      <c s="39">
        <v>0</v>
      </c>
      <c s="39">
        <v>9500000</v>
      </c>
      <c s="36">
        <v>39428</v>
      </c>
      <c s="36">
        <v>54038</v>
      </c>
      <c s="40">
        <v>9500000</v>
      </c>
      <c s="40">
        <v>9500000</v>
      </c>
      <c s="40">
        <v>23.046575342465754</v>
      </c>
      <c s="40">
        <v>40.027397260273972</v>
      </c>
      <c s="42">
        <v>0.0025000000000000001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18" spans="1:63" ht="14.5">
      <c r="A118" s="165">
        <v>20276000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199</v>
      </c>
      <c s="34" t="s">
        <v>199</v>
      </c>
      <c s="34" t="s">
        <v>160</v>
      </c>
      <c s="39">
        <v>97528852.020999998</v>
      </c>
      <c s="39">
        <v>0</v>
      </c>
      <c s="39">
        <v>5736991.3000000007</v>
      </c>
      <c s="39">
        <v>1858754.2299999997</v>
      </c>
      <c s="39">
        <v>0</v>
      </c>
      <c s="39">
        <v>0</v>
      </c>
      <c s="39">
        <v>0</v>
      </c>
      <c s="39">
        <v>91791860.721000016</v>
      </c>
      <c s="36">
        <v>39428</v>
      </c>
      <c s="36">
        <v>48560</v>
      </c>
      <c s="40">
        <v>246400000</v>
      </c>
      <c s="40">
        <v>246400000</v>
      </c>
      <c s="40">
        <v>8.0383561643835613</v>
      </c>
      <c s="40">
        <v>25.019178082191782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5736991.307</v>
      </c>
      <c s="21">
        <v>0</v>
      </c>
      <c s="21">
        <v>0</v>
      </c>
      <c s="21">
        <v>0</v>
      </c>
      <c s="21">
        <v>0</v>
      </c>
      <c s="21">
        <v>0</v>
      </c>
      <c s="21">
        <v>5736991.307</v>
      </c>
      <c s="21">
        <v>0</v>
      </c>
      <c s="21">
        <v>0</v>
      </c>
      <c s="21">
        <v>0</v>
      </c>
      <c s="21">
        <v>0</v>
      </c>
      <c s="21">
        <v>0</v>
      </c>
      <c s="21">
        <v>5736991.307</v>
      </c>
      <c s="21">
        <v>0</v>
      </c>
      <c s="21">
        <v>0</v>
      </c>
      <c s="21">
        <v>0</v>
      </c>
      <c s="21">
        <v>0</v>
      </c>
      <c s="21">
        <v>0</v>
      </c>
      <c s="21">
        <v>5736991.307</v>
      </c>
      <c s="21">
        <v>11473982.614</v>
      </c>
      <c s="21">
        <v>11473982.614</v>
      </c>
      <c s="21">
        <v>22947965.228</v>
      </c>
    </row>
    <row r="119" spans="1:63" ht="14.5">
      <c r="A119" s="165">
        <v>20278000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200</v>
      </c>
      <c s="34" t="s">
        <v>200</v>
      </c>
      <c s="34" t="s">
        <v>160</v>
      </c>
      <c s="39">
        <v>675000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675000</v>
      </c>
      <c s="36">
        <v>39903</v>
      </c>
      <c s="36">
        <v>47208</v>
      </c>
      <c s="40">
        <v>2400000</v>
      </c>
      <c s="40">
        <v>2400000</v>
      </c>
      <c s="40">
        <v>4.3342465753424655</v>
      </c>
      <c s="40">
        <v>20.013698630136986</v>
      </c>
      <c s="42">
        <v>0.016079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75000</v>
      </c>
      <c s="21">
        <v>0</v>
      </c>
      <c s="21">
        <v>0</v>
      </c>
      <c s="21">
        <v>0</v>
      </c>
      <c s="21">
        <v>0</v>
      </c>
      <c s="21">
        <v>0</v>
      </c>
      <c s="21">
        <v>75000</v>
      </c>
      <c s="21">
        <v>0</v>
      </c>
      <c s="21">
        <v>0</v>
      </c>
      <c s="21">
        <v>0</v>
      </c>
      <c s="21">
        <v>0</v>
      </c>
      <c s="21">
        <v>0</v>
      </c>
      <c s="21">
        <v>75000</v>
      </c>
      <c s="21">
        <v>0</v>
      </c>
      <c s="21">
        <v>0</v>
      </c>
      <c s="21">
        <v>0</v>
      </c>
      <c s="21">
        <v>0</v>
      </c>
      <c s="21">
        <v>0</v>
      </c>
      <c s="21">
        <v>75000</v>
      </c>
      <c s="21">
        <v>0</v>
      </c>
      <c s="21">
        <v>0</v>
      </c>
      <c s="21">
        <v>0</v>
      </c>
      <c s="21">
        <v>150000</v>
      </c>
      <c s="21">
        <v>150000</v>
      </c>
      <c s="21">
        <v>300000</v>
      </c>
    </row>
    <row r="120" spans="1:63" ht="14.5">
      <c r="A120" s="165">
        <v>20277000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201</v>
      </c>
      <c s="34" t="s">
        <v>201</v>
      </c>
      <c s="34" t="s">
        <v>160</v>
      </c>
      <c s="39">
        <v>4792863.5700000003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4792863.5700000003</v>
      </c>
      <c s="36">
        <v>39903</v>
      </c>
      <c s="36">
        <v>50860</v>
      </c>
      <c s="40">
        <v>38080000</v>
      </c>
      <c s="40">
        <v>8098286.7699999996</v>
      </c>
      <c s="40">
        <v>14.33972602739726</v>
      </c>
      <c s="40">
        <v>30.019178082191782</v>
      </c>
      <c s="42">
        <v>0.036799999999999999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165271.15900000001</v>
      </c>
      <c s="21">
        <v>0</v>
      </c>
      <c s="21">
        <v>0</v>
      </c>
      <c s="21">
        <v>0</v>
      </c>
      <c s="21">
        <v>0</v>
      </c>
      <c s="21">
        <v>0</v>
      </c>
      <c s="21">
        <v>165271.15900000001</v>
      </c>
      <c s="21">
        <v>0</v>
      </c>
      <c s="21">
        <v>0</v>
      </c>
      <c s="21">
        <v>0</v>
      </c>
      <c s="21">
        <v>0</v>
      </c>
      <c s="21">
        <v>0</v>
      </c>
      <c s="21">
        <v>165271.15900000001</v>
      </c>
      <c s="21">
        <v>0</v>
      </c>
      <c s="21">
        <v>0</v>
      </c>
      <c s="21">
        <v>0</v>
      </c>
      <c s="21">
        <v>0</v>
      </c>
      <c s="21">
        <v>0</v>
      </c>
      <c s="21">
        <v>165271.15900000001</v>
      </c>
      <c s="21">
        <v>0</v>
      </c>
      <c s="21">
        <v>0</v>
      </c>
      <c s="21">
        <v>0</v>
      </c>
      <c s="21">
        <v>330542.31800000003</v>
      </c>
      <c s="21">
        <v>330542.31800000003</v>
      </c>
      <c s="21">
        <v>661084.63600000006</v>
      </c>
    </row>
    <row r="121" spans="1:63" ht="14.5">
      <c r="A121" s="165">
        <v>20279000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202</v>
      </c>
      <c s="34" t="s">
        <v>202</v>
      </c>
      <c s="34" t="s">
        <v>160</v>
      </c>
      <c s="39">
        <v>2024571.6899999999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2024571.6899999999</v>
      </c>
      <c s="36">
        <v>39903</v>
      </c>
      <c s="36">
        <v>54513</v>
      </c>
      <c s="40">
        <v>9520000</v>
      </c>
      <c s="40">
        <v>2024571.6899999999</v>
      </c>
      <c s="40">
        <v>24.347945205479451</v>
      </c>
      <c s="40">
        <v>40.027397260273972</v>
      </c>
      <c s="42">
        <v>0.0025000000000000001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22" spans="1:63" ht="14.5">
      <c r="A122" s="165">
        <v>20280000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203</v>
      </c>
      <c s="34" t="s">
        <v>203</v>
      </c>
      <c s="34" t="s">
        <v>160</v>
      </c>
      <c s="39">
        <v>186451376.706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186451376.706</v>
      </c>
      <c s="36">
        <v>40228</v>
      </c>
      <c s="36">
        <v>49359</v>
      </c>
      <c s="40">
        <v>350000000</v>
      </c>
      <c s="40">
        <v>336662873.99000001</v>
      </c>
      <c s="40">
        <v>10.227397260273973</v>
      </c>
      <c s="40">
        <v>25.016438356164382</v>
      </c>
      <c s="42">
        <v>0.018360000000000001</v>
      </c>
      <c s="42" t="s">
        <v>39</v>
      </c>
      <c s="42"/>
      <c s="34" t="s">
        <v>160</v>
      </c>
      <c s="34" t="s">
        <v>160</v>
      </c>
      <c s="21">
        <v>0</v>
      </c>
      <c s="21">
        <v>8878636.9879999999</v>
      </c>
      <c s="21">
        <v>0</v>
      </c>
      <c s="21">
        <v>0</v>
      </c>
      <c s="21">
        <v>0</v>
      </c>
      <c s="21">
        <v>0</v>
      </c>
      <c s="21">
        <v>0</v>
      </c>
      <c s="21">
        <v>8878636.9879999999</v>
      </c>
      <c s="21">
        <v>0</v>
      </c>
      <c s="21">
        <v>0</v>
      </c>
      <c s="21">
        <v>0</v>
      </c>
      <c s="21">
        <v>0</v>
      </c>
      <c s="21">
        <v>0</v>
      </c>
      <c s="21">
        <v>8878636.9879999999</v>
      </c>
      <c s="21">
        <v>0</v>
      </c>
      <c s="21">
        <v>0</v>
      </c>
      <c s="21">
        <v>0</v>
      </c>
      <c s="21">
        <v>0</v>
      </c>
      <c s="21">
        <v>0</v>
      </c>
      <c s="21">
        <v>8878636.9879999999</v>
      </c>
      <c s="21">
        <v>0</v>
      </c>
      <c s="21">
        <v>0</v>
      </c>
      <c s="21">
        <v>0</v>
      </c>
      <c s="21">
        <v>0</v>
      </c>
      <c s="21">
        <v>17757273.976</v>
      </c>
      <c s="21">
        <v>17757273.976</v>
      </c>
      <c s="21">
        <v>35514547.952</v>
      </c>
    </row>
    <row r="123" spans="1:63" ht="14.5">
      <c r="A123" s="165">
        <v>20281000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204</v>
      </c>
      <c s="34" t="s">
        <v>204</v>
      </c>
      <c s="34" t="s">
        <v>160</v>
      </c>
      <c s="39">
        <v>49940059.995999999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49940059.995999999</v>
      </c>
      <c s="36">
        <v>40259</v>
      </c>
      <c s="36">
        <v>49390</v>
      </c>
      <c s="40">
        <v>100000000</v>
      </c>
      <c s="40">
        <v>99880120</v>
      </c>
      <c s="40">
        <v>10.312328767123288</v>
      </c>
      <c s="40">
        <v>25.016438356164382</v>
      </c>
      <c s="42">
        <v>0.018329999999999999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2378098.0970000001</v>
      </c>
      <c s="21">
        <v>0</v>
      </c>
      <c s="21">
        <v>0</v>
      </c>
      <c s="21">
        <v>0</v>
      </c>
      <c s="21">
        <v>0</v>
      </c>
      <c s="21">
        <v>0</v>
      </c>
      <c s="21">
        <v>2378098.0970000001</v>
      </c>
      <c s="21">
        <v>0</v>
      </c>
      <c s="21">
        <v>0</v>
      </c>
      <c s="21">
        <v>0</v>
      </c>
      <c s="21">
        <v>0</v>
      </c>
      <c s="21">
        <v>0</v>
      </c>
      <c s="21">
        <v>2378098.0970000001</v>
      </c>
      <c s="21">
        <v>0</v>
      </c>
      <c s="21">
        <v>0</v>
      </c>
      <c s="21">
        <v>0</v>
      </c>
      <c s="21">
        <v>0</v>
      </c>
      <c s="21">
        <v>0</v>
      </c>
      <c s="21">
        <v>2378098.0970000001</v>
      </c>
      <c s="21">
        <v>0</v>
      </c>
      <c s="21">
        <v>0</v>
      </c>
      <c s="21">
        <v>0</v>
      </c>
      <c s="21">
        <v>4756196.1940000001</v>
      </c>
      <c s="21">
        <v>4756196.1940000001</v>
      </c>
      <c s="21">
        <v>9512392.3880000003</v>
      </c>
    </row>
    <row r="124" spans="1:63" ht="14.5">
      <c r="A124" s="165">
        <v>20282000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205</v>
      </c>
      <c s="34" t="s">
        <v>205</v>
      </c>
      <c s="34" t="s">
        <v>160</v>
      </c>
      <c s="39">
        <v>41528651.149999999</v>
      </c>
      <c s="39">
        <v>0</v>
      </c>
      <c s="39">
        <v>1805593.53</v>
      </c>
      <c s="39">
        <v>371800.71000000002</v>
      </c>
      <c s="39">
        <v>0</v>
      </c>
      <c s="39">
        <v>0</v>
      </c>
      <c s="39">
        <v>0</v>
      </c>
      <c s="39">
        <v>39723057.619999997</v>
      </c>
      <c s="36">
        <v>40525</v>
      </c>
      <c s="36">
        <v>49656</v>
      </c>
      <c s="40">
        <v>75000000</v>
      </c>
      <c s="40">
        <v>75000000</v>
      </c>
      <c s="40">
        <v>11.04109589041096</v>
      </c>
      <c s="40">
        <v>25.016438356164382</v>
      </c>
      <c s="42">
        <v>0.017909999999999999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1805593.53</v>
      </c>
      <c s="21">
        <v>0</v>
      </c>
      <c s="21">
        <v>0</v>
      </c>
      <c s="21">
        <v>0</v>
      </c>
      <c s="21">
        <v>0</v>
      </c>
      <c s="21">
        <v>0</v>
      </c>
      <c s="21">
        <v>1805593.53</v>
      </c>
      <c s="21">
        <v>0</v>
      </c>
      <c s="21">
        <v>0</v>
      </c>
      <c s="21">
        <v>0</v>
      </c>
      <c s="21">
        <v>0</v>
      </c>
      <c s="21">
        <v>0</v>
      </c>
      <c s="21">
        <v>1805593.53</v>
      </c>
      <c s="21">
        <v>0</v>
      </c>
      <c s="21">
        <v>0</v>
      </c>
      <c s="21">
        <v>0</v>
      </c>
      <c s="21">
        <v>0</v>
      </c>
      <c s="21">
        <v>0</v>
      </c>
      <c s="21">
        <v>1805593.53</v>
      </c>
      <c s="21">
        <v>3611187.0600000001</v>
      </c>
      <c s="21">
        <v>3611187.0600000001</v>
      </c>
      <c s="21">
        <v>7222374.1200000001</v>
      </c>
    </row>
    <row r="125" spans="1:63" ht="14.5">
      <c r="A125" s="165">
        <v>20283000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206</v>
      </c>
      <c s="34" t="s">
        <v>206</v>
      </c>
      <c s="34" t="s">
        <v>160</v>
      </c>
      <c s="39">
        <v>15602330.65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15602330.65</v>
      </c>
      <c s="36">
        <v>40553</v>
      </c>
      <c s="36">
        <v>49684</v>
      </c>
      <c s="40">
        <v>30000000</v>
      </c>
      <c s="40">
        <v>27053570.93</v>
      </c>
      <c s="40">
        <v>11.117808219178082</v>
      </c>
      <c s="40">
        <v>25.016438356164382</v>
      </c>
      <c s="42">
        <v>0.017781000000000002</v>
      </c>
      <c s="42" t="s">
        <v>39</v>
      </c>
      <c s="42"/>
      <c s="34" t="s">
        <v>160</v>
      </c>
      <c s="34" t="s">
        <v>160</v>
      </c>
      <c s="21">
        <v>678362.19999999995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678362.19999999995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678362.19999999995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678362.19999999995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1356724.3999999999</v>
      </c>
      <c s="21">
        <v>1356724.3999999999</v>
      </c>
      <c s="21">
        <v>2713448.7999999998</v>
      </c>
    </row>
    <row r="126" spans="1:63" ht="14.5">
      <c r="A126" s="165">
        <v>20288000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207</v>
      </c>
      <c s="34" t="s">
        <v>207</v>
      </c>
      <c s="34" t="s">
        <v>160</v>
      </c>
      <c s="39">
        <v>42169844.649999999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42169844.649999999</v>
      </c>
      <c s="36">
        <v>40629</v>
      </c>
      <c s="36">
        <v>49761</v>
      </c>
      <c s="40">
        <v>100000000</v>
      </c>
      <c s="40">
        <v>75711466.640000001</v>
      </c>
      <c s="40">
        <v>11.328767123287671</v>
      </c>
      <c s="40">
        <v>25.019178082191782</v>
      </c>
      <c s="42">
        <v>0.018020000000000001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1833471.5</v>
      </c>
      <c s="21">
        <v>0</v>
      </c>
      <c s="21">
        <v>0</v>
      </c>
      <c s="21">
        <v>0</v>
      </c>
      <c s="21">
        <v>0</v>
      </c>
      <c s="21">
        <v>0</v>
      </c>
      <c s="21">
        <v>1833471.5</v>
      </c>
      <c s="21">
        <v>0</v>
      </c>
      <c s="21">
        <v>0</v>
      </c>
      <c s="21">
        <v>0</v>
      </c>
      <c s="21">
        <v>0</v>
      </c>
      <c s="21">
        <v>0</v>
      </c>
      <c s="21">
        <v>1833471.5</v>
      </c>
      <c s="21">
        <v>0</v>
      </c>
      <c s="21">
        <v>0</v>
      </c>
      <c s="21">
        <v>0</v>
      </c>
      <c s="21">
        <v>0</v>
      </c>
      <c s="21">
        <v>0</v>
      </c>
      <c s="21">
        <v>1833471.5</v>
      </c>
      <c s="21">
        <v>0</v>
      </c>
      <c s="21">
        <v>0</v>
      </c>
      <c s="21">
        <v>0</v>
      </c>
      <c s="21">
        <v>3666943</v>
      </c>
      <c s="21">
        <v>3666943</v>
      </c>
      <c s="21">
        <v>7333886</v>
      </c>
    </row>
    <row r="127" spans="1:63" ht="14.5">
      <c r="A127" s="165">
        <v>20284000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208</v>
      </c>
      <c s="34" t="s">
        <v>208</v>
      </c>
      <c s="34" t="s">
        <v>160</v>
      </c>
      <c s="39">
        <v>35430952.390000001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35430952.390000001</v>
      </c>
      <c s="36">
        <v>40575</v>
      </c>
      <c s="36">
        <v>49706</v>
      </c>
      <c s="40">
        <v>64700000</v>
      </c>
      <c s="40">
        <v>64700000</v>
      </c>
      <c s="40">
        <v>11.178082191780822</v>
      </c>
      <c s="40">
        <v>25.016438356164382</v>
      </c>
      <c s="42">
        <v>0.017995000000000001</v>
      </c>
      <c s="42" t="s">
        <v>39</v>
      </c>
      <c s="42"/>
      <c s="34" t="s">
        <v>160</v>
      </c>
      <c s="34" t="s">
        <v>160</v>
      </c>
      <c s="21">
        <v>0</v>
      </c>
      <c s="21">
        <v>1540476.1899999999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1540476.1899999999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1540476.1899999999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1540476.1899999999</v>
      </c>
      <c s="21">
        <v>0</v>
      </c>
      <c s="21">
        <v>0</v>
      </c>
      <c s="21">
        <v>0</v>
      </c>
      <c s="21">
        <v>0</v>
      </c>
      <c s="21">
        <v>3080952.3799999999</v>
      </c>
      <c s="21">
        <v>3080952.3799999999</v>
      </c>
      <c s="21">
        <v>6161904.7599999998</v>
      </c>
    </row>
    <row r="128" spans="1:63" ht="14.5">
      <c r="A128" s="165">
        <v>20285000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209</v>
      </c>
      <c s="34" t="s">
        <v>209</v>
      </c>
      <c s="34" t="s">
        <v>160</v>
      </c>
      <c s="39">
        <v>49239722.109999999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49239722.109999999</v>
      </c>
      <c s="36">
        <v>40575</v>
      </c>
      <c s="36">
        <v>49706</v>
      </c>
      <c s="40">
        <v>90000000</v>
      </c>
      <c s="40">
        <v>89391856.319999993</v>
      </c>
      <c s="40">
        <v>11.178082191780822</v>
      </c>
      <c s="40">
        <v>25.016438356164382</v>
      </c>
      <c s="42">
        <v>0.017995000000000001</v>
      </c>
      <c s="42" t="s">
        <v>39</v>
      </c>
      <c s="42"/>
      <c s="34" t="s">
        <v>160</v>
      </c>
      <c s="34" t="s">
        <v>160</v>
      </c>
      <c s="21">
        <v>0</v>
      </c>
      <c s="21">
        <v>2140857.48</v>
      </c>
      <c s="21">
        <v>0</v>
      </c>
      <c s="21">
        <v>0</v>
      </c>
      <c s="21">
        <v>0</v>
      </c>
      <c s="21">
        <v>0</v>
      </c>
      <c s="21">
        <v>0</v>
      </c>
      <c s="21">
        <v>2140857.48</v>
      </c>
      <c s="21">
        <v>0</v>
      </c>
      <c s="21">
        <v>0</v>
      </c>
      <c s="21">
        <v>0</v>
      </c>
      <c s="21">
        <v>0</v>
      </c>
      <c s="21">
        <v>0</v>
      </c>
      <c s="21">
        <v>2140857.48</v>
      </c>
      <c s="21">
        <v>0</v>
      </c>
      <c s="21">
        <v>0</v>
      </c>
      <c s="21">
        <v>0</v>
      </c>
      <c s="21">
        <v>0</v>
      </c>
      <c s="21">
        <v>0</v>
      </c>
      <c s="21">
        <v>2140857.48</v>
      </c>
      <c s="21">
        <v>0</v>
      </c>
      <c s="21">
        <v>0</v>
      </c>
      <c s="21">
        <v>0</v>
      </c>
      <c s="21">
        <v>0</v>
      </c>
      <c s="21">
        <v>4281714.96</v>
      </c>
      <c s="21">
        <v>4281714.96</v>
      </c>
      <c s="21">
        <v>8563429.9199999999</v>
      </c>
    </row>
    <row r="129" spans="1:63" ht="14.5">
      <c r="A129" s="165">
        <v>20286000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210</v>
      </c>
      <c s="34" t="s">
        <v>210</v>
      </c>
      <c s="34" t="s">
        <v>160</v>
      </c>
      <c s="39">
        <v>27941814.960000001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27941814.960000001</v>
      </c>
      <c s="36">
        <v>40575</v>
      </c>
      <c s="36">
        <v>49888</v>
      </c>
      <c s="40">
        <v>58000000</v>
      </c>
      <c s="40">
        <v>53844460.799999997</v>
      </c>
      <c s="40">
        <v>11.676712328767124</v>
      </c>
      <c s="40">
        <v>25.515068493150686</v>
      </c>
      <c s="42">
        <v>0.017995000000000001</v>
      </c>
      <c s="42" t="s">
        <v>39</v>
      </c>
      <c s="42"/>
      <c s="34" t="s">
        <v>160</v>
      </c>
      <c s="34" t="s">
        <v>160</v>
      </c>
      <c s="21">
        <v>0</v>
      </c>
      <c s="21">
        <v>1214861.52</v>
      </c>
      <c s="21">
        <v>0</v>
      </c>
      <c s="21">
        <v>0</v>
      </c>
      <c s="21">
        <v>0</v>
      </c>
      <c s="21">
        <v>0</v>
      </c>
      <c s="21">
        <v>0</v>
      </c>
      <c s="21">
        <v>1214861.52</v>
      </c>
      <c s="21">
        <v>0</v>
      </c>
      <c s="21">
        <v>0</v>
      </c>
      <c s="21">
        <v>0</v>
      </c>
      <c s="21">
        <v>0</v>
      </c>
      <c s="21">
        <v>0</v>
      </c>
      <c s="21">
        <v>1214861.52</v>
      </c>
      <c s="21">
        <v>0</v>
      </c>
      <c s="21">
        <v>0</v>
      </c>
      <c s="21">
        <v>0</v>
      </c>
      <c s="21">
        <v>0</v>
      </c>
      <c s="21">
        <v>0</v>
      </c>
      <c s="21">
        <v>1214861.52</v>
      </c>
      <c s="21">
        <v>0</v>
      </c>
      <c s="21">
        <v>0</v>
      </c>
      <c s="21">
        <v>0</v>
      </c>
      <c s="21">
        <v>0</v>
      </c>
      <c s="21">
        <v>2429723.04</v>
      </c>
      <c s="21">
        <v>2429723.04</v>
      </c>
      <c s="21">
        <v>4859446.0800000001</v>
      </c>
    </row>
    <row r="130" spans="1:63" ht="14.5">
      <c r="A130" s="165">
        <v>20287000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211</v>
      </c>
      <c s="34" t="s">
        <v>211</v>
      </c>
      <c s="34" t="s">
        <v>160</v>
      </c>
      <c s="39">
        <v>38723979.399999999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38723979.399999999</v>
      </c>
      <c s="36">
        <v>40605</v>
      </c>
      <c s="36">
        <v>49737</v>
      </c>
      <c s="40">
        <v>78000000</v>
      </c>
      <c s="40">
        <v>73816306.129999995</v>
      </c>
      <c s="40">
        <v>11.263013698630138</v>
      </c>
      <c s="40">
        <v>25.019178082191782</v>
      </c>
      <c s="42">
        <v>0.01805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1683651.25</v>
      </c>
      <c s="21">
        <v>0</v>
      </c>
      <c s="21">
        <v>0</v>
      </c>
      <c s="21">
        <v>0</v>
      </c>
      <c s="21">
        <v>0</v>
      </c>
      <c s="21">
        <v>0</v>
      </c>
      <c s="21">
        <v>1683651.25</v>
      </c>
      <c s="21">
        <v>0</v>
      </c>
      <c s="21">
        <v>0</v>
      </c>
      <c s="21">
        <v>0</v>
      </c>
      <c s="21">
        <v>0</v>
      </c>
      <c s="21">
        <v>0</v>
      </c>
      <c s="21">
        <v>1683651.25</v>
      </c>
      <c s="21">
        <v>0</v>
      </c>
      <c s="21">
        <v>0</v>
      </c>
      <c s="21">
        <v>0</v>
      </c>
      <c s="21">
        <v>0</v>
      </c>
      <c s="21">
        <v>0</v>
      </c>
      <c s="21">
        <v>1683651.25</v>
      </c>
      <c s="21">
        <v>0</v>
      </c>
      <c s="21">
        <v>0</v>
      </c>
      <c s="21">
        <v>0</v>
      </c>
      <c s="21">
        <v>3367302.5</v>
      </c>
      <c s="21">
        <v>3367302.5</v>
      </c>
      <c s="21">
        <v>6734605</v>
      </c>
    </row>
    <row r="131" spans="1:63" ht="14.5">
      <c r="A131" s="165">
        <v>20292000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212</v>
      </c>
      <c s="34" t="s">
        <v>212</v>
      </c>
      <c s="34" t="s">
        <v>160</v>
      </c>
      <c s="39">
        <v>1262427.27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1262427.27</v>
      </c>
      <c s="36">
        <v>41031</v>
      </c>
      <c s="36">
        <v>50162</v>
      </c>
      <c s="40">
        <v>2270161.4900000002</v>
      </c>
      <c s="40">
        <v>2270161.79</v>
      </c>
      <c s="40">
        <v>12.427397260273972</v>
      </c>
      <c s="40">
        <v>25.016438356164382</v>
      </c>
      <c s="42">
        <v>0.018159999999999999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50497.089999999997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50497.089999999997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50497.089999999997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50497.089999999997</v>
      </c>
      <c s="21">
        <v>0</v>
      </c>
      <c s="21">
        <v>100994.17999999999</v>
      </c>
      <c s="21">
        <v>100994.17999999999</v>
      </c>
      <c s="21">
        <v>201988.35999999999</v>
      </c>
    </row>
    <row r="132" spans="1:63" ht="14.5">
      <c r="A132" s="165">
        <v>20289000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213</v>
      </c>
      <c s="34" t="s">
        <v>213</v>
      </c>
      <c s="34" t="s">
        <v>160</v>
      </c>
      <c s="39">
        <v>20485076.890000001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20485076.890000001</v>
      </c>
      <c s="36">
        <v>40879</v>
      </c>
      <c s="36">
        <v>50011</v>
      </c>
      <c s="40">
        <v>40000000</v>
      </c>
      <c s="40">
        <v>34159388.969999999</v>
      </c>
      <c s="40">
        <v>12.013698630136986</v>
      </c>
      <c s="40">
        <v>25.019178082191782</v>
      </c>
      <c s="42">
        <v>0.018185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853544.87</v>
      </c>
      <c s="21">
        <v>0</v>
      </c>
      <c s="21">
        <v>0</v>
      </c>
      <c s="21">
        <v>0</v>
      </c>
      <c s="21">
        <v>0</v>
      </c>
      <c s="21">
        <v>0</v>
      </c>
      <c s="21">
        <v>853544.87</v>
      </c>
      <c s="21">
        <v>0</v>
      </c>
      <c s="21">
        <v>0</v>
      </c>
      <c s="21">
        <v>0</v>
      </c>
      <c s="21">
        <v>0</v>
      </c>
      <c s="21">
        <v>0</v>
      </c>
      <c s="21">
        <v>853544.87</v>
      </c>
      <c s="21">
        <v>0</v>
      </c>
      <c s="21">
        <v>0</v>
      </c>
      <c s="21">
        <v>0</v>
      </c>
      <c s="21">
        <v>0</v>
      </c>
      <c s="21">
        <v>0</v>
      </c>
      <c s="21">
        <v>853544.87</v>
      </c>
      <c s="21">
        <v>1707089.74</v>
      </c>
      <c s="21">
        <v>1707089.74</v>
      </c>
      <c s="21">
        <v>3414179.48</v>
      </c>
    </row>
    <row r="133" spans="1:63" ht="14.5">
      <c r="A133" s="165">
        <v>20291000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214</v>
      </c>
      <c s="34" t="s">
        <v>214</v>
      </c>
      <c s="34" t="s">
        <v>160</v>
      </c>
      <c s="39">
        <v>21739130.379000001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21739130.379000001</v>
      </c>
      <c s="36">
        <v>41031</v>
      </c>
      <c s="36">
        <v>50162</v>
      </c>
      <c s="40">
        <v>40000000</v>
      </c>
      <c s="40">
        <v>40000000</v>
      </c>
      <c s="40">
        <v>12.427397260273972</v>
      </c>
      <c s="40">
        <v>25.016438356164382</v>
      </c>
      <c s="42">
        <v>0.018159999999999999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869565.21699999995</v>
      </c>
      <c s="21">
        <v>0</v>
      </c>
      <c s="21">
        <v>0</v>
      </c>
      <c s="21">
        <v>0</v>
      </c>
      <c s="21">
        <v>0</v>
      </c>
      <c s="21">
        <v>0</v>
      </c>
      <c s="21">
        <v>869565.21699999995</v>
      </c>
      <c s="21">
        <v>0</v>
      </c>
      <c s="21">
        <v>0</v>
      </c>
      <c s="21">
        <v>0</v>
      </c>
      <c s="21">
        <v>0</v>
      </c>
      <c s="21">
        <v>0</v>
      </c>
      <c s="21">
        <v>869565.21699999995</v>
      </c>
      <c s="21">
        <v>0</v>
      </c>
      <c s="21">
        <v>0</v>
      </c>
      <c s="21">
        <v>0</v>
      </c>
      <c s="21">
        <v>0</v>
      </c>
      <c s="21">
        <v>0</v>
      </c>
      <c s="21">
        <v>869565.21699999995</v>
      </c>
      <c s="21">
        <v>0</v>
      </c>
      <c s="21">
        <v>1739130.4339999999</v>
      </c>
      <c s="21">
        <v>1739130.4339999999</v>
      </c>
      <c s="21">
        <v>3478260.8679999998</v>
      </c>
    </row>
    <row r="134" spans="1:63" ht="14.5">
      <c r="A134" s="165">
        <v>20297000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215</v>
      </c>
      <c s="34" t="s">
        <v>215</v>
      </c>
      <c s="34" t="s">
        <v>160</v>
      </c>
      <c s="39">
        <v>30952380.960000001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30952380.960000001</v>
      </c>
      <c s="36">
        <v>41243</v>
      </c>
      <c s="36">
        <v>50374</v>
      </c>
      <c s="40">
        <v>50000000</v>
      </c>
      <c s="40">
        <v>50000000</v>
      </c>
      <c s="40">
        <v>13.008219178082191</v>
      </c>
      <c s="40">
        <v>25.016438356164382</v>
      </c>
      <c s="42">
        <v>0.018373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1190476.1899999999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1190476.1899999999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1190476.1899999999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1190476.1899999999</v>
      </c>
      <c s="21">
        <v>0</v>
      </c>
      <c s="21">
        <v>2380952.3799999999</v>
      </c>
      <c s="21">
        <v>2380952.3799999999</v>
      </c>
      <c s="21">
        <v>4761904.7599999998</v>
      </c>
    </row>
    <row r="135" spans="1:63" ht="14.5">
      <c r="A135" s="165">
        <v>20290000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216</v>
      </c>
      <c s="34" t="s">
        <v>216</v>
      </c>
      <c s="34" t="s">
        <v>160</v>
      </c>
      <c s="39">
        <v>155579224.60200003</v>
      </c>
      <c s="39">
        <v>0</v>
      </c>
      <c s="39">
        <v>6223168.9900000002</v>
      </c>
      <c s="39">
        <v>1414294.8999999999</v>
      </c>
      <c s="39">
        <v>0</v>
      </c>
      <c s="39">
        <v>0</v>
      </c>
      <c s="39">
        <v>0</v>
      </c>
      <c s="39">
        <v>149356055.61199999</v>
      </c>
      <c s="36">
        <v>40892</v>
      </c>
      <c s="36">
        <v>50024</v>
      </c>
      <c s="40">
        <v>250000000</v>
      </c>
      <c s="40">
        <v>248933378.06999999</v>
      </c>
      <c s="40">
        <v>12.049315068493151</v>
      </c>
      <c s="40">
        <v>25.019178082191782</v>
      </c>
      <c s="42">
        <v>0.018185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6223168.9879999999</v>
      </c>
      <c s="21">
        <v>0</v>
      </c>
      <c s="21">
        <v>0</v>
      </c>
      <c s="21">
        <v>0</v>
      </c>
      <c s="21">
        <v>0</v>
      </c>
      <c s="21">
        <v>0</v>
      </c>
      <c s="21">
        <v>6223168.9879999999</v>
      </c>
      <c s="21">
        <v>0</v>
      </c>
      <c s="21">
        <v>0</v>
      </c>
      <c s="21">
        <v>0</v>
      </c>
      <c s="21">
        <v>0</v>
      </c>
      <c s="21">
        <v>0</v>
      </c>
      <c s="21">
        <v>6223168.9879999999</v>
      </c>
      <c s="21">
        <v>0</v>
      </c>
      <c s="21">
        <v>0</v>
      </c>
      <c s="21">
        <v>0</v>
      </c>
      <c s="21">
        <v>0</v>
      </c>
      <c s="21">
        <v>0</v>
      </c>
      <c s="21">
        <v>6223168.9879999999</v>
      </c>
      <c s="21">
        <v>12446337.976</v>
      </c>
      <c s="21">
        <v>12446337.976</v>
      </c>
      <c s="21">
        <v>24892675.952</v>
      </c>
    </row>
    <row r="136" spans="1:63" ht="14.5">
      <c r="A136" s="165">
        <v>20293000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217</v>
      </c>
      <c s="34" t="s">
        <v>217</v>
      </c>
      <c s="34" t="s">
        <v>160</v>
      </c>
      <c s="39">
        <v>8839952.5600000005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8839952.5600000005</v>
      </c>
      <c s="36">
        <v>40984</v>
      </c>
      <c s="36">
        <v>50115</v>
      </c>
      <c s="40">
        <v>14559417.130000001</v>
      </c>
      <c s="40">
        <v>14334092.779999999</v>
      </c>
      <c s="40">
        <v>12.298630136986301</v>
      </c>
      <c s="40">
        <v>25.016438356164382</v>
      </c>
      <c s="42">
        <v>0.018134000000000001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353598.09999999998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353598.09999999998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353598.09999999998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353598.09999999998</v>
      </c>
      <c s="21">
        <v>0</v>
      </c>
      <c s="21">
        <v>0</v>
      </c>
      <c s="21">
        <v>0</v>
      </c>
      <c s="21">
        <v>707196.19999999995</v>
      </c>
      <c s="21">
        <v>707196.19999999995</v>
      </c>
      <c s="21">
        <v>1414392.3999999999</v>
      </c>
    </row>
    <row r="137" spans="1:63" ht="14.5">
      <c r="A137" s="165">
        <v>20295000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218</v>
      </c>
      <c s="34" t="s">
        <v>218</v>
      </c>
      <c s="34" t="s">
        <v>160</v>
      </c>
      <c s="39">
        <v>2447205.3199999998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2447205.3199999998</v>
      </c>
      <c s="36">
        <v>41136</v>
      </c>
      <c s="36">
        <v>50267</v>
      </c>
      <c s="40">
        <v>10000000</v>
      </c>
      <c s="40">
        <v>2447205.3199999998</v>
      </c>
      <c s="40">
        <v>12.715068493150685</v>
      </c>
      <c s="40">
        <v>25.016438356164382</v>
      </c>
      <c s="42">
        <v>0.018214999999999999</v>
      </c>
      <c s="42" t="s">
        <v>39</v>
      </c>
      <c s="42"/>
      <c s="34" t="s">
        <v>160</v>
      </c>
      <c s="34" t="s">
        <v>160</v>
      </c>
      <c s="21">
        <v>0</v>
      </c>
      <c s="21">
        <v>94123.282000000007</v>
      </c>
      <c s="21">
        <v>0</v>
      </c>
      <c s="21">
        <v>0</v>
      </c>
      <c s="21">
        <v>0</v>
      </c>
      <c s="21">
        <v>0</v>
      </c>
      <c s="21">
        <v>0</v>
      </c>
      <c s="21">
        <v>94123.282000000007</v>
      </c>
      <c s="21">
        <v>0</v>
      </c>
      <c s="21">
        <v>0</v>
      </c>
      <c s="21">
        <v>0</v>
      </c>
      <c s="21">
        <v>0</v>
      </c>
      <c s="21">
        <v>0</v>
      </c>
      <c s="21">
        <v>94123.282000000007</v>
      </c>
      <c s="21">
        <v>0</v>
      </c>
      <c s="21">
        <v>0</v>
      </c>
      <c s="21">
        <v>0</v>
      </c>
      <c s="21">
        <v>0</v>
      </c>
      <c s="21">
        <v>0</v>
      </c>
      <c s="21">
        <v>94123.282000000007</v>
      </c>
      <c s="21">
        <v>0</v>
      </c>
      <c s="21">
        <v>0</v>
      </c>
      <c s="21">
        <v>0</v>
      </c>
      <c s="21">
        <v>0</v>
      </c>
      <c s="21">
        <v>188246.56400000001</v>
      </c>
      <c s="21">
        <v>188246.56400000001</v>
      </c>
      <c s="21">
        <v>376493.12800000003</v>
      </c>
    </row>
    <row r="138" spans="1:63" ht="14.5">
      <c r="A138" s="165">
        <v>20299000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219</v>
      </c>
      <c s="34" t="s">
        <v>219</v>
      </c>
      <c s="34" t="s">
        <v>160</v>
      </c>
      <c s="39">
        <v>2139185.0099999998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2139185.0099999998</v>
      </c>
      <c s="36">
        <v>41348</v>
      </c>
      <c s="36">
        <v>50359</v>
      </c>
      <c s="40">
        <v>2168540.1800000002</v>
      </c>
      <c s="40">
        <v>2139185.0099999998</v>
      </c>
      <c s="40">
        <v>12.967123287671233</v>
      </c>
      <c s="40">
        <v>24.687671232876713</v>
      </c>
      <c s="42">
        <v>0.017864999999999999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304090.92499999999</v>
      </c>
      <c s="21">
        <v>0</v>
      </c>
      <c s="21">
        <v>0</v>
      </c>
      <c s="21">
        <v>0</v>
      </c>
      <c s="21">
        <v>0</v>
      </c>
      <c s="21">
        <v>0</v>
      </c>
      <c s="21">
        <v>261739.12599999999</v>
      </c>
      <c s="21">
        <v>0</v>
      </c>
      <c s="21">
        <v>0</v>
      </c>
      <c s="21">
        <v>0</v>
      </c>
      <c s="21">
        <v>0</v>
      </c>
      <c s="21">
        <v>0</v>
      </c>
      <c s="21">
        <v>225285.70199999999</v>
      </c>
      <c s="21">
        <v>0</v>
      </c>
      <c s="21">
        <v>0</v>
      </c>
      <c s="21">
        <v>0</v>
      </c>
      <c s="21">
        <v>0</v>
      </c>
      <c s="21">
        <v>0</v>
      </c>
      <c s="21">
        <v>193909.42000000001</v>
      </c>
      <c s="21">
        <v>0</v>
      </c>
      <c s="21">
        <v>565830.05099999998</v>
      </c>
      <c s="21">
        <v>419195.12199999997</v>
      </c>
      <c s="21">
        <v>985025.17299999995</v>
      </c>
    </row>
    <row r="139" spans="1:63" ht="14.5">
      <c r="A139" s="165">
        <v>20298000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220</v>
      </c>
      <c s="34" t="s">
        <v>220</v>
      </c>
      <c s="34" t="s">
        <v>160</v>
      </c>
      <c s="39">
        <v>94990000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94990000</v>
      </c>
      <c s="36">
        <v>41348</v>
      </c>
      <c s="36">
        <v>50359</v>
      </c>
      <c s="40">
        <v>100000000</v>
      </c>
      <c s="40">
        <v>94990000</v>
      </c>
      <c s="40">
        <v>12.967123287671233</v>
      </c>
      <c s="40">
        <v>24.687671232876713</v>
      </c>
      <c s="42">
        <v>0.017084999999999999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40" spans="1:63" ht="14.5">
      <c r="A140" s="165">
        <v>20300000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221</v>
      </c>
      <c s="34" t="s">
        <v>221</v>
      </c>
      <c s="34" t="s">
        <v>160</v>
      </c>
      <c s="39">
        <v>94118010.799999997</v>
      </c>
      <c s="39">
        <v>0</v>
      </c>
      <c s="39">
        <v>0</v>
      </c>
      <c s="39">
        <v>936051.34999999998</v>
      </c>
      <c s="39">
        <v>0</v>
      </c>
      <c s="39">
        <v>0</v>
      </c>
      <c s="39">
        <v>0</v>
      </c>
      <c s="39">
        <v>94118010.799999997</v>
      </c>
      <c s="36">
        <v>41487</v>
      </c>
      <c s="36">
        <v>50389</v>
      </c>
      <c s="40">
        <v>100000000</v>
      </c>
      <c s="40">
        <v>94118010.799999997</v>
      </c>
      <c s="40">
        <v>13.049315068493151</v>
      </c>
      <c s="40">
        <v>24.389041095890413</v>
      </c>
      <c s="42">
        <v>0.017084999999999999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20765783.780000001</v>
      </c>
      <c s="21">
        <v>0</v>
      </c>
      <c s="21">
        <v>0</v>
      </c>
      <c s="21">
        <v>0</v>
      </c>
      <c s="21">
        <v>0</v>
      </c>
      <c s="21">
        <v>0</v>
      </c>
      <c s="21">
        <v>16195874.359999999</v>
      </c>
      <c s="21">
        <v>0</v>
      </c>
      <c s="21">
        <v>36961658.140000001</v>
      </c>
      <c s="21">
        <v>36961658.140000001</v>
      </c>
    </row>
    <row r="141" spans="1:63" ht="14.5">
      <c r="A141" s="165">
        <v>20315000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222</v>
      </c>
      <c s="34" t="s">
        <v>222</v>
      </c>
      <c s="34" t="s">
        <v>160</v>
      </c>
      <c s="39">
        <v>140000000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140000000</v>
      </c>
      <c s="36">
        <v>42171</v>
      </c>
      <c s="36">
        <v>51271</v>
      </c>
      <c s="40">
        <v>200000000</v>
      </c>
      <c s="40">
        <v>200000000</v>
      </c>
      <c s="40">
        <v>15.465753424657533</v>
      </c>
      <c s="40">
        <v>24.931506849315067</v>
      </c>
      <c s="42">
        <v>0.03109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5600000</v>
      </c>
      <c s="21">
        <v>0</v>
      </c>
      <c s="21">
        <v>0</v>
      </c>
      <c s="21">
        <v>0</v>
      </c>
      <c s="21">
        <v>0</v>
      </c>
      <c s="21">
        <v>0</v>
      </c>
      <c s="21">
        <v>5600000</v>
      </c>
      <c s="21">
        <v>0</v>
      </c>
      <c s="21">
        <v>0</v>
      </c>
      <c s="21">
        <v>0</v>
      </c>
      <c s="21">
        <v>0</v>
      </c>
      <c s="21">
        <v>0</v>
      </c>
      <c s="21">
        <v>5600000</v>
      </c>
      <c s="21">
        <v>0</v>
      </c>
      <c s="21">
        <v>0</v>
      </c>
      <c s="21">
        <v>0</v>
      </c>
      <c s="21">
        <v>0</v>
      </c>
      <c s="21">
        <v>0</v>
      </c>
      <c s="21">
        <v>5600000</v>
      </c>
      <c s="21">
        <v>0</v>
      </c>
      <c s="21">
        <v>11200000</v>
      </c>
      <c s="21">
        <v>11200000</v>
      </c>
      <c s="21">
        <v>22400000</v>
      </c>
    </row>
    <row r="142" spans="1:63" ht="14.5">
      <c r="A142" s="165">
        <v>20327000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223</v>
      </c>
      <c s="34" t="s">
        <v>223</v>
      </c>
      <c s="34" t="s">
        <v>160</v>
      </c>
      <c s="39">
        <v>249800000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249800000</v>
      </c>
      <c s="36">
        <v>43350</v>
      </c>
      <c s="36">
        <v>52366</v>
      </c>
      <c s="40">
        <v>250000000</v>
      </c>
      <c s="40">
        <v>249800000</v>
      </c>
      <c s="40">
        <v>18.465753424657535</v>
      </c>
      <c s="40">
        <v>24.701369863013699</v>
      </c>
      <c s="42">
        <v>0.045449999999999997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18735000</v>
      </c>
      <c s="21">
        <v>0</v>
      </c>
      <c s="21">
        <v>0</v>
      </c>
      <c s="21">
        <v>0</v>
      </c>
      <c s="21">
        <v>0</v>
      </c>
      <c s="21">
        <v>0</v>
      </c>
      <c s="21">
        <v>18735000</v>
      </c>
      <c s="21">
        <v>0</v>
      </c>
      <c s="21">
        <v>0</v>
      </c>
      <c s="21">
        <v>0</v>
      </c>
      <c s="21">
        <v>0</v>
      </c>
      <c s="21">
        <v>0</v>
      </c>
      <c s="21">
        <v>18735000</v>
      </c>
      <c s="21">
        <v>0</v>
      </c>
      <c s="21">
        <v>0</v>
      </c>
      <c s="21">
        <v>0</v>
      </c>
      <c s="21">
        <v>0</v>
      </c>
      <c s="21">
        <v>0</v>
      </c>
      <c s="21">
        <v>18735000</v>
      </c>
      <c s="21">
        <v>0</v>
      </c>
      <c s="21">
        <v>37470000</v>
      </c>
      <c s="21">
        <v>37470000</v>
      </c>
      <c s="21">
        <v>74940000</v>
      </c>
    </row>
    <row r="143" spans="1:63" ht="14.5">
      <c r="A143" s="165">
        <v>20302000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224</v>
      </c>
      <c s="34" t="s">
        <v>224</v>
      </c>
      <c s="34" t="s">
        <v>160</v>
      </c>
      <c s="39">
        <v>267002186.13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267002186.13</v>
      </c>
      <c s="36">
        <v>41611</v>
      </c>
      <c s="36">
        <v>50724</v>
      </c>
      <c s="40">
        <v>270000000</v>
      </c>
      <c s="40">
        <v>267002186.13</v>
      </c>
      <c s="40">
        <v>13.967123287671233</v>
      </c>
      <c s="40">
        <v>24.967123287671232</v>
      </c>
      <c s="42">
        <v>0.029499999999999998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44" spans="1:63" ht="14.5">
      <c r="A144" s="165">
        <v>20303000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225</v>
      </c>
      <c s="34" t="s">
        <v>225</v>
      </c>
      <c s="34" t="s">
        <v>160</v>
      </c>
      <c s="39">
        <v>23625138.035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23625138.035</v>
      </c>
      <c s="36">
        <v>41726</v>
      </c>
      <c s="36">
        <v>48898</v>
      </c>
      <c s="40">
        <v>30000000</v>
      </c>
      <c s="40">
        <v>29950000</v>
      </c>
      <c s="40">
        <v>8.9643835616438352</v>
      </c>
      <c s="40">
        <v>19.649315068493152</v>
      </c>
      <c s="42">
        <v>0.017437000000000001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5004809.7249999996</v>
      </c>
      <c s="21">
        <v>0</v>
      </c>
      <c s="21">
        <v>0</v>
      </c>
      <c s="21">
        <v>0</v>
      </c>
      <c s="21">
        <v>0</v>
      </c>
      <c s="21">
        <v>0</v>
      </c>
      <c s="21">
        <v>3960261.5449999999</v>
      </c>
      <c s="21">
        <v>0</v>
      </c>
      <c s="21">
        <v>0</v>
      </c>
      <c s="21">
        <v>0</v>
      </c>
      <c s="21">
        <v>0</v>
      </c>
      <c s="21">
        <v>0</v>
      </c>
      <c s="21">
        <v>3133719.415</v>
      </c>
      <c s="21">
        <v>0</v>
      </c>
      <c s="21">
        <v>0</v>
      </c>
      <c s="21">
        <v>0</v>
      </c>
      <c s="21">
        <v>0</v>
      </c>
      <c s="21">
        <v>0</v>
      </c>
      <c s="21">
        <v>2479686.29</v>
      </c>
      <c s="21">
        <v>0</v>
      </c>
      <c s="21">
        <v>8965071.2699999996</v>
      </c>
      <c s="21">
        <v>5613405.7050000001</v>
      </c>
      <c s="21">
        <v>14578476.975</v>
      </c>
    </row>
    <row r="145" spans="1:63" ht="14.5">
      <c r="A145" s="165">
        <v>20305000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226</v>
      </c>
      <c s="34" t="s">
        <v>226</v>
      </c>
      <c s="34" t="s">
        <v>160</v>
      </c>
      <c s="39">
        <v>10329042.83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10329042.83</v>
      </c>
      <c s="36">
        <v>41753</v>
      </c>
      <c s="36">
        <v>50785</v>
      </c>
      <c s="40">
        <v>20000000</v>
      </c>
      <c s="40">
        <v>10329042.83</v>
      </c>
      <c s="40">
        <v>14.134246575342466</v>
      </c>
      <c s="40">
        <v>24.745205479452054</v>
      </c>
      <c s="42">
        <v>0.018440000000000002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1513039.51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1513039.51</v>
      </c>
      <c s="21">
        <v>1513039.51</v>
      </c>
    </row>
    <row r="146" spans="1:63" ht="14.5">
      <c r="A146" s="165">
        <v>20304000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227</v>
      </c>
      <c s="34" t="s">
        <v>227</v>
      </c>
      <c s="34" t="s">
        <v>160</v>
      </c>
      <c s="39">
        <v>59363606.200000003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59363606.200000003</v>
      </c>
      <c s="36">
        <v>41726</v>
      </c>
      <c s="36">
        <v>50785</v>
      </c>
      <c s="40">
        <v>60000000</v>
      </c>
      <c s="40">
        <v>59363606.200000003</v>
      </c>
      <c s="40">
        <v>14.134246575342466</v>
      </c>
      <c s="40">
        <v>24.81917808219178</v>
      </c>
      <c s="42">
        <v>0.043853000000000003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47" spans="1:63" ht="14.5">
      <c r="A147" s="165">
        <v>20308000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228</v>
      </c>
      <c s="34" t="s">
        <v>228</v>
      </c>
      <c s="34" t="s">
        <v>160</v>
      </c>
      <c s="39">
        <v>150000000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150000000</v>
      </c>
      <c s="36">
        <v>41813</v>
      </c>
      <c s="36">
        <v>50905</v>
      </c>
      <c s="40">
        <v>150000000</v>
      </c>
      <c s="40">
        <v>150000000</v>
      </c>
      <c s="40">
        <v>14.463013698630137</v>
      </c>
      <c s="40">
        <v>24.909589041095892</v>
      </c>
      <c s="42">
        <v>0.043860000000000003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48" spans="1:63" ht="14.5">
      <c r="A148" s="165">
        <v>20306000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229</v>
      </c>
      <c s="34" t="s">
        <v>229</v>
      </c>
      <c s="34" t="s">
        <v>160</v>
      </c>
      <c s="39">
        <v>170000000</v>
      </c>
      <c s="39">
        <v>0</v>
      </c>
      <c s="39">
        <v>0</v>
      </c>
      <c s="39">
        <v>2531593.4900000002</v>
      </c>
      <c s="39">
        <v>0</v>
      </c>
      <c s="39">
        <v>0</v>
      </c>
      <c s="39">
        <v>0</v>
      </c>
      <c s="39">
        <v>170000000</v>
      </c>
      <c s="36">
        <v>41851</v>
      </c>
      <c s="36">
        <v>50936</v>
      </c>
      <c s="40">
        <v>170000000</v>
      </c>
      <c s="40">
        <v>170000000</v>
      </c>
      <c s="40">
        <v>14.547945205479452</v>
      </c>
      <c s="40">
        <v>24.890410958904109</v>
      </c>
      <c s="42">
        <v>0.029919999999999999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49" spans="1:63" ht="14.5">
      <c r="A149" s="165">
        <v>20307000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230</v>
      </c>
      <c s="34" t="s">
        <v>230</v>
      </c>
      <c s="34" t="s">
        <v>160</v>
      </c>
      <c s="39">
        <v>50000000</v>
      </c>
      <c s="39">
        <v>0</v>
      </c>
      <c s="39">
        <v>0</v>
      </c>
      <c s="39">
        <v>1615745.1399999999</v>
      </c>
      <c s="39">
        <v>0</v>
      </c>
      <c s="39">
        <v>0</v>
      </c>
      <c s="39">
        <v>0</v>
      </c>
      <c s="39">
        <v>50000000</v>
      </c>
      <c s="36">
        <v>41851</v>
      </c>
      <c s="36">
        <v>50936</v>
      </c>
      <c s="40">
        <v>50000000</v>
      </c>
      <c s="40">
        <v>50000000</v>
      </c>
      <c s="40">
        <v>14.547945205479452</v>
      </c>
      <c s="40">
        <v>24.890410958904109</v>
      </c>
      <c s="42">
        <v>0.066000500000000004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0" spans="1:63" ht="14.5">
      <c r="A150" s="165">
        <v>20309000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231</v>
      </c>
      <c s="34" t="s">
        <v>231</v>
      </c>
      <c s="34" t="s">
        <v>160</v>
      </c>
      <c s="39">
        <v>116669044.58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116669044.58</v>
      </c>
      <c s="36">
        <v>41957</v>
      </c>
      <c s="36">
        <v>50997</v>
      </c>
      <c s="40">
        <v>120000000</v>
      </c>
      <c s="40">
        <v>118012000</v>
      </c>
      <c s="40">
        <v>14.715068493150685</v>
      </c>
      <c s="40">
        <v>24.767123287671232</v>
      </c>
      <c s="42">
        <v>0.029960000000000001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1" spans="1:63" ht="14.5">
      <c r="A151" s="165">
        <v>20310000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232</v>
      </c>
      <c s="34" t="s">
        <v>232</v>
      </c>
      <c s="34" t="s">
        <v>160</v>
      </c>
      <c s="39">
        <v>28257846.84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28257846.84</v>
      </c>
      <c s="36">
        <v>41957</v>
      </c>
      <c s="36">
        <v>50997</v>
      </c>
      <c s="40">
        <v>30000000</v>
      </c>
      <c s="40">
        <v>30000000</v>
      </c>
      <c s="40">
        <v>14.715068493150685</v>
      </c>
      <c s="40">
        <v>24.767123287671232</v>
      </c>
      <c s="43">
        <v>0.065910499999999997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2" spans="1:63" ht="14.5">
      <c r="A152" s="165">
        <v>20314000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233</v>
      </c>
      <c s="34" t="s">
        <v>233</v>
      </c>
      <c s="34" t="s">
        <v>160</v>
      </c>
      <c s="39">
        <v>14004240.310000001</v>
      </c>
      <c s="39">
        <v>0</v>
      </c>
      <c s="39">
        <v>0</v>
      </c>
      <c s="39">
        <v>238689.37</v>
      </c>
      <c s="39">
        <v>0</v>
      </c>
      <c s="39">
        <v>0</v>
      </c>
      <c s="39">
        <v>0</v>
      </c>
      <c s="39">
        <v>14004240.310000001</v>
      </c>
      <c s="36">
        <v>42040</v>
      </c>
      <c s="36">
        <v>51119</v>
      </c>
      <c s="40">
        <v>30000000</v>
      </c>
      <c s="40">
        <v>14400000</v>
      </c>
      <c s="40">
        <v>15.049315068493151</v>
      </c>
      <c s="40">
        <v>24.873972602739727</v>
      </c>
      <c s="42">
        <v>0.018204999999999999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3" spans="1:63" ht="14.5">
      <c r="A153" s="165">
        <v>20313000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234</v>
      </c>
      <c s="34" t="s">
        <v>234</v>
      </c>
      <c s="34" t="s">
        <v>160</v>
      </c>
      <c s="39">
        <v>68695814.290000007</v>
      </c>
      <c s="39">
        <v>0</v>
      </c>
      <c s="39">
        <v>0</v>
      </c>
      <c s="39">
        <v>628910.18000000005</v>
      </c>
      <c s="39">
        <v>0</v>
      </c>
      <c s="39">
        <v>0</v>
      </c>
      <c s="39">
        <v>0</v>
      </c>
      <c s="39">
        <v>68695814.290000007</v>
      </c>
      <c s="36">
        <v>42040</v>
      </c>
      <c s="36">
        <v>51119</v>
      </c>
      <c s="40">
        <v>80000000</v>
      </c>
      <c s="40">
        <v>73162121.799999997</v>
      </c>
      <c s="40">
        <v>15.049315068493151</v>
      </c>
      <c s="40">
        <v>24.873972602739727</v>
      </c>
      <c s="42">
        <v>0.01831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4" spans="1:63" ht="14.5">
      <c r="A154" s="165">
        <v>20311000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235</v>
      </c>
      <c s="34" t="s">
        <v>235</v>
      </c>
      <c s="34" t="s">
        <v>160</v>
      </c>
      <c s="39">
        <v>500000000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500000000</v>
      </c>
      <c s="36">
        <v>42040</v>
      </c>
      <c s="36">
        <v>49324</v>
      </c>
      <c s="40">
        <v>500000000</v>
      </c>
      <c s="40">
        <v>500000000</v>
      </c>
      <c s="40">
        <v>10.131506849315068</v>
      </c>
      <c s="40">
        <v>19.956164383561642</v>
      </c>
      <c s="43">
        <v>0.02878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5" spans="1:63" ht="14.5">
      <c r="A155" s="165">
        <v>20318000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236</v>
      </c>
      <c s="34" t="s">
        <v>236</v>
      </c>
      <c s="34" t="s">
        <v>160</v>
      </c>
      <c s="39">
        <v>21000000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21000000</v>
      </c>
      <c s="36">
        <v>42277</v>
      </c>
      <c s="36">
        <v>51271</v>
      </c>
      <c s="40">
        <v>30000000</v>
      </c>
      <c s="40">
        <v>30000000</v>
      </c>
      <c s="40">
        <v>15.465753424657533</v>
      </c>
      <c s="40">
        <v>24.641095890410959</v>
      </c>
      <c s="44">
        <v>0.064782699999999999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840000</v>
      </c>
      <c s="21">
        <v>0</v>
      </c>
      <c s="21">
        <v>0</v>
      </c>
      <c s="21">
        <v>0</v>
      </c>
      <c s="21">
        <v>0</v>
      </c>
      <c s="21">
        <v>0</v>
      </c>
      <c s="21">
        <v>840000</v>
      </c>
      <c s="21">
        <v>0</v>
      </c>
      <c s="21">
        <v>0</v>
      </c>
      <c s="21">
        <v>0</v>
      </c>
      <c s="21">
        <v>0</v>
      </c>
      <c s="21">
        <v>0</v>
      </c>
      <c s="21">
        <v>840000</v>
      </c>
      <c s="21">
        <v>0</v>
      </c>
      <c s="21">
        <v>0</v>
      </c>
      <c s="21">
        <v>0</v>
      </c>
      <c s="21">
        <v>0</v>
      </c>
      <c s="21">
        <v>0</v>
      </c>
      <c s="21">
        <v>840000</v>
      </c>
      <c s="21">
        <v>0</v>
      </c>
      <c s="21">
        <v>1680000</v>
      </c>
      <c s="21">
        <v>1680000</v>
      </c>
      <c s="21">
        <v>3360000</v>
      </c>
    </row>
    <row r="156" spans="1:63" ht="14.5">
      <c r="A156" s="165">
        <v>20317000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237</v>
      </c>
      <c s="34" t="s">
        <v>237</v>
      </c>
      <c s="34" t="s">
        <v>160</v>
      </c>
      <c s="39">
        <v>34758060.700000003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34758060.700000003</v>
      </c>
      <c s="36">
        <v>42277</v>
      </c>
      <c s="36">
        <v>51271</v>
      </c>
      <c s="40">
        <v>50000000</v>
      </c>
      <c s="40">
        <v>50000000</v>
      </c>
      <c s="40">
        <v>15.465753424657533</v>
      </c>
      <c s="40">
        <v>24.641095890410959</v>
      </c>
      <c s="42">
        <v>0.01831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1390322.4199999999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1390322.4199999999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1390322.4199999999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1390322.4199999999</v>
      </c>
      <c s="21">
        <v>0</v>
      </c>
      <c s="21">
        <v>2780644.8399999999</v>
      </c>
      <c s="21">
        <v>2780644.8399999999</v>
      </c>
      <c s="21">
        <v>5561289.6799999997</v>
      </c>
    </row>
    <row r="157" spans="1:63" ht="14.5">
      <c r="A157" s="165">
        <v>20316000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238</v>
      </c>
      <c s="34" t="s">
        <v>238</v>
      </c>
      <c s="34" t="s">
        <v>160</v>
      </c>
      <c s="39">
        <v>132000000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132000000</v>
      </c>
      <c s="36">
        <v>42171</v>
      </c>
      <c s="36">
        <v>51606</v>
      </c>
      <c s="40">
        <v>300000000</v>
      </c>
      <c s="40">
        <v>160000000</v>
      </c>
      <c s="40">
        <v>16.383561643835616</v>
      </c>
      <c s="40">
        <v>25.849315068493151</v>
      </c>
      <c s="42">
        <v>0.031460000000000002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4000000</v>
      </c>
      <c s="21">
        <v>0</v>
      </c>
      <c s="21">
        <v>0</v>
      </c>
      <c s="21">
        <v>0</v>
      </c>
      <c s="21">
        <v>0</v>
      </c>
      <c s="21">
        <v>0</v>
      </c>
      <c s="21">
        <v>4000000</v>
      </c>
      <c s="21">
        <v>0</v>
      </c>
      <c s="21">
        <v>0</v>
      </c>
      <c s="21">
        <v>0</v>
      </c>
      <c s="21">
        <v>0</v>
      </c>
      <c s="21">
        <v>0</v>
      </c>
      <c s="21">
        <v>4000000</v>
      </c>
      <c s="21">
        <v>0</v>
      </c>
      <c s="21">
        <v>0</v>
      </c>
      <c s="21">
        <v>0</v>
      </c>
      <c s="21">
        <v>0</v>
      </c>
      <c s="21">
        <v>0</v>
      </c>
      <c s="21">
        <v>4000000</v>
      </c>
      <c s="21">
        <v>0</v>
      </c>
      <c s="21">
        <v>0</v>
      </c>
      <c s="21">
        <v>8000000</v>
      </c>
      <c s="21">
        <v>8000000</v>
      </c>
      <c s="21">
        <v>16000000</v>
      </c>
    </row>
    <row r="158" spans="1:63" ht="14.5">
      <c r="A158" s="165">
        <v>20320000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239</v>
      </c>
      <c s="34" t="s">
        <v>239</v>
      </c>
      <c s="34" t="s">
        <v>160</v>
      </c>
      <c s="39">
        <v>92427664.859999999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92427664.859999999</v>
      </c>
      <c s="36">
        <v>42674</v>
      </c>
      <c s="36">
        <v>51728</v>
      </c>
      <c s="40">
        <v>118000000</v>
      </c>
      <c s="40">
        <v>118000000</v>
      </c>
      <c s="40">
        <v>16.717808219178082</v>
      </c>
      <c s="40">
        <v>24.805479452054794</v>
      </c>
      <c s="42">
        <v>0.045100000000000001</v>
      </c>
      <c s="42" t="s">
        <v>39</v>
      </c>
      <c s="42"/>
      <c s="34" t="s">
        <v>160</v>
      </c>
      <c s="34" t="s">
        <v>160</v>
      </c>
      <c s="21">
        <v>0</v>
      </c>
      <c s="21">
        <v>3301039.3790000002</v>
      </c>
      <c s="21">
        <v>0</v>
      </c>
      <c s="21">
        <v>0</v>
      </c>
      <c s="21">
        <v>0</v>
      </c>
      <c s="21">
        <v>0</v>
      </c>
      <c s="21">
        <v>0</v>
      </c>
      <c s="21">
        <v>3301039.3790000002</v>
      </c>
      <c s="21">
        <v>0</v>
      </c>
      <c s="21">
        <v>0</v>
      </c>
      <c s="21">
        <v>0</v>
      </c>
      <c s="21">
        <v>0</v>
      </c>
      <c s="21">
        <v>0</v>
      </c>
      <c s="21">
        <v>3301039.3790000002</v>
      </c>
      <c s="21">
        <v>0</v>
      </c>
      <c s="21">
        <v>0</v>
      </c>
      <c s="21">
        <v>0</v>
      </c>
      <c s="21">
        <v>0</v>
      </c>
      <c s="21">
        <v>0</v>
      </c>
      <c s="21">
        <v>3301039.3790000002</v>
      </c>
      <c s="21">
        <v>0</v>
      </c>
      <c s="21">
        <v>0</v>
      </c>
      <c s="21">
        <v>0</v>
      </c>
      <c s="21">
        <v>0</v>
      </c>
      <c s="21">
        <v>6602078.7580000004</v>
      </c>
      <c s="21">
        <v>6602078.7580000004</v>
      </c>
      <c s="21">
        <v>13204157.516000001</v>
      </c>
    </row>
    <row r="159" spans="1:63" ht="14.5">
      <c r="A159" s="165">
        <v>20321000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240</v>
      </c>
      <c s="34" t="s">
        <v>240</v>
      </c>
      <c s="34" t="s">
        <v>160</v>
      </c>
      <c s="39">
        <v>23116900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23116900</v>
      </c>
      <c s="36">
        <v>42674</v>
      </c>
      <c s="36">
        <v>51728</v>
      </c>
      <c s="40">
        <v>25000000</v>
      </c>
      <c s="40">
        <v>25000000</v>
      </c>
      <c s="40">
        <v>16.717808219178082</v>
      </c>
      <c s="40">
        <v>24.805479452054794</v>
      </c>
      <c s="42">
        <v>0.025000000000000001</v>
      </c>
      <c s="42" t="s">
        <v>39</v>
      </c>
      <c s="42"/>
      <c s="34" t="s">
        <v>160</v>
      </c>
      <c s="34" t="s">
        <v>160</v>
      </c>
      <c s="21">
        <v>0</v>
      </c>
      <c s="21">
        <v>1883100</v>
      </c>
      <c s="21">
        <v>0</v>
      </c>
      <c s="21">
        <v>0</v>
      </c>
      <c s="21">
        <v>0</v>
      </c>
      <c s="21">
        <v>0</v>
      </c>
      <c s="21">
        <v>0</v>
      </c>
      <c s="21">
        <v>1883100</v>
      </c>
      <c s="21">
        <v>0</v>
      </c>
      <c s="21">
        <v>0</v>
      </c>
      <c s="21">
        <v>0</v>
      </c>
      <c s="21">
        <v>0</v>
      </c>
      <c s="21">
        <v>0</v>
      </c>
      <c s="21">
        <v>1883100</v>
      </c>
      <c s="21">
        <v>0</v>
      </c>
      <c s="21">
        <v>0</v>
      </c>
      <c s="21">
        <v>0</v>
      </c>
      <c s="21">
        <v>0</v>
      </c>
      <c s="21">
        <v>0</v>
      </c>
      <c s="21">
        <v>1883100</v>
      </c>
      <c s="21">
        <v>0</v>
      </c>
      <c s="21">
        <v>0</v>
      </c>
      <c s="21">
        <v>0</v>
      </c>
      <c s="21">
        <v>0</v>
      </c>
      <c s="21">
        <v>3766200</v>
      </c>
      <c s="21">
        <v>3766200</v>
      </c>
      <c s="21">
        <v>7532400</v>
      </c>
    </row>
    <row r="160" spans="1:63" ht="14.5">
      <c r="A160" s="165">
        <v>20322000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241</v>
      </c>
      <c s="34" t="s">
        <v>241</v>
      </c>
      <c s="34" t="s">
        <v>160</v>
      </c>
      <c s="39">
        <v>124956837.61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124956837.61</v>
      </c>
      <c s="36">
        <v>42674</v>
      </c>
      <c s="36">
        <v>51728</v>
      </c>
      <c s="40">
        <v>160000000</v>
      </c>
      <c s="40">
        <v>159513936.72</v>
      </c>
      <c s="40">
        <v>16.717808219178082</v>
      </c>
      <c s="40">
        <v>24.805479452054794</v>
      </c>
      <c s="42">
        <v>0.04514</v>
      </c>
      <c s="42" t="s">
        <v>39</v>
      </c>
      <c s="42"/>
      <c s="34" t="s">
        <v>160</v>
      </c>
      <c s="34" t="s">
        <v>160</v>
      </c>
      <c s="21">
        <v>0</v>
      </c>
      <c s="21">
        <v>4462721.4079999998</v>
      </c>
      <c s="21">
        <v>0</v>
      </c>
      <c s="21">
        <v>0</v>
      </c>
      <c s="21">
        <v>0</v>
      </c>
      <c s="21">
        <v>0</v>
      </c>
      <c s="21">
        <v>0</v>
      </c>
      <c s="21">
        <v>4462721.4079999998</v>
      </c>
      <c s="21">
        <v>0</v>
      </c>
      <c s="21">
        <v>0</v>
      </c>
      <c s="21">
        <v>0</v>
      </c>
      <c s="21">
        <v>0</v>
      </c>
      <c s="21">
        <v>0</v>
      </c>
      <c s="21">
        <v>4462721.4079999998</v>
      </c>
      <c s="21">
        <v>0</v>
      </c>
      <c s="21">
        <v>0</v>
      </c>
      <c s="21">
        <v>0</v>
      </c>
      <c s="21">
        <v>0</v>
      </c>
      <c s="21">
        <v>0</v>
      </c>
      <c s="21">
        <v>4462721.4079999998</v>
      </c>
      <c s="21">
        <v>0</v>
      </c>
      <c s="21">
        <v>0</v>
      </c>
      <c s="21">
        <v>0</v>
      </c>
      <c s="21">
        <v>0</v>
      </c>
      <c s="21">
        <v>8925442.8159999996</v>
      </c>
      <c s="21">
        <v>8925442.8159999996</v>
      </c>
      <c s="21">
        <v>17850885.631999999</v>
      </c>
    </row>
    <row r="161" spans="1:63" ht="14.5">
      <c r="A161" s="165">
        <v>20323000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242</v>
      </c>
      <c s="34" t="s">
        <v>242</v>
      </c>
      <c s="34" t="s">
        <v>160</v>
      </c>
      <c s="39">
        <v>15708039.65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15708039.65</v>
      </c>
      <c s="36">
        <v>42703</v>
      </c>
      <c s="36">
        <v>51789</v>
      </c>
      <c s="40">
        <v>19720000</v>
      </c>
      <c s="40">
        <v>19019299.73</v>
      </c>
      <c s="40">
        <v>16.884931506849316</v>
      </c>
      <c s="40">
        <v>24.893150684931506</v>
      </c>
      <c s="42">
        <v>0.018394000000000001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827815.02099999995</v>
      </c>
      <c s="21">
        <v>0</v>
      </c>
      <c s="21">
        <v>0</v>
      </c>
      <c s="21">
        <v>0</v>
      </c>
      <c s="21">
        <v>0</v>
      </c>
      <c s="21">
        <v>0</v>
      </c>
      <c s="21">
        <v>827815.02099999995</v>
      </c>
      <c s="21">
        <v>0</v>
      </c>
      <c s="21">
        <v>0</v>
      </c>
      <c s="21">
        <v>0</v>
      </c>
      <c s="21">
        <v>0</v>
      </c>
      <c s="21">
        <v>0</v>
      </c>
      <c s="21">
        <v>827815.02099999995</v>
      </c>
      <c s="21">
        <v>0</v>
      </c>
      <c s="21">
        <v>0</v>
      </c>
      <c s="21">
        <v>0</v>
      </c>
      <c s="21">
        <v>0</v>
      </c>
      <c s="21">
        <v>0</v>
      </c>
      <c s="21">
        <v>827815.02099999995</v>
      </c>
      <c s="21">
        <v>0</v>
      </c>
      <c s="21">
        <v>0</v>
      </c>
      <c s="21">
        <v>1655630.0419999999</v>
      </c>
      <c s="21">
        <v>1655630.0419999999</v>
      </c>
      <c s="21">
        <v>3311260.0839999998</v>
      </c>
    </row>
    <row r="162" spans="1:63" ht="14.5">
      <c r="A162" s="165">
        <v>20324000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243</v>
      </c>
      <c s="34" t="s">
        <v>243</v>
      </c>
      <c s="34" t="s">
        <v>160</v>
      </c>
      <c s="39">
        <v>52975416.329999998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52975416.329999998</v>
      </c>
      <c s="36">
        <v>42843</v>
      </c>
      <c s="36">
        <v>51881</v>
      </c>
      <c s="40">
        <v>60000000</v>
      </c>
      <c s="40">
        <v>60000000</v>
      </c>
      <c s="40">
        <v>17.136986301369863</v>
      </c>
      <c s="40">
        <v>24.761643835616439</v>
      </c>
      <c s="42">
        <v>0.045100000000000001</v>
      </c>
      <c s="42" t="s">
        <v>39</v>
      </c>
      <c s="42"/>
      <c s="34" t="s">
        <v>160</v>
      </c>
      <c s="34" t="s">
        <v>160</v>
      </c>
      <c s="21">
        <v>3336502.148</v>
      </c>
      <c s="21">
        <v>0</v>
      </c>
      <c s="21">
        <v>0</v>
      </c>
      <c s="21">
        <v>0</v>
      </c>
      <c s="21">
        <v>0</v>
      </c>
      <c s="21">
        <v>0</v>
      </c>
      <c s="21">
        <v>3336502.148</v>
      </c>
      <c s="21">
        <v>0</v>
      </c>
      <c s="21">
        <v>0</v>
      </c>
      <c s="21">
        <v>0</v>
      </c>
      <c s="21">
        <v>0</v>
      </c>
      <c s="21">
        <v>0</v>
      </c>
      <c s="21">
        <v>3336502.148</v>
      </c>
      <c s="21">
        <v>0</v>
      </c>
      <c s="21">
        <v>0</v>
      </c>
      <c s="21">
        <v>0</v>
      </c>
      <c s="21">
        <v>0</v>
      </c>
      <c s="21">
        <v>0</v>
      </c>
      <c s="21">
        <v>3336502.148</v>
      </c>
      <c s="21">
        <v>0</v>
      </c>
      <c s="21">
        <v>0</v>
      </c>
      <c s="21">
        <v>0</v>
      </c>
      <c s="21">
        <v>0</v>
      </c>
      <c s="21">
        <v>0</v>
      </c>
      <c s="21">
        <v>6673004.2960000001</v>
      </c>
      <c s="21">
        <v>6673004.2960000001</v>
      </c>
      <c s="21">
        <v>13346008.592</v>
      </c>
    </row>
    <row r="163" spans="1:63" ht="14.5">
      <c r="A163" s="165">
        <v>20325000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244</v>
      </c>
      <c s="34" t="s">
        <v>244</v>
      </c>
      <c s="34" t="s">
        <v>160</v>
      </c>
      <c s="39">
        <v>8940278.3399999999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8940278.3399999999</v>
      </c>
      <c s="36">
        <v>42881</v>
      </c>
      <c s="36">
        <v>51912</v>
      </c>
      <c s="40">
        <v>12447779</v>
      </c>
      <c s="40">
        <v>12447779</v>
      </c>
      <c s="40">
        <v>17.221917808219178</v>
      </c>
      <c s="40">
        <v>24.742465753424657</v>
      </c>
      <c s="42">
        <v>0.045100000000000001</v>
      </c>
      <c s="42" t="s">
        <v>39</v>
      </c>
      <c s="42"/>
      <c s="34" t="s">
        <v>160</v>
      </c>
      <c s="34" t="s">
        <v>160</v>
      </c>
      <c s="21">
        <v>0</v>
      </c>
      <c s="21">
        <v>563631.28000000003</v>
      </c>
      <c s="21">
        <v>0</v>
      </c>
      <c s="21">
        <v>0</v>
      </c>
      <c s="21">
        <v>0</v>
      </c>
      <c s="21">
        <v>0</v>
      </c>
      <c s="21">
        <v>0</v>
      </c>
      <c s="21">
        <v>563631.28000000003</v>
      </c>
      <c s="21">
        <v>0</v>
      </c>
      <c s="21">
        <v>0</v>
      </c>
      <c s="21">
        <v>0</v>
      </c>
      <c s="21">
        <v>0</v>
      </c>
      <c s="21">
        <v>0</v>
      </c>
      <c s="21">
        <v>563631.28000000003</v>
      </c>
      <c s="21">
        <v>0</v>
      </c>
      <c s="21">
        <v>0</v>
      </c>
      <c s="21">
        <v>0</v>
      </c>
      <c s="21">
        <v>0</v>
      </c>
      <c s="21">
        <v>0</v>
      </c>
      <c s="21">
        <v>563631.28000000003</v>
      </c>
      <c s="21">
        <v>0</v>
      </c>
      <c s="21">
        <v>0</v>
      </c>
      <c s="21">
        <v>0</v>
      </c>
      <c s="21">
        <v>0</v>
      </c>
      <c s="21">
        <v>1127262.5600000001</v>
      </c>
      <c s="21">
        <v>1127262.5600000001</v>
      </c>
      <c s="21">
        <v>2254525.1200000001</v>
      </c>
    </row>
    <row r="164" spans="1:63" ht="14.5">
      <c r="A164" s="165">
        <v>20333000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245</v>
      </c>
      <c s="34" t="s">
        <v>245</v>
      </c>
      <c s="34" t="s">
        <v>160</v>
      </c>
      <c s="39">
        <v>130812509.29000001</v>
      </c>
      <c s="39">
        <v>13500000</v>
      </c>
      <c s="39">
        <v>0</v>
      </c>
      <c s="39">
        <v>0</v>
      </c>
      <c s="39">
        <v>0</v>
      </c>
      <c s="39">
        <v>0</v>
      </c>
      <c s="39">
        <v>0</v>
      </c>
      <c s="39">
        <v>144312509.28999999</v>
      </c>
      <c s="36">
        <v>43649</v>
      </c>
      <c s="36">
        <v>52185</v>
      </c>
      <c s="40">
        <v>150000000</v>
      </c>
      <c s="40">
        <v>150000000</v>
      </c>
      <c s="40">
        <v>17.969863013698632</v>
      </c>
      <c s="40">
        <v>23.386301369863013</v>
      </c>
      <c s="42">
        <v>0.045249999999999999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12266563.289999999</v>
      </c>
      <c s="21">
        <v>0</v>
      </c>
      <c s="21">
        <v>0</v>
      </c>
      <c s="21">
        <v>0</v>
      </c>
      <c s="21">
        <v>0</v>
      </c>
      <c s="21">
        <v>0</v>
      </c>
      <c s="21">
        <v>12266563.289999999</v>
      </c>
      <c s="21">
        <v>0</v>
      </c>
      <c s="21">
        <v>0</v>
      </c>
      <c s="21">
        <v>0</v>
      </c>
      <c s="21">
        <v>0</v>
      </c>
      <c s="21">
        <v>0</v>
      </c>
      <c s="21">
        <v>12266563.289999999</v>
      </c>
      <c s="21">
        <v>0</v>
      </c>
      <c s="21">
        <v>0</v>
      </c>
      <c s="21">
        <v>0</v>
      </c>
      <c s="21">
        <v>0</v>
      </c>
      <c s="21">
        <v>0</v>
      </c>
      <c s="21">
        <v>12266563.289999999</v>
      </c>
      <c s="21">
        <v>0</v>
      </c>
      <c s="21">
        <v>24533126.579999998</v>
      </c>
      <c s="21">
        <v>24533126.579999998</v>
      </c>
      <c s="21">
        <v>49066253.159999996</v>
      </c>
    </row>
    <row r="165" spans="1:63" ht="14.5">
      <c r="A165" s="165">
        <v>20326000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246</v>
      </c>
      <c s="34" t="s">
        <v>246</v>
      </c>
      <c s="34" t="s">
        <v>160</v>
      </c>
      <c s="39">
        <v>226454067.62</v>
      </c>
      <c s="39">
        <v>0</v>
      </c>
      <c s="39">
        <v>0</v>
      </c>
      <c s="39">
        <v>5309876.6200000001</v>
      </c>
      <c s="39">
        <v>26572.279999999999</v>
      </c>
      <c s="39">
        <v>0</v>
      </c>
      <c s="39">
        <v>0</v>
      </c>
      <c s="39">
        <v>226454067.62</v>
      </c>
      <c s="36">
        <v>43350</v>
      </c>
      <c s="36">
        <v>52215</v>
      </c>
      <c s="40">
        <v>237600000</v>
      </c>
      <c s="40">
        <v>237600000</v>
      </c>
      <c s="40">
        <v>18.052054794520547</v>
      </c>
      <c s="40">
        <v>24.287671232876711</v>
      </c>
      <c s="42">
        <v>0.045242999999999998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19248595.748</v>
      </c>
      <c s="21">
        <v>0</v>
      </c>
      <c s="21">
        <v>0</v>
      </c>
      <c s="21">
        <v>0</v>
      </c>
      <c s="21">
        <v>0</v>
      </c>
      <c s="21">
        <v>0</v>
      </c>
      <c s="21">
        <v>19248595.748</v>
      </c>
      <c s="21">
        <v>0</v>
      </c>
      <c s="21">
        <v>0</v>
      </c>
      <c s="21">
        <v>0</v>
      </c>
      <c s="21">
        <v>0</v>
      </c>
      <c s="21">
        <v>0</v>
      </c>
      <c s="21">
        <v>19248595.748</v>
      </c>
      <c s="21">
        <v>0</v>
      </c>
      <c s="21">
        <v>0</v>
      </c>
      <c s="21">
        <v>0</v>
      </c>
      <c s="21">
        <v>0</v>
      </c>
      <c s="21">
        <v>0</v>
      </c>
      <c s="21">
        <v>19248595.748</v>
      </c>
      <c s="21">
        <v>38497191.495999999</v>
      </c>
      <c s="21">
        <v>38497191.495999999</v>
      </c>
      <c s="21">
        <v>76994382.991999999</v>
      </c>
    </row>
    <row r="166" spans="1:63" ht="14.5">
      <c r="A166" s="165">
        <v>20337000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247</v>
      </c>
      <c s="34" t="s">
        <v>247</v>
      </c>
      <c s="34" t="s">
        <v>160</v>
      </c>
      <c s="39">
        <v>88596870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88596870</v>
      </c>
      <c s="36">
        <v>43712</v>
      </c>
      <c s="36">
        <v>52519</v>
      </c>
      <c s="40">
        <v>100000000</v>
      </c>
      <c s="40">
        <v>100000000</v>
      </c>
      <c s="40">
        <v>18.884931506849316</v>
      </c>
      <c s="40">
        <v>24.12876712328767</v>
      </c>
      <c s="42">
        <v>0.045440000000000001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6644765.25</v>
      </c>
      <c s="21">
        <v>0</v>
      </c>
      <c s="21">
        <v>0</v>
      </c>
      <c s="21">
        <v>0</v>
      </c>
      <c s="21">
        <v>0</v>
      </c>
      <c s="21">
        <v>0</v>
      </c>
      <c s="21">
        <v>6644765.25</v>
      </c>
      <c s="21">
        <v>0</v>
      </c>
      <c s="21">
        <v>0</v>
      </c>
      <c s="21">
        <v>0</v>
      </c>
      <c s="21">
        <v>0</v>
      </c>
      <c s="21">
        <v>0</v>
      </c>
      <c s="21">
        <v>6644765.25</v>
      </c>
      <c s="21">
        <v>0</v>
      </c>
      <c s="21">
        <v>0</v>
      </c>
      <c s="21">
        <v>0</v>
      </c>
      <c s="21">
        <v>0</v>
      </c>
      <c s="21">
        <v>0</v>
      </c>
      <c s="21">
        <v>6644765.25</v>
      </c>
      <c s="21">
        <v>0</v>
      </c>
      <c s="21">
        <v>0</v>
      </c>
      <c s="21">
        <v>13289530.5</v>
      </c>
      <c s="21">
        <v>13289530.5</v>
      </c>
      <c s="21">
        <v>26579061</v>
      </c>
    </row>
    <row r="167" spans="1:63" ht="14.5">
      <c r="A167" s="165">
        <v>20329000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248</v>
      </c>
      <c s="34" t="s">
        <v>248</v>
      </c>
      <c s="34" t="s">
        <v>160</v>
      </c>
      <c s="39">
        <v>12195590.02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12195590.02</v>
      </c>
      <c s="36">
        <v>43536</v>
      </c>
      <c s="36">
        <v>52550</v>
      </c>
      <c s="40">
        <v>50000000</v>
      </c>
      <c s="40">
        <v>41841940</v>
      </c>
      <c s="40">
        <v>18.969863013698632</v>
      </c>
      <c s="40">
        <v>24.695890410958903</v>
      </c>
      <c s="42">
        <v>0.045429999999999998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914669.25199999998</v>
      </c>
      <c s="21">
        <v>0</v>
      </c>
      <c s="21">
        <v>0</v>
      </c>
      <c s="21">
        <v>0</v>
      </c>
      <c s="21">
        <v>0</v>
      </c>
      <c s="21">
        <v>0</v>
      </c>
      <c s="21">
        <v>914669.25199999998</v>
      </c>
      <c s="21">
        <v>0</v>
      </c>
      <c s="21">
        <v>0</v>
      </c>
      <c s="21">
        <v>0</v>
      </c>
      <c s="21">
        <v>0</v>
      </c>
      <c s="21">
        <v>0</v>
      </c>
      <c s="21">
        <v>914669.25199999998</v>
      </c>
      <c s="21">
        <v>0</v>
      </c>
      <c s="21">
        <v>0</v>
      </c>
      <c s="21">
        <v>0</v>
      </c>
      <c s="21">
        <v>0</v>
      </c>
      <c s="21">
        <v>0</v>
      </c>
      <c s="21">
        <v>914669.25199999998</v>
      </c>
      <c s="21">
        <v>0</v>
      </c>
      <c s="21">
        <v>1829338.504</v>
      </c>
      <c s="21">
        <v>1829338.504</v>
      </c>
      <c s="21">
        <v>3658677.0079999999</v>
      </c>
    </row>
    <row r="168" spans="1:63" ht="14.5">
      <c r="A168" s="165">
        <v>20328000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249</v>
      </c>
      <c s="34" t="s">
        <v>249</v>
      </c>
      <c s="34" t="s">
        <v>160</v>
      </c>
      <c s="39">
        <v>100000000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100000000</v>
      </c>
      <c s="36">
        <v>43445</v>
      </c>
      <c s="36">
        <v>50693</v>
      </c>
      <c s="40">
        <v>100000000</v>
      </c>
      <c s="40">
        <v>100000000</v>
      </c>
      <c s="40">
        <v>13.882191780821918</v>
      </c>
      <c s="40">
        <v>19.857534246575341</v>
      </c>
      <c s="42">
        <v>0.0184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7500000</v>
      </c>
      <c s="21">
        <v>0</v>
      </c>
      <c s="21">
        <v>0</v>
      </c>
      <c s="21">
        <v>0</v>
      </c>
      <c s="21">
        <v>0</v>
      </c>
      <c s="21">
        <v>0</v>
      </c>
      <c s="21">
        <v>7500000</v>
      </c>
      <c s="21">
        <v>0</v>
      </c>
      <c s="21">
        <v>0</v>
      </c>
      <c s="21">
        <v>0</v>
      </c>
      <c s="21">
        <v>0</v>
      </c>
      <c s="21">
        <v>0</v>
      </c>
      <c s="21">
        <v>7500000</v>
      </c>
      <c s="21">
        <v>0</v>
      </c>
      <c s="21">
        <v>0</v>
      </c>
      <c s="21">
        <v>0</v>
      </c>
      <c s="21">
        <v>0</v>
      </c>
      <c s="21">
        <v>0</v>
      </c>
      <c s="21">
        <v>7500000</v>
      </c>
      <c s="21">
        <v>0</v>
      </c>
      <c s="21">
        <v>0</v>
      </c>
      <c s="21">
        <v>15000000</v>
      </c>
      <c s="21">
        <v>15000000</v>
      </c>
      <c s="21">
        <v>30000000</v>
      </c>
    </row>
    <row r="169" spans="1:63" ht="14.5">
      <c r="A169" s="165">
        <v>20338000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250</v>
      </c>
      <c s="34" t="s">
        <v>250</v>
      </c>
      <c s="34" t="s">
        <v>160</v>
      </c>
      <c s="39">
        <v>5690058.9000000004</v>
      </c>
      <c s="39">
        <v>1000037.67</v>
      </c>
      <c s="39">
        <v>0</v>
      </c>
      <c s="39">
        <v>183989.29000000001</v>
      </c>
      <c s="39">
        <v>85970.490000000005</v>
      </c>
      <c s="39">
        <v>0</v>
      </c>
      <c s="39">
        <v>0</v>
      </c>
      <c s="39">
        <v>6690096.5700000003</v>
      </c>
      <c s="36">
        <v>43717</v>
      </c>
      <c s="36">
        <v>52580</v>
      </c>
      <c s="40">
        <v>40081242</v>
      </c>
      <c s="40">
        <v>40081242</v>
      </c>
      <c s="40">
        <v>19.052054794520547</v>
      </c>
      <c s="40">
        <v>24.282191780821918</v>
      </c>
      <c s="42">
        <v>0.065565100000000001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501757.24300000002</v>
      </c>
      <c s="21">
        <v>0</v>
      </c>
      <c s="21">
        <v>0</v>
      </c>
      <c s="21">
        <v>0</v>
      </c>
      <c s="21">
        <v>0</v>
      </c>
      <c s="21">
        <v>0</v>
      </c>
      <c s="21">
        <v>501757.24300000002</v>
      </c>
      <c s="21">
        <v>0</v>
      </c>
      <c s="21">
        <v>0</v>
      </c>
      <c s="21">
        <v>0</v>
      </c>
      <c s="21">
        <v>0</v>
      </c>
      <c s="21">
        <v>0</v>
      </c>
      <c s="21">
        <v>501757.24300000002</v>
      </c>
      <c s="21">
        <v>0</v>
      </c>
      <c s="21">
        <v>0</v>
      </c>
      <c s="21">
        <v>0</v>
      </c>
      <c s="21">
        <v>0</v>
      </c>
      <c s="21">
        <v>0</v>
      </c>
      <c s="21">
        <v>501757.24300000002</v>
      </c>
      <c s="21">
        <v>1003514.486</v>
      </c>
      <c s="21">
        <v>1003514.486</v>
      </c>
      <c s="21">
        <v>2007028.9720000001</v>
      </c>
    </row>
    <row r="170" spans="1:63" ht="14.5">
      <c r="A170" s="165">
        <v>20330000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251</v>
      </c>
      <c s="34" t="s">
        <v>251</v>
      </c>
      <c s="34" t="s">
        <v>160</v>
      </c>
      <c s="39">
        <v>4638410.1900000004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4638410.1900000004</v>
      </c>
      <c s="36">
        <v>43565</v>
      </c>
      <c s="36">
        <v>52550</v>
      </c>
      <c s="40">
        <v>50000000</v>
      </c>
      <c s="40">
        <v>50000000</v>
      </c>
      <c s="40">
        <v>18.969863013698632</v>
      </c>
      <c s="40">
        <v>24.616438356164384</v>
      </c>
      <c s="42">
        <v>0.066070599999999993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324688.71299999999</v>
      </c>
      <c s="21">
        <v>0</v>
      </c>
      <c s="21">
        <v>0</v>
      </c>
      <c s="21">
        <v>0</v>
      </c>
      <c s="21">
        <v>0</v>
      </c>
      <c s="21">
        <v>0</v>
      </c>
      <c s="21">
        <v>324688.71299999999</v>
      </c>
      <c s="21">
        <v>0</v>
      </c>
      <c s="21">
        <v>0</v>
      </c>
      <c s="21">
        <v>0</v>
      </c>
      <c s="21">
        <v>0</v>
      </c>
      <c s="21">
        <v>0</v>
      </c>
      <c s="21">
        <v>278304.61099999998</v>
      </c>
      <c s="21">
        <v>0</v>
      </c>
      <c s="21">
        <v>0</v>
      </c>
      <c s="21">
        <v>0</v>
      </c>
      <c s="21">
        <v>0</v>
      </c>
      <c s="21">
        <v>0</v>
      </c>
      <c s="21">
        <v>278304.61099999998</v>
      </c>
      <c s="21">
        <v>0</v>
      </c>
      <c s="21">
        <v>649377.42599999998</v>
      </c>
      <c s="21">
        <v>556609.22199999995</v>
      </c>
      <c s="21">
        <v>1205986.648</v>
      </c>
    </row>
    <row r="171" spans="1:63" ht="14.5">
      <c r="A171" s="165">
        <v>20336000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252</v>
      </c>
      <c s="34" t="s">
        <v>252</v>
      </c>
      <c s="34" t="s">
        <v>160</v>
      </c>
      <c s="39">
        <v>2695390.3999999999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2695390.3999999999</v>
      </c>
      <c s="36">
        <v>43705</v>
      </c>
      <c s="36">
        <v>52732</v>
      </c>
      <c s="40">
        <v>12000000</v>
      </c>
      <c s="40">
        <v>12000000</v>
      </c>
      <c s="40">
        <v>19.468493150684932</v>
      </c>
      <c s="40">
        <v>24.731506849315068</v>
      </c>
      <c s="42">
        <v>0.066068799999999997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161723.424</v>
      </c>
      <c s="21">
        <v>0</v>
      </c>
      <c s="21">
        <v>0</v>
      </c>
      <c s="21">
        <v>0</v>
      </c>
      <c s="21">
        <v>0</v>
      </c>
      <c s="21">
        <v>0</v>
      </c>
      <c s="21">
        <v>161723.424</v>
      </c>
      <c s="21">
        <v>0</v>
      </c>
      <c s="21">
        <v>0</v>
      </c>
      <c s="21">
        <v>0</v>
      </c>
      <c s="21">
        <v>0</v>
      </c>
      <c s="21">
        <v>0</v>
      </c>
      <c s="21">
        <v>161723.424</v>
      </c>
      <c s="21">
        <v>0</v>
      </c>
      <c s="21">
        <v>0</v>
      </c>
      <c s="21">
        <v>0</v>
      </c>
      <c s="21">
        <v>0</v>
      </c>
      <c s="21">
        <v>0</v>
      </c>
      <c s="21">
        <v>161723.424</v>
      </c>
      <c s="21">
        <v>0</v>
      </c>
      <c s="21">
        <v>323446.848</v>
      </c>
      <c s="21">
        <v>323446.848</v>
      </c>
      <c s="21">
        <v>646893.696</v>
      </c>
    </row>
    <row r="172" spans="1:63" ht="14.5">
      <c r="A172" s="165">
        <v>20331000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253</v>
      </c>
      <c s="34" t="s">
        <v>253</v>
      </c>
      <c s="34" t="s">
        <v>160</v>
      </c>
      <c s="39">
        <v>166666666.63999999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166666666.63999999</v>
      </c>
      <c s="36">
        <v>43609</v>
      </c>
      <c s="36">
        <v>46157</v>
      </c>
      <c s="40">
        <v>500000000</v>
      </c>
      <c s="40">
        <v>500000000</v>
      </c>
      <c s="40">
        <v>1.4547945205479451</v>
      </c>
      <c s="40">
        <v>6.9808219178082194</v>
      </c>
      <c s="42">
        <v>0.038969999999999998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55555555.560000002</v>
      </c>
      <c s="21">
        <v>0</v>
      </c>
      <c s="21">
        <v>0</v>
      </c>
      <c s="21">
        <v>0</v>
      </c>
      <c s="21">
        <v>0</v>
      </c>
      <c s="21">
        <v>0</v>
      </c>
      <c s="21">
        <v>55555555.560000002</v>
      </c>
      <c s="21">
        <v>0</v>
      </c>
      <c s="21">
        <v>0</v>
      </c>
      <c s="21">
        <v>0</v>
      </c>
      <c s="21">
        <v>0</v>
      </c>
      <c s="21">
        <v>0</v>
      </c>
      <c s="21">
        <v>55555555.520000003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111111111.12</v>
      </c>
      <c s="21">
        <v>55555555.520000003</v>
      </c>
      <c s="21">
        <v>166666666.64000002</v>
      </c>
    </row>
    <row r="173" spans="1:63" ht="14.5">
      <c r="A173" s="165">
        <v>20332000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254</v>
      </c>
      <c s="34" t="s">
        <v>254</v>
      </c>
      <c s="34" t="s">
        <v>160</v>
      </c>
      <c s="39">
        <v>77565029</v>
      </c>
      <c s="39">
        <v>0</v>
      </c>
      <c s="39">
        <v>0</v>
      </c>
      <c s="39">
        <v>1791924.76</v>
      </c>
      <c s="39">
        <v>40837.43</v>
      </c>
      <c s="39">
        <v>0</v>
      </c>
      <c s="39">
        <v>0</v>
      </c>
      <c s="39">
        <v>77565029</v>
      </c>
      <c s="36">
        <v>43658</v>
      </c>
      <c s="36">
        <v>52763</v>
      </c>
      <c s="40">
        <v>93900000</v>
      </c>
      <c s="40">
        <v>93900000</v>
      </c>
      <c s="40">
        <v>19.553424657534247</v>
      </c>
      <c s="40">
        <v>24.945205479452056</v>
      </c>
      <c s="42">
        <v>0.045447000000000001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4653901.7400000002</v>
      </c>
      <c s="21">
        <v>0</v>
      </c>
      <c s="21">
        <v>0</v>
      </c>
      <c s="21">
        <v>0</v>
      </c>
      <c s="21">
        <v>0</v>
      </c>
      <c s="21">
        <v>0</v>
      </c>
      <c s="21">
        <v>4653901.7400000002</v>
      </c>
      <c s="21">
        <v>0</v>
      </c>
      <c s="21">
        <v>0</v>
      </c>
      <c s="21">
        <v>0</v>
      </c>
      <c s="21">
        <v>0</v>
      </c>
      <c s="21">
        <v>0</v>
      </c>
      <c s="21">
        <v>4653901.7400000002</v>
      </c>
      <c s="21">
        <v>0</v>
      </c>
      <c s="21">
        <v>0</v>
      </c>
      <c s="21">
        <v>0</v>
      </c>
      <c s="21">
        <v>0</v>
      </c>
      <c s="21">
        <v>0</v>
      </c>
      <c s="21">
        <v>4653901.7400000002</v>
      </c>
      <c s="21">
        <v>9307803.4800000004</v>
      </c>
      <c s="21">
        <v>9307803.4800000004</v>
      </c>
      <c s="21">
        <v>18615606.960000001</v>
      </c>
    </row>
    <row r="174" spans="1:63" ht="14.5">
      <c r="A174" s="165">
        <v>20334000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171</v>
      </c>
      <c s="167" t="s">
        <v>159</v>
      </c>
      <c s="34" t="s">
        <v>1164</v>
      </c>
      <c s="34" t="s">
        <v>255</v>
      </c>
      <c s="34" t="s">
        <v>255</v>
      </c>
      <c s="34" t="s">
        <v>160</v>
      </c>
      <c s="39">
        <v>51953590.340000004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51953590.340000004</v>
      </c>
      <c s="36">
        <v>43669</v>
      </c>
      <c s="36">
        <v>52427</v>
      </c>
      <c s="40">
        <v>87100000</v>
      </c>
      <c s="40">
        <v>87100000</v>
      </c>
      <c s="40">
        <v>18.632876712328766</v>
      </c>
      <c s="40">
        <v>23.994520547945207</v>
      </c>
      <c s="42">
        <v>0.065799999999999997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1443155.29</v>
      </c>
      <c s="21">
        <v>0</v>
      </c>
      <c s="21">
        <v>0</v>
      </c>
      <c s="21">
        <v>0</v>
      </c>
      <c s="21">
        <v>0</v>
      </c>
      <c s="21">
        <v>0</v>
      </c>
      <c s="21">
        <v>1443155.29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2886310.5800000001</v>
      </c>
      <c s="21">
        <v>2886310.5800000001</v>
      </c>
    </row>
    <row r="175" spans="1:63" ht="14.5">
      <c r="A175" s="165">
        <v>20339000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256</v>
      </c>
      <c s="34" t="s">
        <v>256</v>
      </c>
      <c s="34" t="s">
        <v>160</v>
      </c>
      <c s="39">
        <v>13062479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13062479</v>
      </c>
      <c s="36">
        <v>43742</v>
      </c>
      <c s="36">
        <v>52793</v>
      </c>
      <c s="40">
        <v>43000000</v>
      </c>
      <c s="40">
        <v>43000000</v>
      </c>
      <c s="40">
        <v>19.635616438356163</v>
      </c>
      <c s="40">
        <v>24.797260273972604</v>
      </c>
      <c s="42">
        <v>0.045444999999999999</v>
      </c>
      <c s="42" t="s">
        <v>39</v>
      </c>
      <c s="42"/>
      <c s="34" t="s">
        <v>160</v>
      </c>
      <c s="34" t="s">
        <v>160</v>
      </c>
      <c s="21">
        <v>783748.73999999999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783748.73999999999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783748.73999999999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783748.73999999999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1567497.48</v>
      </c>
      <c s="21">
        <v>1567497.48</v>
      </c>
      <c s="21">
        <v>3134994.96</v>
      </c>
    </row>
    <row r="176" spans="1:63" ht="14.5">
      <c r="A176" s="165">
        <v>20335000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257</v>
      </c>
      <c s="34" t="s">
        <v>257</v>
      </c>
      <c s="34" t="s">
        <v>160</v>
      </c>
      <c s="39">
        <v>300000000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300000000</v>
      </c>
      <c s="36">
        <v>43669</v>
      </c>
      <c s="36">
        <v>50875</v>
      </c>
      <c s="40">
        <v>300000000</v>
      </c>
      <c s="40">
        <v>300000000</v>
      </c>
      <c s="40">
        <v>14.38082191780822</v>
      </c>
      <c s="40">
        <v>19.742465753424657</v>
      </c>
      <c s="42">
        <v>0.044872000000000002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22500000</v>
      </c>
      <c s="21">
        <v>0</v>
      </c>
      <c s="21">
        <v>0</v>
      </c>
      <c s="21">
        <v>0</v>
      </c>
      <c s="21">
        <v>0</v>
      </c>
      <c s="21">
        <v>0</v>
      </c>
      <c s="21">
        <v>22500000</v>
      </c>
      <c s="21">
        <v>0</v>
      </c>
      <c s="21">
        <v>0</v>
      </c>
      <c s="21">
        <v>0</v>
      </c>
      <c s="21">
        <v>0</v>
      </c>
      <c s="21">
        <v>0</v>
      </c>
      <c s="21">
        <v>22500000</v>
      </c>
      <c s="21">
        <v>0</v>
      </c>
      <c s="21">
        <v>0</v>
      </c>
      <c s="21">
        <v>0</v>
      </c>
      <c s="21">
        <v>0</v>
      </c>
      <c s="21">
        <v>0</v>
      </c>
      <c s="21">
        <v>22500000</v>
      </c>
      <c s="21">
        <v>0</v>
      </c>
      <c s="21">
        <v>0</v>
      </c>
      <c s="21">
        <v>45000000</v>
      </c>
      <c s="21">
        <v>45000000</v>
      </c>
      <c s="21">
        <v>90000000</v>
      </c>
    </row>
    <row r="177" spans="1:63" ht="14.5">
      <c r="A177" s="165">
        <v>20340000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258</v>
      </c>
      <c s="34" t="s">
        <v>258</v>
      </c>
      <c s="34" t="s">
        <v>160</v>
      </c>
      <c s="39">
        <v>5540126.1299999999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5540126.1299999999</v>
      </c>
      <c s="36">
        <v>43787</v>
      </c>
      <c s="36">
        <v>52855</v>
      </c>
      <c s="40">
        <v>75000000</v>
      </c>
      <c s="40">
        <v>75000000</v>
      </c>
      <c s="40">
        <v>19.805479452054794</v>
      </c>
      <c s="40">
        <v>24.843835616438355</v>
      </c>
      <c s="42">
        <v>0.066100599999999995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332407.56800000003</v>
      </c>
      <c s="21">
        <v>0</v>
      </c>
      <c s="21">
        <v>0</v>
      </c>
      <c s="21">
        <v>0</v>
      </c>
      <c s="21">
        <v>0</v>
      </c>
      <c s="21">
        <v>0</v>
      </c>
      <c s="21">
        <v>332407.56800000003</v>
      </c>
      <c s="21">
        <v>0</v>
      </c>
      <c s="21">
        <v>0</v>
      </c>
      <c s="21">
        <v>0</v>
      </c>
      <c s="21">
        <v>0</v>
      </c>
      <c s="21">
        <v>0</v>
      </c>
      <c s="21">
        <v>332407.56800000003</v>
      </c>
      <c s="21">
        <v>0</v>
      </c>
      <c s="21">
        <v>0</v>
      </c>
      <c s="21">
        <v>0</v>
      </c>
      <c s="21">
        <v>0</v>
      </c>
      <c s="21">
        <v>0</v>
      </c>
      <c s="21">
        <v>332407.56800000003</v>
      </c>
      <c s="21">
        <v>0</v>
      </c>
      <c s="21">
        <v>0</v>
      </c>
      <c s="21">
        <v>0</v>
      </c>
      <c s="21">
        <v>664815.13600000006</v>
      </c>
      <c s="21">
        <v>664815.13600000006</v>
      </c>
      <c s="21">
        <v>1329630.2720000001</v>
      </c>
    </row>
    <row r="178" spans="1:63" ht="14.5">
      <c r="A178" s="165">
        <v>20343000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259</v>
      </c>
      <c s="34" t="s">
        <v>259</v>
      </c>
      <c s="34" t="s">
        <v>160</v>
      </c>
      <c s="39">
        <v>224140869.63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224140869.63</v>
      </c>
      <c s="36">
        <v>43987</v>
      </c>
      <c s="36">
        <v>53097</v>
      </c>
      <c s="40">
        <v>250000000</v>
      </c>
      <c s="40">
        <v>250000000</v>
      </c>
      <c s="40">
        <v>20.468493150684932</v>
      </c>
      <c s="40">
        <v>24.958904109589042</v>
      </c>
      <c s="42">
        <v>0.045516000000000001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13448452.16</v>
      </c>
      <c s="21">
        <v>0</v>
      </c>
      <c s="21">
        <v>0</v>
      </c>
      <c s="21">
        <v>0</v>
      </c>
      <c s="21">
        <v>0</v>
      </c>
      <c s="21">
        <v>0</v>
      </c>
      <c s="21">
        <v>15689860.880000001</v>
      </c>
      <c s="21">
        <v>0</v>
      </c>
      <c s="21">
        <v>0</v>
      </c>
      <c s="21">
        <v>29138313.039999999</v>
      </c>
      <c s="21">
        <v>29138313.039999999</v>
      </c>
    </row>
    <row r="179" spans="1:63" ht="14.5">
      <c r="A179" s="165">
        <v>20344000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260</v>
      </c>
      <c s="34" t="s">
        <v>260</v>
      </c>
      <c s="34" t="s">
        <v>160</v>
      </c>
      <c s="39">
        <v>280000000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280000000</v>
      </c>
      <c s="36">
        <v>43999</v>
      </c>
      <c s="36">
        <v>51271</v>
      </c>
      <c s="40">
        <v>280000000</v>
      </c>
      <c s="40">
        <v>280000000</v>
      </c>
      <c s="40">
        <v>15.465753424657533</v>
      </c>
      <c s="40">
        <v>19.923287671232877</v>
      </c>
      <c s="42">
        <v>0.044935999999999997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22400000</v>
      </c>
      <c s="21">
        <v>0</v>
      </c>
      <c s="21">
        <v>0</v>
      </c>
      <c s="21">
        <v>0</v>
      </c>
      <c s="21">
        <v>0</v>
      </c>
      <c s="21">
        <v>0</v>
      </c>
      <c s="21">
        <v>22400000</v>
      </c>
      <c s="21">
        <v>0</v>
      </c>
      <c s="21">
        <v>0</v>
      </c>
      <c s="21">
        <v>44800000</v>
      </c>
      <c s="21">
        <v>44800000</v>
      </c>
    </row>
    <row r="180" spans="1:63" ht="14.5">
      <c r="A180" s="165">
        <v>20342000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261</v>
      </c>
      <c s="34" t="s">
        <v>261</v>
      </c>
      <c s="34" t="s">
        <v>160</v>
      </c>
      <c s="39">
        <v>90000000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90000000</v>
      </c>
      <c s="36">
        <v>43924</v>
      </c>
      <c s="36">
        <v>53250</v>
      </c>
      <c s="40">
        <v>90000000</v>
      </c>
      <c s="40">
        <v>90000000</v>
      </c>
      <c s="40">
        <v>20.887671232876713</v>
      </c>
      <c s="40">
        <v>25.550684931506851</v>
      </c>
      <c s="42">
        <v>0.045516000000000001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2250000</v>
      </c>
      <c s="21">
        <v>0</v>
      </c>
      <c s="21">
        <v>0</v>
      </c>
      <c s="21">
        <v>0</v>
      </c>
      <c s="21">
        <v>0</v>
      </c>
      <c s="21">
        <v>0</v>
      </c>
      <c s="21">
        <v>2250000</v>
      </c>
      <c s="21">
        <v>0</v>
      </c>
      <c s="21">
        <v>0</v>
      </c>
      <c s="21">
        <v>0</v>
      </c>
      <c s="21">
        <v>4500000</v>
      </c>
      <c s="21">
        <v>4500000</v>
      </c>
    </row>
    <row r="181" spans="1:63" ht="14.5">
      <c r="A181" s="165">
        <v>20348000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262</v>
      </c>
      <c s="34" t="s">
        <v>262</v>
      </c>
      <c s="34" t="s">
        <v>160</v>
      </c>
      <c s="39">
        <v>200000000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200000000</v>
      </c>
      <c s="36">
        <v>44277</v>
      </c>
      <c s="36">
        <v>50844</v>
      </c>
      <c s="40">
        <v>200000000</v>
      </c>
      <c s="40">
        <v>200000000</v>
      </c>
      <c s="40">
        <v>14.295890410958904</v>
      </c>
      <c s="40">
        <v>17.991780821917807</v>
      </c>
      <c s="42">
        <v>0.044896999999999999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2" spans="1:63" ht="14.5">
      <c r="A182" s="165">
        <v>20047000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263</v>
      </c>
      <c s="34" t="s">
        <v>263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30707</v>
      </c>
      <c s="36">
        <v>45315</v>
      </c>
      <c s="40">
        <v>3100000</v>
      </c>
      <c s="40">
        <v>2254501.2999999998</v>
      </c>
      <c s="40">
        <v>0</v>
      </c>
      <c s="40">
        <v>0</v>
      </c>
      <c s="42">
        <v>0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3" spans="1:63" ht="14.5">
      <c r="A183" s="165">
        <v>20048000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264</v>
      </c>
      <c s="34" t="s">
        <v>264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30743</v>
      </c>
      <c s="36">
        <v>45357</v>
      </c>
      <c s="40">
        <v>1800000</v>
      </c>
      <c s="40">
        <v>1290715.3500000001</v>
      </c>
      <c s="40">
        <v>0</v>
      </c>
      <c s="40">
        <v>0</v>
      </c>
      <c s="42">
        <v>0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4" spans="1:63" ht="14.5">
      <c r="A184" s="165">
        <v>20049000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265</v>
      </c>
      <c s="34" t="s">
        <v>265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30993</v>
      </c>
      <c s="36">
        <v>45484</v>
      </c>
      <c s="40">
        <v>1000000</v>
      </c>
      <c s="40">
        <v>981007.14000000001</v>
      </c>
      <c s="40">
        <v>0</v>
      </c>
      <c s="40">
        <v>0</v>
      </c>
      <c s="42">
        <v>0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5" spans="1:63" ht="14.5">
      <c r="A185" s="165">
        <v>30051100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266</v>
      </c>
      <c s="34" t="s">
        <v>266</v>
      </c>
      <c s="34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428093.06</v>
      </c>
      <c s="36">
        <v>31034</v>
      </c>
      <c s="36">
        <v>45663</v>
      </c>
      <c s="40">
        <v>6421396.8799999999</v>
      </c>
      <c s="40">
        <v>6421396.8799999999</v>
      </c>
      <c s="40">
        <v>0.10136986301369863</v>
      </c>
      <c s="40">
        <v>40.079452054794523</v>
      </c>
      <c s="42">
        <v>0.02</v>
      </c>
      <c s="42" t="s">
        <v>39</v>
      </c>
      <c s="42"/>
      <c s="34" t="s">
        <v>160</v>
      </c>
      <c s="34" t="s">
        <v>160</v>
      </c>
      <c s="21">
        <v>428093.06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428093.06</v>
      </c>
      <c s="21">
        <v>0</v>
      </c>
      <c s="21">
        <v>428093.06</v>
      </c>
    </row>
    <row r="186" spans="1:63" ht="14.5">
      <c r="A186" s="165">
        <v>20052001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267</v>
      </c>
      <c s="34" t="s">
        <v>267</v>
      </c>
      <c s="34" t="s">
        <v>160</v>
      </c>
      <c s="39">
        <v>545157.83999999997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545157.83999999997</v>
      </c>
      <c s="36">
        <v>31426</v>
      </c>
      <c s="36">
        <v>46036</v>
      </c>
      <c s="40">
        <v>13096844.33</v>
      </c>
      <c s="40">
        <v>10903155.66</v>
      </c>
      <c s="40">
        <v>1.1232876712328768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181719.26000000001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181719.26000000001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181719.32000000001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363438.52000000002</v>
      </c>
      <c s="21">
        <v>181719.32000000001</v>
      </c>
      <c s="21">
        <v>545157.84000000008</v>
      </c>
    </row>
    <row r="187" spans="1:63" ht="14.5">
      <c r="A187" s="165">
        <v>20052100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268</v>
      </c>
      <c s="34" t="s">
        <v>268</v>
      </c>
      <c s="34" t="s">
        <v>160</v>
      </c>
      <c s="39">
        <v>545157.84999999998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545157.84999999998</v>
      </c>
      <c s="36">
        <v>31426</v>
      </c>
      <c s="36">
        <v>46036</v>
      </c>
      <c s="40">
        <v>8177366.7699999996</v>
      </c>
      <c s="40">
        <v>8177366.7699999996</v>
      </c>
      <c s="40">
        <v>1.1232876712328768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181719.26000000001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181719.26000000001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181719.26000000001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363438.52000000002</v>
      </c>
      <c s="21">
        <v>181719.26000000001</v>
      </c>
      <c s="21">
        <v>545157.78000000003</v>
      </c>
    </row>
    <row r="188" spans="1:63" ht="14.5">
      <c r="A188" s="165">
        <v>20053001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269</v>
      </c>
      <c s="34" t="s">
        <v>269</v>
      </c>
      <c s="34" t="s">
        <v>160</v>
      </c>
      <c s="39">
        <v>191431.85999999999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191431.85999999999</v>
      </c>
      <c s="36">
        <v>31426</v>
      </c>
      <c s="36">
        <v>46036</v>
      </c>
      <c s="40">
        <v>2361000.79</v>
      </c>
      <c s="40">
        <v>2361000.79</v>
      </c>
      <c s="40">
        <v>1.1232876712328768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63810.830000000002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63810.830000000002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63810.910000000003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127621.66</v>
      </c>
      <c s="21">
        <v>63810.910000000003</v>
      </c>
      <c s="21">
        <v>191432.57000000001</v>
      </c>
    </row>
    <row r="189" spans="1:63" ht="14.5">
      <c r="A189" s="165">
        <v>30054000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270</v>
      </c>
      <c s="34" t="s">
        <v>270</v>
      </c>
      <c s="34" t="s">
        <v>160</v>
      </c>
      <c s="39">
        <v>2740809.48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2740809.48</v>
      </c>
      <c s="36">
        <v>31757</v>
      </c>
      <c s="36">
        <v>46350</v>
      </c>
      <c s="40">
        <v>13018844.73</v>
      </c>
      <c s="40">
        <v>13018844.73</v>
      </c>
      <c s="40">
        <v>1.9835616438356165</v>
      </c>
      <c s="40">
        <v>39.980821917808221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685202.34999999998</v>
      </c>
      <c s="21">
        <v>0</v>
      </c>
      <c s="21">
        <v>0</v>
      </c>
      <c s="21">
        <v>0</v>
      </c>
      <c s="21">
        <v>0</v>
      </c>
      <c s="21">
        <v>0</v>
      </c>
      <c s="21">
        <v>685202.34999999998</v>
      </c>
      <c s="21">
        <v>0</v>
      </c>
      <c s="21">
        <v>0</v>
      </c>
      <c s="21">
        <v>0</v>
      </c>
      <c s="21">
        <v>0</v>
      </c>
      <c s="21">
        <v>0</v>
      </c>
      <c s="21">
        <v>685202.34999999998</v>
      </c>
      <c s="21">
        <v>0</v>
      </c>
      <c s="21">
        <v>0</v>
      </c>
      <c s="21">
        <v>0</v>
      </c>
      <c s="21">
        <v>0</v>
      </c>
      <c s="21">
        <v>0</v>
      </c>
      <c s="21">
        <v>685202.43000000005</v>
      </c>
      <c s="21">
        <v>0</v>
      </c>
      <c s="21">
        <v>1370404.7</v>
      </c>
      <c s="21">
        <v>1370404.78</v>
      </c>
      <c s="21">
        <v>2740809.48</v>
      </c>
    </row>
    <row r="190" spans="1:63" ht="14.5">
      <c r="A190" s="165">
        <v>30055101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271</v>
      </c>
      <c s="34" t="s">
        <v>271</v>
      </c>
      <c s="34" t="s">
        <v>160</v>
      </c>
      <c s="39">
        <v>2397610.8900000001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2397615.0900000003</v>
      </c>
      <c s="36">
        <v>31861</v>
      </c>
      <c s="36">
        <v>46470</v>
      </c>
      <c s="40">
        <v>9110915.9499999993</v>
      </c>
      <c s="40">
        <v>9110915.9499999993</v>
      </c>
      <c s="40">
        <v>2.3123287671232875</v>
      </c>
      <c s="40">
        <v>40.024657534246572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479521.89000000001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479521.89000000001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479521.89000000001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479521.89000000001</v>
      </c>
      <c s="21">
        <v>0</v>
      </c>
      <c s="21">
        <v>0</v>
      </c>
      <c s="21">
        <v>0</v>
      </c>
      <c s="21">
        <v>959043.78000000003</v>
      </c>
      <c s="21">
        <v>959043.78000000003</v>
      </c>
      <c s="21">
        <v>1918087.5600000001</v>
      </c>
    </row>
    <row r="191" spans="1:63" ht="14.5">
      <c r="A191" s="165">
        <v>20056000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272</v>
      </c>
      <c s="34" t="s">
        <v>272</v>
      </c>
      <c s="34" t="s">
        <v>160</v>
      </c>
      <c s="39">
        <v>612464.65000000002</v>
      </c>
      <c s="39">
        <v>0</v>
      </c>
      <c s="39">
        <v>68051.639999999999</v>
      </c>
      <c s="39">
        <v>6117.0900000000001</v>
      </c>
      <c s="39">
        <v>0</v>
      </c>
      <c s="39">
        <v>0</v>
      </c>
      <c s="39">
        <v>0</v>
      </c>
      <c s="39">
        <v>544413.01000000001</v>
      </c>
      <c s="36">
        <v>32497</v>
      </c>
      <c s="36">
        <v>47107</v>
      </c>
      <c s="40">
        <v>6300000</v>
      </c>
      <c s="40">
        <v>4083098.29</v>
      </c>
      <c s="40">
        <v>4.0575342465753428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68051.639999999999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68051.639999999999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68051.639999999999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68051.639999999999</v>
      </c>
      <c s="21">
        <v>136103.28</v>
      </c>
      <c s="21">
        <v>136103.28</v>
      </c>
      <c s="21">
        <v>272206.56</v>
      </c>
    </row>
    <row r="192" spans="1:63" ht="14.5">
      <c r="A192" s="165">
        <v>30057100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273</v>
      </c>
      <c s="34" t="s">
        <v>273</v>
      </c>
      <c s="34" t="s">
        <v>160</v>
      </c>
      <c s="39">
        <v>1620719.51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1620719.51</v>
      </c>
      <c s="36">
        <v>32779</v>
      </c>
      <c s="36">
        <v>47385</v>
      </c>
      <c s="40">
        <v>3889726.8100000001</v>
      </c>
      <c s="40">
        <v>3889726.8100000001</v>
      </c>
      <c s="40">
        <v>4.8191780821917805</v>
      </c>
      <c s="40">
        <v>40.016438356164386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162071.95000000001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162071.95000000001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162071.95000000001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162071.95000000001</v>
      </c>
      <c s="21">
        <v>0</v>
      </c>
      <c s="21">
        <v>0</v>
      </c>
      <c s="21">
        <v>0</v>
      </c>
      <c s="21">
        <v>324143.90000000002</v>
      </c>
      <c s="21">
        <v>324143.90000000002</v>
      </c>
      <c s="21">
        <v>648287.80000000005</v>
      </c>
    </row>
    <row r="193" spans="1:63" ht="14.5">
      <c r="A193" s="165">
        <v>30058100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274</v>
      </c>
      <c s="34" t="s">
        <v>274</v>
      </c>
      <c s="34" t="s">
        <v>160</v>
      </c>
      <c s="39">
        <v>7860386.2199999997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7860386.2199999997</v>
      </c>
      <c s="36">
        <v>32996</v>
      </c>
      <c s="36">
        <v>47609</v>
      </c>
      <c s="40">
        <v>18579094.77</v>
      </c>
      <c s="40">
        <v>18579094.77</v>
      </c>
      <c s="40">
        <v>5.4328767123287669</v>
      </c>
      <c s="40">
        <v>40.035616438356165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714580.56999999995</v>
      </c>
      <c s="21">
        <v>0</v>
      </c>
      <c s="21">
        <v>0</v>
      </c>
      <c s="21">
        <v>0</v>
      </c>
      <c s="21">
        <v>0</v>
      </c>
      <c s="21">
        <v>0</v>
      </c>
      <c s="21">
        <v>714580.56999999995</v>
      </c>
      <c s="21">
        <v>0</v>
      </c>
      <c s="21">
        <v>0</v>
      </c>
      <c s="21">
        <v>0</v>
      </c>
      <c s="21">
        <v>0</v>
      </c>
      <c s="21">
        <v>0</v>
      </c>
      <c s="21">
        <v>714580.56999999995</v>
      </c>
      <c s="21">
        <v>0</v>
      </c>
      <c s="21">
        <v>0</v>
      </c>
      <c s="21">
        <v>0</v>
      </c>
      <c s="21">
        <v>0</v>
      </c>
      <c s="21">
        <v>0</v>
      </c>
      <c s="21">
        <v>714580.56999999995</v>
      </c>
      <c s="21">
        <v>0</v>
      </c>
      <c s="21">
        <v>1429161.1399999999</v>
      </c>
      <c s="21">
        <v>1429161.1399999999</v>
      </c>
      <c s="21">
        <v>2858322.2799999998</v>
      </c>
    </row>
    <row r="194" spans="1:63" ht="14.5">
      <c r="A194" s="165">
        <v>30059101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275</v>
      </c>
      <c s="34" t="s">
        <v>275</v>
      </c>
      <c s="34" t="s">
        <v>160</v>
      </c>
      <c s="39">
        <v>6860568.9900000002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6860568.9900000002</v>
      </c>
      <c s="36">
        <v>33176</v>
      </c>
      <c s="36">
        <v>47780</v>
      </c>
      <c s="40">
        <v>15436133.039999999</v>
      </c>
      <c s="40">
        <v>15436133.039999999</v>
      </c>
      <c s="40">
        <v>5.9013698630136986</v>
      </c>
      <c s="40">
        <v>40.010958904109586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571704.27000000002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571704.27000000002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571704.27000000002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571704.27000000002</v>
      </c>
      <c s="21">
        <v>0</v>
      </c>
      <c s="21">
        <v>0</v>
      </c>
      <c s="21">
        <v>1143408.54</v>
      </c>
      <c s="21">
        <v>1143408.54</v>
      </c>
      <c s="21">
        <v>2286817.0800000001</v>
      </c>
    </row>
    <row r="195" spans="1:63" ht="14.5">
      <c r="A195" s="165">
        <v>30060101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276</v>
      </c>
      <c s="34" t="s">
        <v>276</v>
      </c>
      <c s="34" t="s">
        <v>160</v>
      </c>
      <c s="39">
        <v>2638099.3199999998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2638099.3199999998</v>
      </c>
      <c s="36">
        <v>33284</v>
      </c>
      <c s="36">
        <v>47894</v>
      </c>
      <c s="40">
        <v>5479129.4000000004</v>
      </c>
      <c s="40">
        <v>5479129.4000000004</v>
      </c>
      <c s="40">
        <v>6.2136986301369861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202930.72</v>
      </c>
      <c s="21">
        <v>0</v>
      </c>
      <c s="21">
        <v>0</v>
      </c>
      <c s="21">
        <v>0</v>
      </c>
      <c s="21">
        <v>0</v>
      </c>
      <c s="21">
        <v>0</v>
      </c>
      <c s="21">
        <v>202930.72</v>
      </c>
      <c s="21">
        <v>0</v>
      </c>
      <c s="21">
        <v>0</v>
      </c>
      <c s="21">
        <v>0</v>
      </c>
      <c s="21">
        <v>0</v>
      </c>
      <c s="21">
        <v>0</v>
      </c>
      <c s="21">
        <v>202930.72</v>
      </c>
      <c s="21">
        <v>0</v>
      </c>
      <c s="21">
        <v>0</v>
      </c>
      <c s="21">
        <v>0</v>
      </c>
      <c s="21">
        <v>0</v>
      </c>
      <c s="21">
        <v>0</v>
      </c>
      <c s="21">
        <v>202930.72</v>
      </c>
      <c s="21">
        <v>0</v>
      </c>
      <c s="21">
        <v>0</v>
      </c>
      <c s="21">
        <v>0</v>
      </c>
      <c s="21">
        <v>0</v>
      </c>
      <c s="21">
        <v>405861.44</v>
      </c>
      <c s="21">
        <v>405861.44</v>
      </c>
      <c s="21">
        <v>811722.88</v>
      </c>
    </row>
    <row r="196" spans="1:63" ht="14.5">
      <c r="A196" s="165">
        <v>30060102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277</v>
      </c>
      <c s="34" t="s">
        <v>277</v>
      </c>
      <c s="34" t="s">
        <v>160</v>
      </c>
      <c s="39">
        <v>4481458.3799999999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4481458.3799999999</v>
      </c>
      <c s="36">
        <v>33284</v>
      </c>
      <c s="36">
        <v>47894</v>
      </c>
      <c s="40">
        <v>9307644.1400000006</v>
      </c>
      <c s="40">
        <v>9307644.1400000006</v>
      </c>
      <c s="40">
        <v>6.2136986301369861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344727.56</v>
      </c>
      <c s="21">
        <v>0</v>
      </c>
      <c s="21">
        <v>0</v>
      </c>
      <c s="21">
        <v>0</v>
      </c>
      <c s="21">
        <v>0</v>
      </c>
      <c s="21">
        <v>0</v>
      </c>
      <c s="21">
        <v>344727.56</v>
      </c>
      <c s="21">
        <v>0</v>
      </c>
      <c s="21">
        <v>0</v>
      </c>
      <c s="21">
        <v>0</v>
      </c>
      <c s="21">
        <v>0</v>
      </c>
      <c s="21">
        <v>0</v>
      </c>
      <c s="21">
        <v>344727.56</v>
      </c>
      <c s="21">
        <v>0</v>
      </c>
      <c s="21">
        <v>0</v>
      </c>
      <c s="21">
        <v>0</v>
      </c>
      <c s="21">
        <v>0</v>
      </c>
      <c s="21">
        <v>0</v>
      </c>
      <c s="21">
        <v>344727.56</v>
      </c>
      <c s="21">
        <v>0</v>
      </c>
      <c s="21">
        <v>0</v>
      </c>
      <c s="21">
        <v>0</v>
      </c>
      <c s="21">
        <v>0</v>
      </c>
      <c s="21">
        <v>689455.12</v>
      </c>
      <c s="21">
        <v>689455.12</v>
      </c>
      <c s="21">
        <v>1378910.24</v>
      </c>
    </row>
    <row r="197" spans="1:63" ht="14.5">
      <c r="A197" s="165">
        <v>20061001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278</v>
      </c>
      <c s="34" t="s">
        <v>278</v>
      </c>
      <c s="34" t="s">
        <v>160</v>
      </c>
      <c s="39">
        <v>3559446.7799999998</v>
      </c>
      <c s="39">
        <v>0</v>
      </c>
      <c s="39">
        <v>254246.17999999999</v>
      </c>
      <c s="39">
        <v>35580.349999999999</v>
      </c>
      <c s="39">
        <v>0</v>
      </c>
      <c s="39">
        <v>0</v>
      </c>
      <c s="39">
        <v>0</v>
      </c>
      <c s="39">
        <v>3305200.6000000001</v>
      </c>
      <c s="36">
        <v>33408</v>
      </c>
      <c s="36">
        <v>48035</v>
      </c>
      <c s="40">
        <v>12203816.9</v>
      </c>
      <c s="40">
        <v>12203816.9</v>
      </c>
      <c s="40">
        <v>6.5999999999999996</v>
      </c>
      <c s="40">
        <v>40.073972602739723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254246.17999999999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254246.17999999999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254246.17999999999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254246.17999999999</v>
      </c>
      <c s="21">
        <v>508492.35999999999</v>
      </c>
      <c s="21">
        <v>762738.54000000004</v>
      </c>
    </row>
    <row r="198" spans="1:63" ht="14.5">
      <c r="A198" s="165">
        <v>30063000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279</v>
      </c>
      <c s="34" t="s">
        <v>279</v>
      </c>
      <c s="34" t="s">
        <v>160</v>
      </c>
      <c s="39">
        <v>620274.12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620274.12</v>
      </c>
      <c s="36">
        <v>34361</v>
      </c>
      <c s="36">
        <v>48971</v>
      </c>
      <c s="40">
        <v>1077318.3500000001</v>
      </c>
      <c s="40">
        <v>1077318.3500000001</v>
      </c>
      <c s="40">
        <v>9.1643835616438363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32646.009999999998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32646.009999999998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32646.009999999998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32646.009999999998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65292.019999999997</v>
      </c>
      <c s="21">
        <v>65292.019999999997</v>
      </c>
      <c s="21">
        <v>130584.03999999999</v>
      </c>
    </row>
    <row r="199" spans="1:63" ht="14.5">
      <c r="A199" s="165">
        <v>30064100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280</v>
      </c>
      <c s="34" t="s">
        <v>280</v>
      </c>
      <c s="34" t="s">
        <v>160</v>
      </c>
      <c s="39">
        <v>1083981.49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1083981.49</v>
      </c>
      <c s="36">
        <v>34361</v>
      </c>
      <c s="36">
        <v>48971</v>
      </c>
      <c s="40">
        <v>1882704.5900000001</v>
      </c>
      <c s="40">
        <v>1882704.5900000001</v>
      </c>
      <c s="40">
        <v>9.1643835616438363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57051.650000000001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57051.650000000001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57051.650000000001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57051.650000000001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114103.3</v>
      </c>
      <c s="21">
        <v>114103.3</v>
      </c>
      <c s="21">
        <v>228206.60000000001</v>
      </c>
    </row>
    <row r="200" spans="1:63" ht="14.5">
      <c r="A200" s="165">
        <v>30065100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281</v>
      </c>
      <c s="34" t="s">
        <v>281</v>
      </c>
      <c s="34" t="s">
        <v>160</v>
      </c>
      <c s="39">
        <v>4515277.5499999998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4515277.5499999998</v>
      </c>
      <c s="36">
        <v>34433</v>
      </c>
      <c s="36">
        <v>49043</v>
      </c>
      <c s="40">
        <v>8079970.4000000004</v>
      </c>
      <c s="40">
        <v>8079970.4000000004</v>
      </c>
      <c s="40">
        <v>9.3616438356164391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237646.19</v>
      </c>
      <c s="21">
        <v>0</v>
      </c>
      <c s="21">
        <v>0</v>
      </c>
      <c s="21">
        <v>0</v>
      </c>
      <c s="21">
        <v>0</v>
      </c>
      <c s="21">
        <v>0</v>
      </c>
      <c s="21">
        <v>237646.19</v>
      </c>
      <c s="21">
        <v>0</v>
      </c>
      <c s="21">
        <v>0</v>
      </c>
      <c s="21">
        <v>0</v>
      </c>
      <c s="21">
        <v>0</v>
      </c>
      <c s="21">
        <v>0</v>
      </c>
      <c s="21">
        <v>237646.19</v>
      </c>
      <c s="21">
        <v>0</v>
      </c>
      <c s="21">
        <v>0</v>
      </c>
      <c s="21">
        <v>0</v>
      </c>
      <c s="21">
        <v>0</v>
      </c>
      <c s="21">
        <v>0</v>
      </c>
      <c s="21">
        <v>237646.19</v>
      </c>
      <c s="21">
        <v>0</v>
      </c>
      <c s="21">
        <v>0</v>
      </c>
      <c s="21">
        <v>475292.38</v>
      </c>
      <c s="21">
        <v>475292.38</v>
      </c>
      <c s="21">
        <v>950584.76000000001</v>
      </c>
    </row>
    <row r="201" spans="1:63" ht="14.5">
      <c r="A201" s="165">
        <v>30067000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282</v>
      </c>
      <c s="34" t="s">
        <v>282</v>
      </c>
      <c s="34" t="s">
        <v>160</v>
      </c>
      <c s="39">
        <v>4072406.1499999999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4072406.1499999999</v>
      </c>
      <c s="36">
        <v>34541</v>
      </c>
      <c s="36">
        <v>49151</v>
      </c>
      <c s="40">
        <v>6923090.4900000002</v>
      </c>
      <c s="40">
        <v>6923090.4900000002</v>
      </c>
      <c s="40">
        <v>9.6575342465753433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203620.31</v>
      </c>
      <c s="21">
        <v>0</v>
      </c>
      <c s="21">
        <v>0</v>
      </c>
      <c s="21">
        <v>0</v>
      </c>
      <c s="21">
        <v>0</v>
      </c>
      <c s="21">
        <v>0</v>
      </c>
      <c s="21">
        <v>203620.31</v>
      </c>
      <c s="21">
        <v>0</v>
      </c>
      <c s="21">
        <v>0</v>
      </c>
      <c s="21">
        <v>0</v>
      </c>
      <c s="21">
        <v>0</v>
      </c>
      <c s="21">
        <v>0</v>
      </c>
      <c s="21">
        <v>203620.31</v>
      </c>
      <c s="21">
        <v>0</v>
      </c>
      <c s="21">
        <v>0</v>
      </c>
      <c s="21">
        <v>0</v>
      </c>
      <c s="21">
        <v>0</v>
      </c>
      <c s="21">
        <v>0</v>
      </c>
      <c s="21">
        <v>203620.31</v>
      </c>
      <c s="21">
        <v>0</v>
      </c>
      <c s="21">
        <v>0</v>
      </c>
      <c s="21">
        <v>0</v>
      </c>
      <c s="21">
        <v>0</v>
      </c>
      <c s="21">
        <v>0</v>
      </c>
      <c s="21">
        <v>407240.62</v>
      </c>
      <c s="21">
        <v>407240.62</v>
      </c>
      <c s="21">
        <v>814481.23999999999</v>
      </c>
    </row>
    <row r="202" spans="1:63" ht="14.5">
      <c r="A202" s="165">
        <v>30066100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283</v>
      </c>
      <c s="34" t="s">
        <v>283</v>
      </c>
      <c s="34" t="s">
        <v>160</v>
      </c>
      <c s="39">
        <v>4826330.9699999997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4826330.9699999997</v>
      </c>
      <c s="36">
        <v>34620</v>
      </c>
      <c s="36">
        <v>49230</v>
      </c>
      <c s="40">
        <v>8446079.0700000003</v>
      </c>
      <c s="40">
        <v>8446079.0700000003</v>
      </c>
      <c s="40">
        <v>9.8739726027397268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241316.54000000001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241316.54000000001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241316.54000000001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241316.54000000001</v>
      </c>
      <c s="21">
        <v>0</v>
      </c>
      <c s="21">
        <v>0</v>
      </c>
      <c s="21">
        <v>482633.08000000002</v>
      </c>
      <c s="21">
        <v>482633.08000000002</v>
      </c>
      <c s="21">
        <v>965266.16000000003</v>
      </c>
    </row>
    <row r="203" spans="1:63" ht="14.5">
      <c r="A203" s="165">
        <v>20071000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284</v>
      </c>
      <c s="34" t="s">
        <v>284</v>
      </c>
      <c s="34" t="s">
        <v>160</v>
      </c>
      <c s="39">
        <v>3640000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3640000</v>
      </c>
      <c s="36">
        <v>36087</v>
      </c>
      <c s="36">
        <v>50697</v>
      </c>
      <c s="40">
        <v>7800000</v>
      </c>
      <c s="40">
        <v>7800000</v>
      </c>
      <c s="40">
        <v>13.893150684931507</v>
      </c>
      <c s="40">
        <v>40.027397260273972</v>
      </c>
      <c s="42">
        <v>0.02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130000</v>
      </c>
      <c s="21">
        <v>0</v>
      </c>
      <c s="21">
        <v>0</v>
      </c>
      <c s="21">
        <v>0</v>
      </c>
      <c s="21">
        <v>0</v>
      </c>
      <c s="21">
        <v>0</v>
      </c>
      <c s="21">
        <v>130000</v>
      </c>
      <c s="21">
        <v>0</v>
      </c>
      <c s="21">
        <v>0</v>
      </c>
      <c s="21">
        <v>0</v>
      </c>
      <c s="21">
        <v>0</v>
      </c>
      <c s="21">
        <v>0</v>
      </c>
      <c s="21">
        <v>130000</v>
      </c>
      <c s="21">
        <v>0</v>
      </c>
      <c s="21">
        <v>0</v>
      </c>
      <c s="21">
        <v>0</v>
      </c>
      <c s="21">
        <v>0</v>
      </c>
      <c s="21">
        <v>0</v>
      </c>
      <c s="21">
        <v>130000</v>
      </c>
      <c s="21">
        <v>0</v>
      </c>
      <c s="21">
        <v>0</v>
      </c>
      <c s="21">
        <v>260000</v>
      </c>
      <c s="21">
        <v>260000</v>
      </c>
      <c s="21">
        <v>520000</v>
      </c>
    </row>
    <row r="204" spans="1:63" ht="14.5">
      <c r="A204" s="165">
        <v>20268000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160</v>
      </c>
      <c s="167" t="s">
        <v>46</v>
      </c>
      <c s="167" t="s">
        <v>159</v>
      </c>
      <c s="34" t="s">
        <v>1164</v>
      </c>
      <c s="34" t="s">
        <v>285</v>
      </c>
      <c s="34" t="s">
        <v>285</v>
      </c>
      <c s="34" t="s">
        <v>160</v>
      </c>
      <c s="39">
        <v>2077207.0700000001</v>
      </c>
      <c s="39">
        <v>0</v>
      </c>
      <c s="39">
        <v>138480.48000000001</v>
      </c>
      <c s="39">
        <v>55155.980000000003</v>
      </c>
      <c s="39">
        <v>0</v>
      </c>
      <c s="39">
        <v>0</v>
      </c>
      <c s="39">
        <v>0</v>
      </c>
      <c s="39">
        <v>1938726.5900000001</v>
      </c>
      <c s="36">
        <v>39058</v>
      </c>
      <c s="36">
        <v>48189</v>
      </c>
      <c s="40">
        <v>6588000</v>
      </c>
      <c s="40">
        <v>6063747.96</v>
      </c>
      <c s="40">
        <v>7.021917808219178</v>
      </c>
      <c s="40">
        <v>25.016438356164382</v>
      </c>
      <c s="42">
        <v>0.051299999999999998</v>
      </c>
      <c s="42" t="s">
        <v>1167</v>
      </c>
      <c s="42">
        <v>0.0080000000000000002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138480.48000000001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138480.48000000001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138480.48000000001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138480.48000000001</v>
      </c>
      <c s="21">
        <v>276960.96000000002</v>
      </c>
      <c s="21">
        <v>276960.96000000002</v>
      </c>
      <c s="21">
        <v>553921.92000000004</v>
      </c>
    </row>
    <row r="205" spans="1:63" ht="14.5">
      <c r="A205" s="165">
        <v>20341000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160</v>
      </c>
      <c s="167" t="s">
        <v>48</v>
      </c>
      <c s="167" t="s">
        <v>159</v>
      </c>
      <c s="34" t="s">
        <v>1164</v>
      </c>
      <c s="34" t="s">
        <v>286</v>
      </c>
      <c s="34" t="s">
        <v>286</v>
      </c>
      <c s="34" t="s">
        <v>160</v>
      </c>
      <c s="39">
        <v>21800397.09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21800397.09</v>
      </c>
      <c s="36">
        <v>43885</v>
      </c>
      <c s="36">
        <v>53008</v>
      </c>
      <c s="40">
        <v>27500000</v>
      </c>
      <c s="40">
        <v>27500000</v>
      </c>
      <c s="40">
        <v>20.224657534246575</v>
      </c>
      <c s="40">
        <v>24.994520547945207</v>
      </c>
      <c s="42">
        <v>0.065910499999999997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545009.93000000005</v>
      </c>
      <c s="21">
        <v>0</v>
      </c>
      <c s="21">
        <v>0</v>
      </c>
      <c s="21">
        <v>0</v>
      </c>
      <c s="21">
        <v>0</v>
      </c>
      <c s="21">
        <v>0</v>
      </c>
      <c s="21">
        <v>545009.93000000005</v>
      </c>
      <c s="21">
        <v>0</v>
      </c>
      <c s="21">
        <v>0</v>
      </c>
      <c s="21">
        <v>0</v>
      </c>
      <c s="21">
        <v>0</v>
      </c>
      <c s="21">
        <v>0</v>
      </c>
      <c s="21">
        <v>545009.93000000005</v>
      </c>
      <c s="21">
        <v>0</v>
      </c>
      <c s="21">
        <v>0</v>
      </c>
      <c s="21">
        <v>0</v>
      </c>
      <c s="21">
        <v>0</v>
      </c>
      <c s="21">
        <v>545009.93000000005</v>
      </c>
      <c s="21">
        <v>1090019.8600000001</v>
      </c>
      <c s="21">
        <v>1635029.79</v>
      </c>
    </row>
    <row r="206" spans="1:63" ht="14.5">
      <c r="A206" s="165">
        <v>20271000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287</v>
      </c>
      <c s="167" t="s">
        <v>159</v>
      </c>
      <c s="34" t="s">
        <v>1164</v>
      </c>
      <c s="34" t="s">
        <v>288</v>
      </c>
      <c s="34" t="s">
        <v>288</v>
      </c>
      <c s="34" t="s">
        <v>160</v>
      </c>
      <c s="39">
        <v>11456843.41</v>
      </c>
      <c s="39">
        <v>0</v>
      </c>
      <c s="39">
        <v>1636691.9399999999</v>
      </c>
      <c s="39">
        <v>308691.09000000003</v>
      </c>
      <c s="39">
        <v>0</v>
      </c>
      <c s="39">
        <v>0</v>
      </c>
      <c s="39">
        <v>0</v>
      </c>
      <c s="39">
        <v>9820151.4700000007</v>
      </c>
      <c s="36">
        <v>39428</v>
      </c>
      <c s="36">
        <v>46733</v>
      </c>
      <c s="40">
        <v>62250000</v>
      </c>
      <c s="40">
        <v>62188291.189999998</v>
      </c>
      <c s="40">
        <v>3.032876712328767</v>
      </c>
      <c s="40">
        <v>20.013698630136986</v>
      </c>
      <c s="42">
        <v>0.053900000000000003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1636691.9399999999</v>
      </c>
      <c s="21">
        <v>0</v>
      </c>
      <c s="21">
        <v>0</v>
      </c>
      <c s="21">
        <v>0</v>
      </c>
      <c s="21">
        <v>0</v>
      </c>
      <c s="21">
        <v>0</v>
      </c>
      <c s="21">
        <v>1636691.9399999999</v>
      </c>
      <c s="21">
        <v>0</v>
      </c>
      <c s="21">
        <v>0</v>
      </c>
      <c s="21">
        <v>0</v>
      </c>
      <c s="21">
        <v>0</v>
      </c>
      <c s="21">
        <v>0</v>
      </c>
      <c s="21">
        <v>1636691.9399999999</v>
      </c>
      <c s="21">
        <v>0</v>
      </c>
      <c s="21">
        <v>0</v>
      </c>
      <c s="21">
        <v>0</v>
      </c>
      <c s="21">
        <v>0</v>
      </c>
      <c s="21">
        <v>0</v>
      </c>
      <c s="21">
        <v>1636691.9399999999</v>
      </c>
      <c s="21">
        <v>3273383.8799999999</v>
      </c>
      <c s="21">
        <v>3273383.8799999999</v>
      </c>
      <c s="21">
        <v>6546767.7599999998</v>
      </c>
    </row>
    <row r="207" spans="1:63" ht="14.5">
      <c r="A207" s="165">
        <v>20589000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289</v>
      </c>
      <c s="167" t="s">
        <v>70</v>
      </c>
      <c s="167" t="s">
        <v>159</v>
      </c>
      <c s="34" t="s">
        <v>1164</v>
      </c>
      <c s="34" t="s">
        <v>290</v>
      </c>
      <c s="34" t="s">
        <v>290</v>
      </c>
      <c s="34" t="s">
        <v>289</v>
      </c>
      <c s="39">
        <v>235000000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235000000</v>
      </c>
      <c s="36">
        <v>44041</v>
      </c>
      <c s="36">
        <v>52642</v>
      </c>
      <c s="40">
        <v>260000000</v>
      </c>
      <c s="40">
        <v>260000000</v>
      </c>
      <c s="40">
        <v>19.221917808219178</v>
      </c>
      <c s="40">
        <v>23.564383561643837</v>
      </c>
      <c s="42">
        <v>0.063799999999999996</v>
      </c>
      <c s="42" t="s">
        <v>1155</v>
      </c>
      <c s="42">
        <v>0.017299999999999999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6180500</v>
      </c>
      <c s="21">
        <v>0</v>
      </c>
      <c s="21">
        <v>0</v>
      </c>
      <c s="21">
        <v>0</v>
      </c>
      <c s="21">
        <v>0</v>
      </c>
      <c s="21">
        <v>0</v>
      </c>
      <c s="21">
        <v>6180500</v>
      </c>
      <c s="21">
        <v>0</v>
      </c>
      <c s="21">
        <v>0</v>
      </c>
      <c s="21">
        <v>0</v>
      </c>
      <c s="21">
        <v>0</v>
      </c>
      <c s="21">
        <v>0</v>
      </c>
      <c s="21">
        <v>6180500</v>
      </c>
      <c s="21">
        <v>0</v>
      </c>
      <c s="21">
        <v>0</v>
      </c>
      <c s="21">
        <v>0</v>
      </c>
      <c s="21">
        <v>0</v>
      </c>
      <c s="21">
        <v>6180500</v>
      </c>
      <c s="21">
        <v>12361000</v>
      </c>
      <c s="21">
        <v>18541500</v>
      </c>
    </row>
    <row r="208" spans="1:63" ht="14.5">
      <c r="A208" s="165">
        <v>20574000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289</v>
      </c>
      <c s="167" t="s">
        <v>164</v>
      </c>
      <c s="167" t="s">
        <v>159</v>
      </c>
      <c s="34" t="s">
        <v>1164</v>
      </c>
      <c s="34" t="s">
        <v>291</v>
      </c>
      <c s="34" t="s">
        <v>291</v>
      </c>
      <c s="34" t="s">
        <v>289</v>
      </c>
      <c s="39">
        <v>2570986.7399999998</v>
      </c>
      <c s="39">
        <v>0</v>
      </c>
      <c s="39">
        <v>511342.20000000007</v>
      </c>
      <c s="39">
        <v>33403.739999999998</v>
      </c>
      <c s="39">
        <v>0</v>
      </c>
      <c s="39">
        <v>0</v>
      </c>
      <c s="39">
        <v>0</v>
      </c>
      <c s="39">
        <v>2059644.54</v>
      </c>
      <c s="36">
        <v>39556</v>
      </c>
      <c s="36">
        <v>46371</v>
      </c>
      <c s="40">
        <v>15300000</v>
      </c>
      <c s="40">
        <v>15037954.869999999</v>
      </c>
      <c s="40">
        <v>2.0410958904109591</v>
      </c>
      <c s="40">
        <v>18.671232876712327</v>
      </c>
      <c s="42">
        <v>0.043999999999999997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511342.20000000007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511342.20000000007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511342.20000000007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525617.94000000006</v>
      </c>
      <c s="21">
        <v>1022684.4000000001</v>
      </c>
      <c s="21">
        <v>1036960.1400000001</v>
      </c>
      <c s="21">
        <v>2059644.5400000003</v>
      </c>
    </row>
    <row r="209" spans="1:63" ht="14.5">
      <c r="A209" s="165">
        <v>20575000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289</v>
      </c>
      <c s="167" t="s">
        <v>168</v>
      </c>
      <c s="167" t="s">
        <v>159</v>
      </c>
      <c s="34" t="s">
        <v>1164</v>
      </c>
      <c s="34" t="s">
        <v>292</v>
      </c>
      <c s="34" t="s">
        <v>292</v>
      </c>
      <c s="34" t="s">
        <v>289</v>
      </c>
      <c s="39">
        <v>204507656.09999999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204507656.09999999</v>
      </c>
      <c s="36">
        <v>41589</v>
      </c>
      <c s="36">
        <v>52277</v>
      </c>
      <c s="40">
        <v>205000000</v>
      </c>
      <c s="40">
        <v>205000000</v>
      </c>
      <c s="40">
        <v>18.221917808219178</v>
      </c>
      <c s="40">
        <v>29.282191780821918</v>
      </c>
      <c s="42">
        <v>0.0579</v>
      </c>
      <c s="42" t="s">
        <v>1168</v>
      </c>
      <c s="42">
        <v>0.0114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0" spans="1:63" ht="14.5">
      <c r="A210" s="165">
        <v>20583000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289</v>
      </c>
      <c s="167" t="s">
        <v>168</v>
      </c>
      <c s="167" t="s">
        <v>159</v>
      </c>
      <c s="34" t="s">
        <v>1164</v>
      </c>
      <c s="34" t="s">
        <v>293</v>
      </c>
      <c s="34" t="s">
        <v>293</v>
      </c>
      <c s="34" t="s">
        <v>289</v>
      </c>
      <c s="39">
        <v>227458405.81999999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227458405.81999999</v>
      </c>
      <c s="36">
        <v>43433</v>
      </c>
      <c s="36">
        <v>50479</v>
      </c>
      <c s="40">
        <v>230000000</v>
      </c>
      <c s="40">
        <v>230000000</v>
      </c>
      <c s="40">
        <v>13.295890410958904</v>
      </c>
      <c s="40">
        <v>19.304109589041097</v>
      </c>
      <c s="42">
        <v>0.062799999999999995</v>
      </c>
      <c s="42" t="s">
        <v>1155</v>
      </c>
      <c s="42">
        <v>0.016299999999999999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1" spans="1:63" ht="14.5">
      <c r="A211" s="165">
        <v>20577000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289</v>
      </c>
      <c s="167" t="s">
        <v>38</v>
      </c>
      <c s="167" t="s">
        <v>159</v>
      </c>
      <c s="34" t="s">
        <v>1164</v>
      </c>
      <c s="34" t="s">
        <v>294</v>
      </c>
      <c s="34" t="s">
        <v>294</v>
      </c>
      <c s="34" t="s">
        <v>289</v>
      </c>
      <c s="39">
        <v>102500000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102500000</v>
      </c>
      <c s="36">
        <v>42184</v>
      </c>
      <c s="36">
        <v>54848</v>
      </c>
      <c s="40">
        <v>102500000</v>
      </c>
      <c s="40">
        <v>102500000</v>
      </c>
      <c s="40">
        <v>25.265753424657536</v>
      </c>
      <c s="40">
        <v>34.695890410958903</v>
      </c>
      <c s="42">
        <v>0.060899999999999996</v>
      </c>
      <c s="42" t="s">
        <v>1168</v>
      </c>
      <c s="42">
        <v>0.0144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2" spans="1:63" ht="14.5">
      <c r="A212" s="165">
        <v>20584000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289</v>
      </c>
      <c s="167" t="s">
        <v>38</v>
      </c>
      <c s="167" t="s">
        <v>159</v>
      </c>
      <c s="34" t="s">
        <v>1164</v>
      </c>
      <c s="34" t="s">
        <v>295</v>
      </c>
      <c s="34" t="s">
        <v>295</v>
      </c>
      <c s="34" t="s">
        <v>289</v>
      </c>
      <c s="39">
        <v>121982645.25</v>
      </c>
      <c s="39">
        <v>22364441.48</v>
      </c>
      <c s="39">
        <v>0</v>
      </c>
      <c s="39">
        <v>0</v>
      </c>
      <c s="39">
        <v>0</v>
      </c>
      <c s="39">
        <v>0</v>
      </c>
      <c s="39">
        <v>0</v>
      </c>
      <c s="39">
        <v>144347086.72999999</v>
      </c>
      <c s="36">
        <v>43433</v>
      </c>
      <c s="36">
        <v>55944</v>
      </c>
      <c s="40">
        <v>233600000</v>
      </c>
      <c s="40">
        <v>233600000</v>
      </c>
      <c s="40">
        <v>28.268493150684932</v>
      </c>
      <c s="40">
        <v>34.276712328767125</v>
      </c>
      <c s="42">
        <v>0.060799999999999993</v>
      </c>
      <c s="42" t="s">
        <v>1168</v>
      </c>
      <c s="42">
        <v>0.0144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3" spans="1:63" ht="14.5">
      <c r="A213" s="165">
        <v>20585000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296</v>
      </c>
      <c s="34" t="s">
        <v>296</v>
      </c>
      <c s="34" t="s">
        <v>289</v>
      </c>
      <c s="39">
        <v>345131302.13999999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345131302.13999999</v>
      </c>
      <c s="36">
        <v>43668</v>
      </c>
      <c s="36">
        <v>54497</v>
      </c>
      <c s="40">
        <v>350000000</v>
      </c>
      <c s="40">
        <v>350000000</v>
      </c>
      <c s="40">
        <v>24.304109589041097</v>
      </c>
      <c s="40">
        <v>29.668493150684931</v>
      </c>
      <c s="42">
        <v>0.066799999999999998</v>
      </c>
      <c s="42" t="s">
        <v>1155</v>
      </c>
      <c s="42">
        <v>0.020299999999999999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4" spans="1:63" ht="14.5">
      <c r="A214" s="165">
        <v>20566000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297</v>
      </c>
      <c s="34" t="s">
        <v>297</v>
      </c>
      <c s="34" t="s">
        <v>289</v>
      </c>
      <c s="39">
        <v>1485000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1485000</v>
      </c>
      <c s="36">
        <v>37860</v>
      </c>
      <c s="36">
        <v>45762</v>
      </c>
      <c s="40">
        <v>50000000</v>
      </c>
      <c s="40">
        <v>50000000</v>
      </c>
      <c s="40">
        <v>0.37260273972602742</v>
      </c>
      <c s="40">
        <v>21.649315068493152</v>
      </c>
      <c s="42">
        <v>0.046199999999999998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1485000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1485000</v>
      </c>
      <c s="21">
        <v>0</v>
      </c>
      <c s="21">
        <v>1485000</v>
      </c>
    </row>
    <row r="215" spans="1:63" ht="14.5">
      <c r="A215" s="165">
        <v>20565000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298</v>
      </c>
      <c s="34" t="s">
        <v>298</v>
      </c>
      <c s="34" t="s">
        <v>289</v>
      </c>
      <c s="39">
        <v>1485000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1485000</v>
      </c>
      <c s="36">
        <v>37860</v>
      </c>
      <c s="36">
        <v>45762</v>
      </c>
      <c s="40">
        <v>50000000</v>
      </c>
      <c s="40">
        <v>50000000</v>
      </c>
      <c s="40">
        <v>0.37260273972602742</v>
      </c>
      <c s="40">
        <v>21.649315068493152</v>
      </c>
      <c s="42">
        <v>0.046199999999999998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1485000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1485000</v>
      </c>
      <c s="21">
        <v>0</v>
      </c>
      <c s="21">
        <v>1485000</v>
      </c>
    </row>
    <row r="216" spans="1:63" ht="14.5">
      <c r="A216" s="165">
        <v>20578000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299</v>
      </c>
      <c s="34" t="s">
        <v>299</v>
      </c>
      <c s="34" t="s">
        <v>289</v>
      </c>
      <c s="39">
        <v>34906196.18</v>
      </c>
      <c s="39">
        <v>0</v>
      </c>
      <c s="39">
        <v>0</v>
      </c>
      <c s="39">
        <v>1246173.71</v>
      </c>
      <c s="39">
        <v>3685.1399999999999</v>
      </c>
      <c s="39">
        <v>0</v>
      </c>
      <c s="39">
        <v>0</v>
      </c>
      <c s="39">
        <v>34906196.18</v>
      </c>
      <c s="36">
        <v>42286</v>
      </c>
      <c s="36">
        <v>54954</v>
      </c>
      <c s="40">
        <v>80000000</v>
      </c>
      <c s="40">
        <v>37854311.770000003</v>
      </c>
      <c s="40">
        <v>25.556164383561644</v>
      </c>
      <c s="40">
        <v>34.706849315068496</v>
      </c>
      <c s="42">
        <v>0.064799999999999996</v>
      </c>
      <c s="42" t="s">
        <v>1155</v>
      </c>
      <c s="42">
        <v>0.0183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7" spans="1:63" ht="14.5">
      <c r="A217" s="165">
        <v>20579000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300</v>
      </c>
      <c s="34" t="s">
        <v>300</v>
      </c>
      <c s="34" t="s">
        <v>289</v>
      </c>
      <c s="39">
        <v>116014616.15000001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116014616.15000001</v>
      </c>
      <c s="36">
        <v>42397</v>
      </c>
      <c s="36">
        <v>53250</v>
      </c>
      <c s="40">
        <v>178000000</v>
      </c>
      <c s="40">
        <v>125300000</v>
      </c>
      <c s="40">
        <v>20.887671232876713</v>
      </c>
      <c s="40">
        <v>29.734246575342464</v>
      </c>
      <c s="42">
        <v>0.066299999999999998</v>
      </c>
      <c s="42" t="s">
        <v>1155</v>
      </c>
      <c s="42">
        <v>0.019800000000000002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8" spans="1:63" ht="14.5">
      <c r="A218" s="165">
        <v>20580000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301</v>
      </c>
      <c s="34" t="s">
        <v>301</v>
      </c>
      <c s="34" t="s">
        <v>289</v>
      </c>
      <c s="39">
        <v>52831235.759999998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52831235.759999998</v>
      </c>
      <c s="36">
        <v>42482</v>
      </c>
      <c s="36">
        <v>55199</v>
      </c>
      <c s="40">
        <v>150000000</v>
      </c>
      <c s="40">
        <v>59585551.590000004</v>
      </c>
      <c s="40">
        <v>26.227397260273971</v>
      </c>
      <c s="40">
        <v>34.841095890410962</v>
      </c>
      <c s="42">
        <v>0.067299999999999999</v>
      </c>
      <c s="42" t="s">
        <v>1155</v>
      </c>
      <c s="42">
        <v>0.020799999999999999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9" spans="1:63" ht="14.5">
      <c r="A219" s="165">
        <v>20582000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302</v>
      </c>
      <c s="34" t="s">
        <v>302</v>
      </c>
      <c s="34" t="s">
        <v>289</v>
      </c>
      <c s="39">
        <v>48397045.140000001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48397045.140000001</v>
      </c>
      <c s="36">
        <v>42726</v>
      </c>
      <c s="36">
        <v>55472</v>
      </c>
      <c s="40">
        <v>90500000</v>
      </c>
      <c s="40">
        <v>52100000</v>
      </c>
      <c s="40">
        <v>26.975342465753425</v>
      </c>
      <c s="40">
        <v>34.920547945205477</v>
      </c>
      <c s="42">
        <v>0.067199999999999996</v>
      </c>
      <c s="42" t="s">
        <v>1155</v>
      </c>
      <c s="42">
        <v>0.020799999999999999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20" spans="1:63" ht="14.5">
      <c r="A220" s="165">
        <v>20586000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303</v>
      </c>
      <c s="34" t="s">
        <v>303</v>
      </c>
      <c s="34" t="s">
        <v>289</v>
      </c>
      <c s="39">
        <v>500000000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500000000</v>
      </c>
      <c s="36">
        <v>43633</v>
      </c>
      <c s="36">
        <v>54575</v>
      </c>
      <c s="40">
        <v>500000000</v>
      </c>
      <c s="40">
        <v>500000000</v>
      </c>
      <c s="40">
        <v>24.517808219178082</v>
      </c>
      <c s="40">
        <v>29.978082191780821</v>
      </c>
      <c s="42">
        <v>0.066799999999999998</v>
      </c>
      <c s="42" t="s">
        <v>1155</v>
      </c>
      <c s="42">
        <v>0.020299999999999999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21" spans="1:63" ht="14.5">
      <c r="A221" s="165">
        <v>20587000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304</v>
      </c>
      <c s="34" t="s">
        <v>304</v>
      </c>
      <c s="34" t="s">
        <v>289</v>
      </c>
      <c s="39">
        <v>17423688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17423688</v>
      </c>
      <c s="36">
        <v>43925</v>
      </c>
      <c s="36">
        <v>54132</v>
      </c>
      <c s="40">
        <v>20000000</v>
      </c>
      <c s="40">
        <v>20000000</v>
      </c>
      <c s="40">
        <v>23.304109589041097</v>
      </c>
      <c s="40">
        <v>27.964383561643835</v>
      </c>
      <c s="42">
        <v>0.027799999999999998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22" spans="1:63" ht="14.5">
      <c r="A222" s="165">
        <v>20588000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305</v>
      </c>
      <c s="34" t="s">
        <v>305</v>
      </c>
      <c s="34" t="s">
        <v>289</v>
      </c>
      <c s="39">
        <v>500000000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500000000</v>
      </c>
      <c s="36">
        <v>43959</v>
      </c>
      <c s="36">
        <v>54179</v>
      </c>
      <c s="40">
        <v>500000000</v>
      </c>
      <c s="40">
        <v>500000000</v>
      </c>
      <c s="40">
        <v>23.432876712328767</v>
      </c>
      <c s="40">
        <v>28</v>
      </c>
      <c s="42">
        <v>0.027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23" spans="1:63" ht="14.5">
      <c r="A223" s="165">
        <v>20590000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306</v>
      </c>
      <c s="34" t="s">
        <v>306</v>
      </c>
      <c s="34" t="s">
        <v>289</v>
      </c>
      <c s="39">
        <v>500000000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500000000</v>
      </c>
      <c s="36">
        <v>44161</v>
      </c>
      <c s="36">
        <v>48167</v>
      </c>
      <c s="40">
        <v>500000000</v>
      </c>
      <c s="40">
        <v>500000000</v>
      </c>
      <c s="40">
        <v>6.9616438356164387</v>
      </c>
      <c s="40">
        <v>10.975342465753425</v>
      </c>
      <c s="42">
        <v>0.017600000000000001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35700000</v>
      </c>
      <c s="21">
        <v>0</v>
      </c>
      <c s="21">
        <v>0</v>
      </c>
      <c s="21">
        <v>0</v>
      </c>
      <c s="21">
        <v>0</v>
      </c>
      <c s="21">
        <v>0</v>
      </c>
      <c s="21">
        <v>35700000</v>
      </c>
      <c s="21">
        <v>0</v>
      </c>
      <c s="21">
        <v>0</v>
      </c>
      <c s="21">
        <v>0</v>
      </c>
      <c s="21">
        <v>0</v>
      </c>
      <c s="21">
        <v>0</v>
      </c>
      <c s="21">
        <v>35700000</v>
      </c>
      <c s="21">
        <v>0</v>
      </c>
      <c s="21">
        <v>0</v>
      </c>
      <c s="21">
        <v>0</v>
      </c>
      <c s="21">
        <v>0</v>
      </c>
      <c s="21">
        <v>0</v>
      </c>
      <c s="21">
        <v>35700000</v>
      </c>
      <c s="21">
        <v>0</v>
      </c>
      <c s="21">
        <v>71400000</v>
      </c>
      <c s="21">
        <v>71400000</v>
      </c>
      <c s="21">
        <v>142800000</v>
      </c>
    </row>
    <row r="224" spans="1:63" ht="14.5">
      <c r="A224" s="165">
        <v>20592000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307</v>
      </c>
      <c s="34" t="s">
        <v>307</v>
      </c>
      <c s="34" t="s">
        <v>289</v>
      </c>
      <c s="39">
        <v>147142638.62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147142638.62</v>
      </c>
      <c s="36">
        <v>44312</v>
      </c>
      <c s="36">
        <v>50844</v>
      </c>
      <c s="40">
        <v>150000000</v>
      </c>
      <c s="40">
        <v>150000000</v>
      </c>
      <c s="40">
        <v>14.295890410958904</v>
      </c>
      <c s="40">
        <v>17.895890410958906</v>
      </c>
      <c s="42">
        <v>0.058400000000000001</v>
      </c>
      <c s="42" t="s">
        <v>1168</v>
      </c>
      <c s="42">
        <v>0.011900000000000001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5659332.25</v>
      </c>
      <c s="21">
        <v>0</v>
      </c>
      <c s="21">
        <v>0</v>
      </c>
      <c s="21">
        <v>0</v>
      </c>
      <c s="21">
        <v>0</v>
      </c>
      <c s="21">
        <v>5659332.25</v>
      </c>
      <c s="21">
        <v>5659332.25</v>
      </c>
    </row>
    <row r="225" spans="1:63" ht="14.5">
      <c r="A225" s="165">
        <v>20581000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289</v>
      </c>
      <c s="167" t="s">
        <v>308</v>
      </c>
      <c s="167" t="s">
        <v>159</v>
      </c>
      <c s="34" t="s">
        <v>1164</v>
      </c>
      <c s="34" t="s">
        <v>309</v>
      </c>
      <c s="34" t="s">
        <v>309</v>
      </c>
      <c s="34" t="s">
        <v>289</v>
      </c>
      <c s="39">
        <v>26057090.940000001</v>
      </c>
      <c s="39">
        <v>48719.43</v>
      </c>
      <c s="39">
        <v>0</v>
      </c>
      <c s="39">
        <v>0</v>
      </c>
      <c s="39">
        <v>0</v>
      </c>
      <c s="39">
        <v>0</v>
      </c>
      <c s="39">
        <v>0</v>
      </c>
      <c s="39">
        <v>26105810.370000001</v>
      </c>
      <c s="36">
        <v>42726</v>
      </c>
      <c s="36">
        <v>51363</v>
      </c>
      <c s="40">
        <v>52500000</v>
      </c>
      <c s="40">
        <v>52500000</v>
      </c>
      <c s="40">
        <v>15.717808219178082</v>
      </c>
      <c s="40">
        <v>23.663013698630138</v>
      </c>
      <c s="42">
        <v>0.063799999999999996</v>
      </c>
      <c s="42" t="s">
        <v>1155</v>
      </c>
      <c s="42">
        <v>0.017299999999999999</v>
      </c>
      <c s="34" t="s">
        <v>289</v>
      </c>
      <c s="34" t="s">
        <v>289</v>
      </c>
      <c s="21">
        <v>0</v>
      </c>
      <c s="21">
        <v>814681.70999999996</v>
      </c>
      <c s="21">
        <v>0</v>
      </c>
      <c s="21">
        <v>0</v>
      </c>
      <c s="21">
        <v>0</v>
      </c>
      <c s="21">
        <v>0</v>
      </c>
      <c s="21">
        <v>0</v>
      </c>
      <c s="21">
        <v>815842.85999999999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815842.85999999999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815842.85999999999</v>
      </c>
      <c s="21">
        <v>0</v>
      </c>
      <c s="21">
        <v>0</v>
      </c>
      <c s="21">
        <v>0</v>
      </c>
      <c s="21">
        <v>0</v>
      </c>
      <c s="21">
        <v>1630524.5699999998</v>
      </c>
      <c s="21">
        <v>1631685.72</v>
      </c>
      <c s="21">
        <v>3262210.29</v>
      </c>
    </row>
    <row r="226" spans="1:63" ht="14.5">
      <c r="A226" s="165">
        <v>20576000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289</v>
      </c>
      <c s="167" t="s">
        <v>310</v>
      </c>
      <c s="167" t="s">
        <v>159</v>
      </c>
      <c s="34" t="s">
        <v>1164</v>
      </c>
      <c s="34" t="s">
        <v>311</v>
      </c>
      <c s="34" t="s">
        <v>311</v>
      </c>
      <c s="34" t="s">
        <v>289</v>
      </c>
      <c s="39">
        <v>78517549.810000002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78517549.810000002</v>
      </c>
      <c s="36">
        <v>41598</v>
      </c>
      <c s="36">
        <v>52277</v>
      </c>
      <c s="40">
        <v>100000000</v>
      </c>
      <c s="40">
        <v>100000000</v>
      </c>
      <c s="40">
        <v>18.221917808219178</v>
      </c>
      <c s="40">
        <v>29.257534246575343</v>
      </c>
      <c s="42">
        <v>0.039899999999999998</v>
      </c>
      <c s="42" t="s">
        <v>39</v>
      </c>
      <c s="42"/>
      <c s="34" t="s">
        <v>289</v>
      </c>
      <c s="34" t="s">
        <v>289</v>
      </c>
      <c s="21">
        <v>0</v>
      </c>
      <c s="21">
        <v>1777781.46</v>
      </c>
      <c s="21">
        <v>0</v>
      </c>
      <c s="21">
        <v>0</v>
      </c>
      <c s="21">
        <v>0</v>
      </c>
      <c s="21">
        <v>0</v>
      </c>
      <c s="21">
        <v>0</v>
      </c>
      <c s="21">
        <v>1777781.46</v>
      </c>
      <c s="21">
        <v>0</v>
      </c>
      <c s="21">
        <v>0</v>
      </c>
      <c s="21">
        <v>0</v>
      </c>
      <c s="21">
        <v>0</v>
      </c>
      <c s="21">
        <v>0</v>
      </c>
      <c s="21">
        <v>1777781.46</v>
      </c>
      <c s="21">
        <v>0</v>
      </c>
      <c s="21">
        <v>0</v>
      </c>
      <c s="21">
        <v>0</v>
      </c>
      <c s="21">
        <v>0</v>
      </c>
      <c s="21">
        <v>0</v>
      </c>
      <c s="21">
        <v>1777781.46</v>
      </c>
      <c s="21">
        <v>0</v>
      </c>
      <c s="21">
        <v>0</v>
      </c>
      <c s="21">
        <v>0</v>
      </c>
      <c s="21">
        <v>0</v>
      </c>
      <c s="21">
        <v>3555562.9199999999</v>
      </c>
      <c s="21">
        <v>3555562.9199999999</v>
      </c>
      <c s="21">
        <v>7111125.8399999999</v>
      </c>
    </row>
    <row r="227" spans="1:63" ht="14.5">
      <c r="A227" s="165">
        <v>20844000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312</v>
      </c>
      <c s="167" t="s">
        <v>313</v>
      </c>
      <c s="167" t="s">
        <v>159</v>
      </c>
      <c s="34" t="s">
        <v>1164</v>
      </c>
      <c s="34" t="s">
        <v>314</v>
      </c>
      <c s="34" t="s">
        <v>314</v>
      </c>
      <c s="34" t="s">
        <v>312</v>
      </c>
      <c s="39">
        <v>28571428.579999998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28571428.579999998</v>
      </c>
      <c s="36">
        <v>43798</v>
      </c>
      <c s="36">
        <v>49277</v>
      </c>
      <c s="40">
        <v>40000000</v>
      </c>
      <c s="40">
        <v>30000000</v>
      </c>
      <c s="40">
        <v>10.002739726027396</v>
      </c>
      <c s="40">
        <v>15.010958904109589</v>
      </c>
      <c s="44">
        <v>0.075445999999999999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1428571.4299999999</v>
      </c>
      <c s="21">
        <v>0</v>
      </c>
      <c s="21">
        <v>0</v>
      </c>
      <c s="21">
        <v>0</v>
      </c>
      <c s="21">
        <v>0</v>
      </c>
      <c s="21">
        <v>0</v>
      </c>
      <c s="21">
        <v>1428571.4299999999</v>
      </c>
      <c s="21">
        <v>0</v>
      </c>
      <c s="21">
        <v>0</v>
      </c>
      <c s="21">
        <v>0</v>
      </c>
      <c s="21">
        <v>0</v>
      </c>
      <c s="21">
        <v>0</v>
      </c>
      <c s="21">
        <v>1428571.4299999999</v>
      </c>
      <c s="21">
        <v>0</v>
      </c>
      <c s="21">
        <v>0</v>
      </c>
      <c s="21">
        <v>0</v>
      </c>
      <c s="21">
        <v>0</v>
      </c>
      <c s="21">
        <v>0</v>
      </c>
      <c s="21">
        <v>1428571.4299999999</v>
      </c>
      <c s="21">
        <v>0</v>
      </c>
      <c s="21">
        <v>2857142.8599999999</v>
      </c>
      <c s="21">
        <v>2857142.8599999999</v>
      </c>
      <c s="21">
        <v>5714285.7199999997</v>
      </c>
    </row>
    <row r="228" spans="1:63" ht="14.5">
      <c r="A228" s="165">
        <v>20842000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312</v>
      </c>
      <c s="167" t="s">
        <v>70</v>
      </c>
      <c s="167" t="s">
        <v>159</v>
      </c>
      <c s="34" t="s">
        <v>1164</v>
      </c>
      <c s="34" t="s">
        <v>315</v>
      </c>
      <c s="34" t="s">
        <v>315</v>
      </c>
      <c s="34" t="s">
        <v>312</v>
      </c>
      <c s="39">
        <v>40000000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40000000</v>
      </c>
      <c s="36">
        <v>43690</v>
      </c>
      <c s="36">
        <v>49169</v>
      </c>
      <c s="40">
        <v>50000000</v>
      </c>
      <c s="40">
        <v>50000000</v>
      </c>
      <c s="40">
        <v>9.706849315068494</v>
      </c>
      <c s="40">
        <v>15.010958904109589</v>
      </c>
      <c s="44">
        <v>0.07417</v>
      </c>
      <c s="42" t="s">
        <v>1169</v>
      </c>
      <c s="44">
        <v>0.022282999999999997</v>
      </c>
      <c s="34" t="s">
        <v>312</v>
      </c>
      <c s="34" t="s">
        <v>312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4000000</v>
      </c>
      <c s="21">
        <v>4000000</v>
      </c>
      <c s="21">
        <v>8000000</v>
      </c>
    </row>
    <row r="229" spans="1:63" ht="14.5">
      <c r="A229" s="165">
        <v>20820000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312</v>
      </c>
      <c s="167" t="s">
        <v>95</v>
      </c>
      <c s="167" t="s">
        <v>159</v>
      </c>
      <c s="34" t="s">
        <v>1164</v>
      </c>
      <c s="34" t="s">
        <v>316</v>
      </c>
      <c s="34" t="s">
        <v>316</v>
      </c>
      <c s="34" t="s">
        <v>312</v>
      </c>
      <c s="39">
        <v>8132641.9800000004</v>
      </c>
      <c s="39">
        <v>0</v>
      </c>
      <c s="39">
        <v>2033160.47</v>
      </c>
      <c s="39">
        <v>336109.78000000003</v>
      </c>
      <c s="39">
        <v>0</v>
      </c>
      <c s="39">
        <v>0</v>
      </c>
      <c s="39">
        <v>0</v>
      </c>
      <c s="39">
        <v>6099481.5099999998</v>
      </c>
      <c s="36">
        <v>40721</v>
      </c>
      <c s="36">
        <v>46201</v>
      </c>
      <c s="40">
        <v>48200000</v>
      </c>
      <c s="40">
        <v>48200000</v>
      </c>
      <c s="40">
        <v>1.5753424657534247</v>
      </c>
      <c s="40">
        <v>15.013698630136986</v>
      </c>
      <c s="44">
        <v>0.079549999999999996</v>
      </c>
      <c s="42" t="s">
        <v>1169</v>
      </c>
      <c s="44">
        <v>0.027782999999999999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2033160.47</v>
      </c>
      <c s="21">
        <v>0</v>
      </c>
      <c s="21">
        <v>0</v>
      </c>
      <c s="21">
        <v>0</v>
      </c>
      <c s="21">
        <v>0</v>
      </c>
      <c s="21">
        <v>0</v>
      </c>
      <c s="21">
        <v>2033160.47</v>
      </c>
      <c s="21">
        <v>0</v>
      </c>
      <c s="21">
        <v>0</v>
      </c>
      <c s="21">
        <v>0</v>
      </c>
      <c s="21">
        <v>0</v>
      </c>
      <c s="21">
        <v>0</v>
      </c>
      <c s="21">
        <v>2033160.571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4066320.9399999999</v>
      </c>
      <c s="21">
        <v>2033160.571</v>
      </c>
      <c s="21">
        <v>6099481.5109999999</v>
      </c>
    </row>
    <row r="230" spans="1:63" ht="14.5">
      <c r="A230" s="165">
        <v>20818000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312</v>
      </c>
      <c s="167" t="s">
        <v>95</v>
      </c>
      <c s="167" t="s">
        <v>159</v>
      </c>
      <c s="34" t="s">
        <v>1164</v>
      </c>
      <c s="34" t="s">
        <v>317</v>
      </c>
      <c s="34" t="s">
        <v>317</v>
      </c>
      <c s="34" t="s">
        <v>312</v>
      </c>
      <c s="39">
        <v>11728488.34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11728488.34</v>
      </c>
      <c s="36">
        <v>41716</v>
      </c>
      <c s="36">
        <v>47195</v>
      </c>
      <c s="40">
        <v>26000000</v>
      </c>
      <c s="40">
        <v>26000000</v>
      </c>
      <c s="40">
        <v>4.2986301369863016</v>
      </c>
      <c s="40">
        <v>15.010958904109589</v>
      </c>
      <c s="44">
        <v>0.082850999999999994</v>
      </c>
      <c s="42" t="s">
        <v>1169</v>
      </c>
      <c s="44">
        <v>0.030282999999999997</v>
      </c>
      <c s="34" t="s">
        <v>312</v>
      </c>
      <c s="34" t="s">
        <v>312</v>
      </c>
      <c s="21">
        <v>0</v>
      </c>
      <c s="21">
        <v>0</v>
      </c>
      <c s="21">
        <v>1303165.3799999999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1303165.3799999999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1303165.3799999999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1303165.3799999999</v>
      </c>
      <c s="21">
        <v>0</v>
      </c>
      <c s="21">
        <v>0</v>
      </c>
      <c s="21">
        <v>0</v>
      </c>
      <c s="21">
        <v>2606330.7599999998</v>
      </c>
      <c s="21">
        <v>2606330.7599999998</v>
      </c>
      <c s="21">
        <v>5212661.5199999996</v>
      </c>
    </row>
    <row r="231" spans="1:63" ht="14.5">
      <c r="A231" s="165">
        <v>20835000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168</v>
      </c>
      <c s="167" t="s">
        <v>159</v>
      </c>
      <c s="34" t="s">
        <v>1164</v>
      </c>
      <c s="34" t="s">
        <v>318</v>
      </c>
      <c s="34" t="s">
        <v>318</v>
      </c>
      <c s="34" t="s">
        <v>312</v>
      </c>
      <c s="39">
        <v>75686920.909999996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75686920.909999996</v>
      </c>
      <c s="36">
        <v>43432</v>
      </c>
      <c s="36">
        <v>50007</v>
      </c>
      <c s="40">
        <v>122200000</v>
      </c>
      <c s="40">
        <v>102200000</v>
      </c>
      <c s="40">
        <v>12.002739726027396</v>
      </c>
      <c s="40">
        <v>18.013698630136986</v>
      </c>
      <c s="44">
        <v>0.075790999999999997</v>
      </c>
      <c s="42" t="s">
        <v>1169</v>
      </c>
      <c s="44">
        <v>0.022783000000000001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3153621.71</v>
      </c>
      <c s="21">
        <v>0</v>
      </c>
      <c s="21">
        <v>0</v>
      </c>
      <c s="21">
        <v>0</v>
      </c>
      <c s="21">
        <v>0</v>
      </c>
      <c s="21">
        <v>0</v>
      </c>
      <c s="21">
        <v>3153621.71</v>
      </c>
      <c s="21">
        <v>0</v>
      </c>
      <c s="21">
        <v>0</v>
      </c>
      <c s="21">
        <v>0</v>
      </c>
      <c s="21">
        <v>0</v>
      </c>
      <c s="21">
        <v>0</v>
      </c>
      <c s="21">
        <v>3153621.71</v>
      </c>
      <c s="21">
        <v>0</v>
      </c>
      <c s="21">
        <v>0</v>
      </c>
      <c s="21">
        <v>0</v>
      </c>
      <c s="21">
        <v>0</v>
      </c>
      <c s="21">
        <v>0</v>
      </c>
      <c s="21">
        <v>3153621.71</v>
      </c>
      <c s="21">
        <v>0</v>
      </c>
      <c s="21">
        <v>6307243.4199999999</v>
      </c>
      <c s="21">
        <v>6307243.4199999999</v>
      </c>
      <c s="21">
        <v>12614486.84</v>
      </c>
    </row>
    <row r="232" spans="1:63" ht="14.5">
      <c r="A232" s="165">
        <v>20837000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168</v>
      </c>
      <c s="167" t="s">
        <v>159</v>
      </c>
      <c s="34" t="s">
        <v>1164</v>
      </c>
      <c s="34" t="s">
        <v>319</v>
      </c>
      <c s="34" t="s">
        <v>319</v>
      </c>
      <c s="34" t="s">
        <v>312</v>
      </c>
      <c s="39">
        <v>36832844.619999997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36832844.619999997</v>
      </c>
      <c s="36">
        <v>43432</v>
      </c>
      <c s="36">
        <v>50007</v>
      </c>
      <c s="40">
        <v>50000000</v>
      </c>
      <c s="40">
        <v>50000000</v>
      </c>
      <c s="40">
        <v>12.002739726027396</v>
      </c>
      <c s="40">
        <v>18.013698630136986</v>
      </c>
      <c s="44">
        <v>0.075790999999999997</v>
      </c>
      <c s="42" t="s">
        <v>1169</v>
      </c>
      <c s="44">
        <v>0.022783000000000001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1534701.8500000001</v>
      </c>
      <c s="21">
        <v>0</v>
      </c>
      <c s="21">
        <v>0</v>
      </c>
      <c s="21">
        <v>0</v>
      </c>
      <c s="21">
        <v>0</v>
      </c>
      <c s="21">
        <v>0</v>
      </c>
      <c s="21">
        <v>1534701.8500000001</v>
      </c>
      <c s="21">
        <v>0</v>
      </c>
      <c s="21">
        <v>0</v>
      </c>
      <c s="21">
        <v>0</v>
      </c>
      <c s="21">
        <v>0</v>
      </c>
      <c s="21">
        <v>0</v>
      </c>
      <c s="21">
        <v>1534701.8500000001</v>
      </c>
      <c s="21">
        <v>0</v>
      </c>
      <c s="21">
        <v>0</v>
      </c>
      <c s="21">
        <v>0</v>
      </c>
      <c s="21">
        <v>0</v>
      </c>
      <c s="21">
        <v>0</v>
      </c>
      <c s="21">
        <v>1534701.8500000001</v>
      </c>
      <c s="21">
        <v>0</v>
      </c>
      <c s="21">
        <v>3069403.7000000002</v>
      </c>
      <c s="21">
        <v>3069403.7000000002</v>
      </c>
      <c s="21">
        <v>6138807.4000000004</v>
      </c>
    </row>
    <row r="233" spans="1:63" ht="14.5">
      <c r="A233" s="165">
        <v>20840000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168</v>
      </c>
      <c s="167" t="s">
        <v>159</v>
      </c>
      <c s="34" t="s">
        <v>1164</v>
      </c>
      <c s="34" t="s">
        <v>320</v>
      </c>
      <c s="34" t="s">
        <v>320</v>
      </c>
      <c s="34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40946</v>
      </c>
      <c s="36">
        <v>45329</v>
      </c>
      <c s="40">
        <v>51449652</v>
      </c>
      <c s="40">
        <v>51449652</v>
      </c>
      <c s="40">
        <v>0</v>
      </c>
      <c s="40">
        <v>0</v>
      </c>
      <c s="42">
        <v>0</v>
      </c>
      <c s="42" t="s">
        <v>1155</v>
      </c>
      <c s="44">
        <v>0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34" spans="1:63" ht="14.5">
      <c r="A234" s="165">
        <v>20813000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168</v>
      </c>
      <c s="167" t="s">
        <v>159</v>
      </c>
      <c s="34" t="s">
        <v>1164</v>
      </c>
      <c s="34" t="s">
        <v>321</v>
      </c>
      <c s="34" t="s">
        <v>321</v>
      </c>
      <c s="34" t="s">
        <v>312</v>
      </c>
      <c s="39">
        <v>24999307.5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24999307.5</v>
      </c>
      <c s="36">
        <v>41093</v>
      </c>
      <c s="36">
        <v>46571</v>
      </c>
      <c s="40">
        <v>99997230</v>
      </c>
      <c s="40">
        <v>99997230</v>
      </c>
      <c s="40">
        <v>2.5890410958904111</v>
      </c>
      <c s="40">
        <v>15.008219178082191</v>
      </c>
      <c s="44">
        <v>0.081860000000000002</v>
      </c>
      <c s="42" t="s">
        <v>1169</v>
      </c>
      <c s="44">
        <v>0.030283000000000001</v>
      </c>
      <c s="34" t="s">
        <v>312</v>
      </c>
      <c s="34" t="s">
        <v>312</v>
      </c>
      <c s="21">
        <v>4166551.25</v>
      </c>
      <c s="21">
        <v>0</v>
      </c>
      <c s="21">
        <v>0</v>
      </c>
      <c s="21">
        <v>0</v>
      </c>
      <c s="21">
        <v>0</v>
      </c>
      <c s="21">
        <v>0</v>
      </c>
      <c s="21">
        <v>4166551.25</v>
      </c>
      <c s="21">
        <v>0</v>
      </c>
      <c s="21">
        <v>0</v>
      </c>
      <c s="21">
        <v>0</v>
      </c>
      <c s="21">
        <v>0</v>
      </c>
      <c s="21">
        <v>0</v>
      </c>
      <c s="21">
        <v>4166551.25</v>
      </c>
      <c s="21">
        <v>0</v>
      </c>
      <c s="21">
        <v>0</v>
      </c>
      <c s="21">
        <v>0</v>
      </c>
      <c s="21">
        <v>0</v>
      </c>
      <c s="21">
        <v>0</v>
      </c>
      <c s="21">
        <v>4166551.25</v>
      </c>
      <c s="21">
        <v>0</v>
      </c>
      <c s="21">
        <v>0</v>
      </c>
      <c s="21">
        <v>0</v>
      </c>
      <c s="21">
        <v>0</v>
      </c>
      <c s="21">
        <v>0</v>
      </c>
      <c s="21">
        <v>8333102.5</v>
      </c>
      <c s="21">
        <v>8333102.5</v>
      </c>
      <c s="21">
        <v>16666205</v>
      </c>
    </row>
    <row r="235" spans="1:63" ht="14.5">
      <c r="A235" s="165">
        <v>20821000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168</v>
      </c>
      <c s="167" t="s">
        <v>159</v>
      </c>
      <c s="34" t="s">
        <v>1164</v>
      </c>
      <c s="34" t="s">
        <v>322</v>
      </c>
      <c s="34" t="s">
        <v>322</v>
      </c>
      <c s="34" t="s">
        <v>312</v>
      </c>
      <c s="39">
        <v>3868631.1370000001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3868631.1370000001</v>
      </c>
      <c s="36">
        <v>41968</v>
      </c>
      <c s="36">
        <v>46351</v>
      </c>
      <c s="40">
        <v>26715200</v>
      </c>
      <c s="40">
        <v>24837786.09</v>
      </c>
      <c s="40">
        <v>1.9863013698630136</v>
      </c>
      <c s="40">
        <v>12.008219178082191</v>
      </c>
      <c s="44">
        <v>0.077790999999999999</v>
      </c>
      <c s="42" t="s">
        <v>1169</v>
      </c>
      <c s="44">
        <v>0.024782999999999999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1436511.23</v>
      </c>
      <c s="21">
        <v>0</v>
      </c>
      <c s="21">
        <v>0</v>
      </c>
      <c s="21">
        <v>0</v>
      </c>
      <c s="21">
        <v>0</v>
      </c>
      <c s="21">
        <v>0</v>
      </c>
      <c s="21">
        <v>1436511.23</v>
      </c>
      <c s="21">
        <v>0</v>
      </c>
      <c s="21">
        <v>0</v>
      </c>
      <c s="21">
        <v>0</v>
      </c>
      <c s="21">
        <v>0</v>
      </c>
      <c s="21">
        <v>0</v>
      </c>
      <c s="21">
        <v>495000</v>
      </c>
      <c s="21">
        <v>0</v>
      </c>
      <c s="21">
        <v>0</v>
      </c>
      <c s="21">
        <v>0</v>
      </c>
      <c s="21">
        <v>0</v>
      </c>
      <c s="21">
        <v>0</v>
      </c>
      <c s="21">
        <v>500608.68099999998</v>
      </c>
      <c s="21">
        <v>0</v>
      </c>
      <c s="21">
        <v>2873022.46</v>
      </c>
      <c s="21">
        <v>995608.68099999998</v>
      </c>
      <c s="21">
        <v>3868631.1409999998</v>
      </c>
    </row>
    <row r="236" spans="1:63" ht="14.5">
      <c r="A236" s="165">
        <v>20845000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312</v>
      </c>
      <c s="167" t="s">
        <v>176</v>
      </c>
      <c s="167" t="s">
        <v>159</v>
      </c>
      <c s="34" t="s">
        <v>1164</v>
      </c>
      <c s="34" t="s">
        <v>323</v>
      </c>
      <c s="34" t="s">
        <v>323</v>
      </c>
      <c s="34" t="s">
        <v>312</v>
      </c>
      <c s="39">
        <v>427929.02000000002</v>
      </c>
      <c s="39">
        <v>88573.800000000003</v>
      </c>
      <c s="39">
        <v>15849.219999999999</v>
      </c>
      <c s="39">
        <v>16091.17</v>
      </c>
      <c s="39">
        <v>0</v>
      </c>
      <c s="39">
        <v>0</v>
      </c>
      <c s="39">
        <v>0</v>
      </c>
      <c s="39">
        <v>500653.59999999998</v>
      </c>
      <c s="36">
        <v>43819</v>
      </c>
      <c s="36">
        <v>50394</v>
      </c>
      <c s="40">
        <v>34122000</v>
      </c>
      <c s="40">
        <v>34122000</v>
      </c>
      <c s="40">
        <v>13.063013698630137</v>
      </c>
      <c s="40">
        <v>18.013698630136986</v>
      </c>
      <c s="44">
        <v>0.074796000000000001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19129.73</v>
      </c>
      <c s="21">
        <v>0</v>
      </c>
      <c s="21">
        <v>0</v>
      </c>
      <c s="21">
        <v>0</v>
      </c>
      <c s="21">
        <v>0</v>
      </c>
      <c s="21">
        <v>0</v>
      </c>
      <c s="21">
        <v>19129.73</v>
      </c>
      <c s="21">
        <v>0</v>
      </c>
      <c s="21">
        <v>0</v>
      </c>
      <c s="21">
        <v>0</v>
      </c>
      <c s="21">
        <v>0</v>
      </c>
      <c s="21">
        <v>0</v>
      </c>
      <c s="21">
        <v>19129.73</v>
      </c>
      <c s="21">
        <v>0</v>
      </c>
      <c s="21">
        <v>0</v>
      </c>
      <c s="21">
        <v>0</v>
      </c>
      <c s="21">
        <v>0</v>
      </c>
      <c s="21">
        <v>0</v>
      </c>
      <c s="21">
        <v>19129.73</v>
      </c>
      <c s="21">
        <v>38259.459999999999</v>
      </c>
      <c s="21">
        <v>38259.459999999999</v>
      </c>
      <c s="21">
        <v>76518.919999999998</v>
      </c>
    </row>
    <row r="237" spans="1:63" ht="14.5">
      <c r="A237" s="165">
        <v>20836000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324</v>
      </c>
      <c s="34" t="s">
        <v>324</v>
      </c>
      <c s="34" t="s">
        <v>312</v>
      </c>
      <c s="39">
        <v>166250000</v>
      </c>
      <c s="39">
        <v>0</v>
      </c>
      <c s="39">
        <v>8750000</v>
      </c>
      <c s="39">
        <v>6278870.4199999999</v>
      </c>
      <c s="39">
        <v>0</v>
      </c>
      <c s="39">
        <v>0</v>
      </c>
      <c s="39">
        <v>0</v>
      </c>
      <c s="39">
        <v>157500000</v>
      </c>
      <c s="36">
        <v>43446</v>
      </c>
      <c s="36">
        <v>48925</v>
      </c>
      <c s="40">
        <v>210000000</v>
      </c>
      <c s="40">
        <v>210000000</v>
      </c>
      <c s="40">
        <v>9.0383561643835613</v>
      </c>
      <c s="40">
        <v>15.010958904109589</v>
      </c>
      <c s="44">
        <v>0.075203999999999993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17500000</v>
      </c>
      <c s="21">
        <v>17500000</v>
      </c>
      <c s="21">
        <v>35000000</v>
      </c>
    </row>
    <row r="238" spans="1:63" ht="14.5">
      <c r="A238" s="165">
        <v>20833000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325</v>
      </c>
      <c s="34" t="s">
        <v>325</v>
      </c>
      <c s="34" t="s">
        <v>312</v>
      </c>
      <c s="39">
        <v>90000000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90000000</v>
      </c>
      <c s="36">
        <v>43357</v>
      </c>
      <c s="36">
        <v>47740</v>
      </c>
      <c s="40">
        <v>150000000</v>
      </c>
      <c s="40">
        <v>150000000</v>
      </c>
      <c s="40">
        <v>5.7917808219178086</v>
      </c>
      <c s="40">
        <v>12.008219178082191</v>
      </c>
      <c s="44">
        <v>0.074116000000000001</v>
      </c>
      <c s="42" t="s">
        <v>1169</v>
      </c>
      <c s="44">
        <v>0.022783000000000001</v>
      </c>
      <c s="34" t="s">
        <v>312</v>
      </c>
      <c s="34" t="s">
        <v>312</v>
      </c>
      <c s="21">
        <v>0</v>
      </c>
      <c s="21">
        <v>0</v>
      </c>
      <c s="21">
        <v>7500000</v>
      </c>
      <c s="21">
        <v>0</v>
      </c>
      <c s="21">
        <v>0</v>
      </c>
      <c s="21">
        <v>0</v>
      </c>
      <c s="21">
        <v>0</v>
      </c>
      <c s="21">
        <v>0</v>
      </c>
      <c s="21">
        <v>7500000</v>
      </c>
      <c s="21">
        <v>0</v>
      </c>
      <c s="21">
        <v>0</v>
      </c>
      <c s="21">
        <v>0</v>
      </c>
      <c s="21">
        <v>0</v>
      </c>
      <c s="21">
        <v>0</v>
      </c>
      <c s="21">
        <v>7500000</v>
      </c>
      <c s="21">
        <v>0</v>
      </c>
      <c s="21">
        <v>0</v>
      </c>
      <c s="21">
        <v>0</v>
      </c>
      <c s="21">
        <v>0</v>
      </c>
      <c s="21">
        <v>0</v>
      </c>
      <c s="21">
        <v>7500000</v>
      </c>
      <c s="21">
        <v>0</v>
      </c>
      <c s="21">
        <v>0</v>
      </c>
      <c s="21">
        <v>0</v>
      </c>
      <c s="21">
        <v>15000000</v>
      </c>
      <c s="21">
        <v>15000000</v>
      </c>
      <c s="21">
        <v>30000000</v>
      </c>
    </row>
    <row r="239" spans="1:63" ht="14.5">
      <c r="A239" s="165">
        <v>20838000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326</v>
      </c>
      <c s="34" t="s">
        <v>326</v>
      </c>
      <c s="34" t="s">
        <v>312</v>
      </c>
      <c s="39">
        <v>96068816.409999996</v>
      </c>
      <c s="39">
        <v>7200000</v>
      </c>
      <c s="39">
        <v>0</v>
      </c>
      <c s="39">
        <v>0</v>
      </c>
      <c s="39">
        <v>0</v>
      </c>
      <c s="39">
        <v>0</v>
      </c>
      <c s="39">
        <v>0</v>
      </c>
      <c s="39">
        <v>103268816.41</v>
      </c>
      <c s="36">
        <v>43553</v>
      </c>
      <c s="36">
        <v>50131</v>
      </c>
      <c s="40">
        <v>192000000</v>
      </c>
      <c s="40">
        <v>192000000</v>
      </c>
      <c s="40">
        <v>12.342465753424657</v>
      </c>
      <c s="40">
        <v>18.021917808219179</v>
      </c>
      <c s="44">
        <v>0.075023000000000006</v>
      </c>
      <c s="42" t="s">
        <v>1169</v>
      </c>
      <c s="44">
        <v>0.022783000000000001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4119675.73</v>
      </c>
      <c s="21">
        <v>0</v>
      </c>
      <c s="21">
        <v>0</v>
      </c>
      <c s="21">
        <v>0</v>
      </c>
      <c s="21">
        <v>0</v>
      </c>
      <c s="21">
        <v>0</v>
      </c>
      <c s="21">
        <v>4119675.73</v>
      </c>
      <c s="21">
        <v>0</v>
      </c>
      <c s="21">
        <v>0</v>
      </c>
      <c s="21">
        <v>0</v>
      </c>
      <c s="21">
        <v>0</v>
      </c>
      <c s="21">
        <v>0</v>
      </c>
      <c s="21">
        <v>4119675.73</v>
      </c>
      <c s="21">
        <v>0</v>
      </c>
      <c s="21">
        <v>0</v>
      </c>
      <c s="21">
        <v>0</v>
      </c>
      <c s="21">
        <v>0</v>
      </c>
      <c s="21">
        <v>0</v>
      </c>
      <c s="21">
        <v>4119675.73</v>
      </c>
      <c s="21">
        <v>0</v>
      </c>
      <c s="21">
        <v>0</v>
      </c>
      <c s="21">
        <v>8239351.46</v>
      </c>
      <c s="21">
        <v>8239351.46</v>
      </c>
      <c s="21">
        <v>16478702.92</v>
      </c>
    </row>
    <row r="240" spans="1:63" ht="14.5">
      <c r="A240" s="165">
        <v>20839000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327</v>
      </c>
      <c s="34" t="s">
        <v>327</v>
      </c>
      <c s="34" t="s">
        <v>312</v>
      </c>
      <c s="39">
        <v>237500000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237500000</v>
      </c>
      <c s="36">
        <v>43609</v>
      </c>
      <c s="36">
        <v>49088</v>
      </c>
      <c s="40">
        <v>300000000</v>
      </c>
      <c s="40">
        <v>300000000</v>
      </c>
      <c s="40">
        <v>9.4849315068493159</v>
      </c>
      <c s="40">
        <v>15.010958904109589</v>
      </c>
      <c s="44">
        <v>0.075221999999999997</v>
      </c>
      <c s="42" t="s">
        <v>1169</v>
      </c>
      <c s="44">
        <v>0.022282999999999997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12500000</v>
      </c>
      <c s="21">
        <v>0</v>
      </c>
      <c s="21">
        <v>0</v>
      </c>
      <c s="21">
        <v>0</v>
      </c>
      <c s="21">
        <v>0</v>
      </c>
      <c s="21">
        <v>0</v>
      </c>
      <c s="21">
        <v>12500000</v>
      </c>
      <c s="21">
        <v>0</v>
      </c>
      <c s="21">
        <v>0</v>
      </c>
      <c s="21">
        <v>0</v>
      </c>
      <c s="21">
        <v>0</v>
      </c>
      <c s="21">
        <v>0</v>
      </c>
      <c s="21">
        <v>12500000</v>
      </c>
      <c s="21">
        <v>0</v>
      </c>
      <c s="21">
        <v>0</v>
      </c>
      <c s="21">
        <v>0</v>
      </c>
      <c s="21">
        <v>0</v>
      </c>
      <c s="21">
        <v>0</v>
      </c>
      <c s="21">
        <v>12500000</v>
      </c>
      <c s="21">
        <v>0</v>
      </c>
      <c s="21">
        <v>25000000</v>
      </c>
      <c s="21">
        <v>25000000</v>
      </c>
      <c s="21">
        <v>50000000</v>
      </c>
    </row>
    <row r="241" spans="1:63" ht="14.5">
      <c r="A241" s="165">
        <v>20843000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328</v>
      </c>
      <c s="34" t="s">
        <v>328</v>
      </c>
      <c s="34" t="s">
        <v>312</v>
      </c>
      <c s="39">
        <v>71117330.340000004</v>
      </c>
      <c s="39">
        <v>9000000</v>
      </c>
      <c s="39">
        <v>0</v>
      </c>
      <c s="39">
        <v>0</v>
      </c>
      <c s="39">
        <v>0</v>
      </c>
      <c s="39">
        <v>0</v>
      </c>
      <c s="39">
        <v>0</v>
      </c>
      <c s="39">
        <v>80117330.340000004</v>
      </c>
      <c s="36">
        <v>43787</v>
      </c>
      <c s="36">
        <v>49266</v>
      </c>
      <c s="40">
        <v>203000000</v>
      </c>
      <c s="40">
        <v>203000000</v>
      </c>
      <c s="40">
        <v>9.9726027397260282</v>
      </c>
      <c s="40">
        <v>15.010958904109589</v>
      </c>
      <c s="44">
        <v>0.075064000000000006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4005866.5099999998</v>
      </c>
      <c s="21">
        <v>0</v>
      </c>
      <c s="21">
        <v>0</v>
      </c>
      <c s="21">
        <v>0</v>
      </c>
      <c s="21">
        <v>0</v>
      </c>
      <c s="21">
        <v>0</v>
      </c>
      <c s="21">
        <v>4005866.5099999998</v>
      </c>
      <c s="21">
        <v>0</v>
      </c>
      <c s="21">
        <v>0</v>
      </c>
      <c s="21">
        <v>0</v>
      </c>
      <c s="21">
        <v>0</v>
      </c>
      <c s="21">
        <v>0</v>
      </c>
      <c s="21">
        <v>4005866.5099999998</v>
      </c>
      <c s="21">
        <v>0</v>
      </c>
      <c s="21">
        <v>0</v>
      </c>
      <c s="21">
        <v>0</v>
      </c>
      <c s="21">
        <v>0</v>
      </c>
      <c s="21">
        <v>0</v>
      </c>
      <c s="21">
        <v>4005866.5099999998</v>
      </c>
      <c s="21">
        <v>0</v>
      </c>
      <c s="21">
        <v>8011733.0199999996</v>
      </c>
      <c s="21">
        <v>8011733.0199999996</v>
      </c>
      <c s="21">
        <v>16023466.039999999</v>
      </c>
    </row>
    <row r="242" spans="1:63" ht="14.5">
      <c r="A242" s="165">
        <v>20841001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329</v>
      </c>
      <c s="34" t="s">
        <v>329</v>
      </c>
      <c s="34" t="s">
        <v>312</v>
      </c>
      <c s="39">
        <v>11326605.27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11326605.27</v>
      </c>
      <c s="36">
        <v>43613</v>
      </c>
      <c s="36">
        <v>49457</v>
      </c>
      <c s="39">
        <v>100000000</v>
      </c>
      <c s="40">
        <v>11865967.42</v>
      </c>
      <c s="40">
        <v>10.495890410958904</v>
      </c>
      <c s="40">
        <v>16.010958904109589</v>
      </c>
      <c s="44">
        <v>0.075290999999999997</v>
      </c>
      <c s="42" t="s">
        <v>1169</v>
      </c>
      <c s="44">
        <v>0.013283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539362.15000000002</v>
      </c>
      <c s="21">
        <v>0</v>
      </c>
      <c s="21">
        <v>0</v>
      </c>
      <c s="21">
        <v>0</v>
      </c>
      <c s="21">
        <v>0</v>
      </c>
      <c s="21">
        <v>0</v>
      </c>
      <c s="21">
        <v>539362.15000000002</v>
      </c>
      <c s="21">
        <v>0</v>
      </c>
      <c s="21">
        <v>0</v>
      </c>
      <c s="21">
        <v>0</v>
      </c>
      <c s="21">
        <v>0</v>
      </c>
      <c s="21">
        <v>0</v>
      </c>
      <c s="21">
        <v>539362.15000000002</v>
      </c>
      <c s="21">
        <v>0</v>
      </c>
      <c s="21">
        <v>0</v>
      </c>
      <c s="21">
        <v>0</v>
      </c>
      <c s="21">
        <v>0</v>
      </c>
      <c s="21">
        <v>0</v>
      </c>
      <c s="21">
        <v>539362.15000000002</v>
      </c>
      <c s="21">
        <v>0</v>
      </c>
      <c s="21">
        <v>1078724.3</v>
      </c>
      <c s="21">
        <v>1078724.3</v>
      </c>
      <c s="21">
        <v>2157448.6000000001</v>
      </c>
    </row>
    <row r="243" spans="1:63" ht="14.5">
      <c r="A243" s="165">
        <v>20846000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330</v>
      </c>
      <c s="34" t="s">
        <v>330</v>
      </c>
      <c s="34" t="s">
        <v>312</v>
      </c>
      <c s="39">
        <v>2937960.6299999999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2937960.6299999999</v>
      </c>
      <c s="36">
        <v>43938</v>
      </c>
      <c s="36">
        <v>48323</v>
      </c>
      <c s="40">
        <v>50000000</v>
      </c>
      <c s="40">
        <v>8323671.1900000004</v>
      </c>
      <c s="40">
        <v>7.3890410958904109</v>
      </c>
      <c s="40">
        <v>12.013698630136986</v>
      </c>
      <c s="44">
        <v>0.074601000000000001</v>
      </c>
      <c s="42" t="s">
        <v>1169</v>
      </c>
      <c s="44">
        <v>0.021783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195864.04000000001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195864.04000000001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195864.04000000001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195864.04000000001</v>
      </c>
      <c s="21">
        <v>0</v>
      </c>
      <c s="21">
        <v>0</v>
      </c>
      <c s="21">
        <v>391728.08000000002</v>
      </c>
      <c s="21">
        <v>391728.08000000002</v>
      </c>
      <c s="21">
        <v>783456.16000000003</v>
      </c>
    </row>
    <row r="244" spans="1:63" ht="14.5">
      <c r="A244" s="165">
        <v>20847000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331</v>
      </c>
      <c s="34" t="s">
        <v>331</v>
      </c>
      <c s="34" t="s">
        <v>312</v>
      </c>
      <c s="39">
        <v>350000000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350000000</v>
      </c>
      <c s="36">
        <v>43956</v>
      </c>
      <c s="36">
        <v>51261</v>
      </c>
      <c s="40">
        <v>350000000</v>
      </c>
      <c s="40">
        <v>350000000</v>
      </c>
      <c s="40">
        <v>15.438356164383562</v>
      </c>
      <c s="40">
        <v>20.013698630136986</v>
      </c>
      <c s="44">
        <v>0.075567999999999996</v>
      </c>
      <c s="42" t="s">
        <v>1169</v>
      </c>
      <c s="44">
        <v>0.022282999999999997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12068965.52</v>
      </c>
      <c s="21">
        <v>0</v>
      </c>
      <c s="21">
        <v>0</v>
      </c>
      <c s="21">
        <v>0</v>
      </c>
      <c s="21">
        <v>0</v>
      </c>
      <c s="21">
        <v>0</v>
      </c>
      <c s="21">
        <v>12068965.52</v>
      </c>
      <c s="21">
        <v>0</v>
      </c>
      <c s="21">
        <v>0</v>
      </c>
      <c s="21">
        <v>24137931.039999999</v>
      </c>
      <c s="21">
        <v>24137931.039999999</v>
      </c>
    </row>
    <row r="245" spans="1:63" ht="14.5">
      <c r="A245" s="165">
        <v>20848000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332</v>
      </c>
      <c s="34" t="s">
        <v>332</v>
      </c>
      <c s="34" t="s">
        <v>312</v>
      </c>
      <c s="39">
        <v>122222222.25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122222222.25</v>
      </c>
      <c s="36">
        <v>44035</v>
      </c>
      <c s="36">
        <v>49513</v>
      </c>
      <c s="40">
        <v>150000000</v>
      </c>
      <c s="40">
        <v>150000000</v>
      </c>
      <c s="40">
        <v>10.64931506849315</v>
      </c>
      <c s="40">
        <v>15.008219178082191</v>
      </c>
      <c s="44">
        <v>0.073875999999999997</v>
      </c>
      <c s="42" t="s">
        <v>1169</v>
      </c>
      <c s="44">
        <v>0.022283000000000001</v>
      </c>
      <c s="34" t="s">
        <v>312</v>
      </c>
      <c s="34" t="s">
        <v>312</v>
      </c>
      <c s="21">
        <v>5555555.5499999998</v>
      </c>
      <c s="21">
        <v>0</v>
      </c>
      <c s="21">
        <v>0</v>
      </c>
      <c s="21">
        <v>0</v>
      </c>
      <c s="21">
        <v>0</v>
      </c>
      <c s="21">
        <v>0</v>
      </c>
      <c s="21">
        <v>5555555.5499999998</v>
      </c>
      <c s="21">
        <v>0</v>
      </c>
      <c s="21">
        <v>0</v>
      </c>
      <c s="21">
        <v>0</v>
      </c>
      <c s="21">
        <v>0</v>
      </c>
      <c s="21">
        <v>0</v>
      </c>
      <c s="21">
        <v>5555555.5499999998</v>
      </c>
      <c s="21">
        <v>0</v>
      </c>
      <c s="21">
        <v>0</v>
      </c>
      <c s="21">
        <v>0</v>
      </c>
      <c s="21">
        <v>0</v>
      </c>
      <c s="21">
        <v>0</v>
      </c>
      <c s="21">
        <v>5555555.5499999998</v>
      </c>
      <c s="21">
        <v>0</v>
      </c>
      <c s="21">
        <v>0</v>
      </c>
      <c s="21">
        <v>0</v>
      </c>
      <c s="21">
        <v>0</v>
      </c>
      <c s="21">
        <v>0</v>
      </c>
      <c s="21">
        <v>11111111.1</v>
      </c>
      <c s="21">
        <v>11111111.1</v>
      </c>
      <c s="21">
        <v>22222222.199999999</v>
      </c>
    </row>
    <row r="246" spans="1:63" ht="14.5">
      <c r="A246" s="165">
        <v>20849000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333</v>
      </c>
      <c s="34" t="s">
        <v>333</v>
      </c>
      <c s="34" t="s">
        <v>312</v>
      </c>
      <c s="39">
        <v>117769540.76000001</v>
      </c>
      <c s="39">
        <v>0</v>
      </c>
      <c s="39">
        <v>5120414.8099999996</v>
      </c>
      <c s="39">
        <v>4515406.8700000001</v>
      </c>
      <c s="39">
        <v>0</v>
      </c>
      <c s="39">
        <v>0</v>
      </c>
      <c s="39">
        <v>0</v>
      </c>
      <c s="39">
        <v>112649125.95</v>
      </c>
      <c s="36">
        <v>44169</v>
      </c>
      <c s="36">
        <v>49647</v>
      </c>
      <c s="40">
        <v>138251200</v>
      </c>
      <c s="40">
        <v>138251200</v>
      </c>
      <c s="40">
        <v>11.016438356164384</v>
      </c>
      <c s="40">
        <v>15.008219178082191</v>
      </c>
      <c s="44">
        <v>0.075616000000000003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5120414.8099999996</v>
      </c>
      <c s="21">
        <v>0</v>
      </c>
      <c s="21">
        <v>0</v>
      </c>
      <c s="21">
        <v>0</v>
      </c>
      <c s="21">
        <v>0</v>
      </c>
      <c s="21">
        <v>0</v>
      </c>
      <c s="21">
        <v>5120414.8099999996</v>
      </c>
      <c s="21">
        <v>0</v>
      </c>
      <c s="21">
        <v>0</v>
      </c>
      <c s="21">
        <v>0</v>
      </c>
      <c s="21">
        <v>0</v>
      </c>
      <c s="21">
        <v>0</v>
      </c>
      <c s="21">
        <v>5120414.8099999996</v>
      </c>
      <c s="21">
        <v>0</v>
      </c>
      <c s="21">
        <v>0</v>
      </c>
      <c s="21">
        <v>0</v>
      </c>
      <c s="21">
        <v>0</v>
      </c>
      <c s="21">
        <v>0</v>
      </c>
      <c s="21">
        <v>5120414.8099999996</v>
      </c>
      <c s="21">
        <v>10240829.619999999</v>
      </c>
      <c s="21">
        <v>10240829.619999999</v>
      </c>
      <c s="21">
        <v>20481659.239999998</v>
      </c>
    </row>
    <row r="247" spans="1:63" ht="14.5">
      <c r="A247" s="165">
        <v>20789000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334</v>
      </c>
      <c s="34" t="s">
        <v>334</v>
      </c>
      <c s="34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38995</v>
      </c>
      <c s="36">
        <v>45570</v>
      </c>
      <c s="40">
        <v>200000000</v>
      </c>
      <c s="40">
        <v>200000000</v>
      </c>
      <c s="40">
        <v>0</v>
      </c>
      <c s="40">
        <v>0</v>
      </c>
      <c s="42">
        <v>0</v>
      </c>
      <c s="42" t="s">
        <v>1169</v>
      </c>
      <c s="44">
        <v>0.020782999999999999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48" spans="1:63" ht="14.5">
      <c r="A248" s="165">
        <v>20790000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335</v>
      </c>
      <c s="34" t="s">
        <v>335</v>
      </c>
      <c s="34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38995</v>
      </c>
      <c s="36">
        <v>45580</v>
      </c>
      <c s="40">
        <v>250000000</v>
      </c>
      <c s="40">
        <v>181905000</v>
      </c>
      <c s="40">
        <v>0</v>
      </c>
      <c s="40">
        <v>0</v>
      </c>
      <c s="42">
        <v>0</v>
      </c>
      <c s="42" t="s">
        <v>1169</v>
      </c>
      <c s="44">
        <v>0.020782999999999999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49" spans="1:63" ht="14.5">
      <c r="A249" s="165">
        <v>20794000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336</v>
      </c>
      <c s="34" t="s">
        <v>336</v>
      </c>
      <c s="34" t="s">
        <v>312</v>
      </c>
      <c s="39">
        <v>1450016.03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1450016.03</v>
      </c>
      <c s="36">
        <v>39094</v>
      </c>
      <c s="36">
        <v>45669</v>
      </c>
      <c s="40">
        <v>50000000</v>
      </c>
      <c s="40">
        <v>42614640.289999999</v>
      </c>
      <c s="40">
        <v>0.11780821917808219</v>
      </c>
      <c s="40">
        <v>18.013698630136986</v>
      </c>
      <c s="44">
        <v>0.070129999999999998</v>
      </c>
      <c s="42" t="s">
        <v>1169</v>
      </c>
      <c s="44">
        <v>0.018283000000000001</v>
      </c>
      <c s="34" t="s">
        <v>312</v>
      </c>
      <c s="34" t="s">
        <v>312</v>
      </c>
      <c s="21">
        <v>1450016.03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1450016.03</v>
      </c>
      <c s="21">
        <v>0</v>
      </c>
      <c s="21">
        <v>1450016.03</v>
      </c>
    </row>
    <row r="250" spans="1:63" ht="14.5">
      <c r="A250" s="165">
        <v>20793000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337</v>
      </c>
      <c s="34" t="s">
        <v>337</v>
      </c>
      <c s="34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39020</v>
      </c>
      <c s="36">
        <v>45596</v>
      </c>
      <c s="40">
        <v>275000000</v>
      </c>
      <c s="40">
        <v>275000000</v>
      </c>
      <c s="40">
        <v>0</v>
      </c>
      <c s="40">
        <v>0</v>
      </c>
      <c s="42">
        <v>0</v>
      </c>
      <c s="42" t="s">
        <v>1169</v>
      </c>
      <c s="44">
        <v>0.014783000000000001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51" spans="1:63" ht="14.5">
      <c r="A251" s="165">
        <v>20798000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338</v>
      </c>
      <c s="34" t="s">
        <v>338</v>
      </c>
      <c s="34" t="s">
        <v>312</v>
      </c>
      <c s="39">
        <v>19285714.25</v>
      </c>
      <c s="39">
        <v>0</v>
      </c>
      <c s="39">
        <v>6428571.4299999997</v>
      </c>
      <c s="39">
        <v>658456.5</v>
      </c>
      <c s="39">
        <v>0</v>
      </c>
      <c s="39">
        <v>0</v>
      </c>
      <c s="39">
        <v>0</v>
      </c>
      <c s="39">
        <v>12857142.82</v>
      </c>
      <c s="36">
        <v>39423</v>
      </c>
      <c s="36">
        <v>46000</v>
      </c>
      <c s="40">
        <v>180000000</v>
      </c>
      <c s="40">
        <v>180000000</v>
      </c>
      <c s="40">
        <v>1.0246575342465754</v>
      </c>
      <c s="40">
        <v>18.019178082191782</v>
      </c>
      <c s="44">
        <v>0.067798999999999998</v>
      </c>
      <c s="42" t="s">
        <v>1169</v>
      </c>
      <c s="44">
        <v>0.014782999999999999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6428571.4299999997</v>
      </c>
      <c s="21">
        <v>0</v>
      </c>
      <c s="21">
        <v>0</v>
      </c>
      <c s="21">
        <v>0</v>
      </c>
      <c s="21">
        <v>0</v>
      </c>
      <c s="21">
        <v>0</v>
      </c>
      <c s="21">
        <v>6428571.3899999997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12857142.82</v>
      </c>
      <c s="21">
        <v>0</v>
      </c>
      <c s="21">
        <v>12857142.82</v>
      </c>
    </row>
    <row r="252" spans="1:63" ht="14.5">
      <c r="A252" s="165">
        <v>20799000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339</v>
      </c>
      <c s="34" t="s">
        <v>339</v>
      </c>
      <c s="34" t="s">
        <v>312</v>
      </c>
      <c s="39">
        <v>26785714.25</v>
      </c>
      <c s="39">
        <v>0</v>
      </c>
      <c s="39">
        <v>8928571.4299999997</v>
      </c>
      <c s="39">
        <v>914522.92000000004</v>
      </c>
      <c s="39">
        <v>0</v>
      </c>
      <c s="39">
        <v>0</v>
      </c>
      <c s="39">
        <v>0</v>
      </c>
      <c s="39">
        <v>17857142.82</v>
      </c>
      <c s="36">
        <v>39425</v>
      </c>
      <c s="36">
        <v>46000</v>
      </c>
      <c s="40">
        <v>250000000</v>
      </c>
      <c s="40">
        <v>250000000</v>
      </c>
      <c s="40">
        <v>1.0246575342465754</v>
      </c>
      <c s="40">
        <v>18.013698630136986</v>
      </c>
      <c s="44">
        <v>0.067798999999999998</v>
      </c>
      <c s="42" t="s">
        <v>1169</v>
      </c>
      <c s="44">
        <v>0.014782999999999999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8928571.4299999997</v>
      </c>
      <c s="21">
        <v>0</v>
      </c>
      <c s="21">
        <v>0</v>
      </c>
      <c s="21">
        <v>0</v>
      </c>
      <c s="21">
        <v>0</v>
      </c>
      <c s="21">
        <v>0</v>
      </c>
      <c s="21">
        <v>8928571.3900000006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17857142.82</v>
      </c>
      <c s="21">
        <v>0</v>
      </c>
      <c s="21">
        <v>17857142.82</v>
      </c>
    </row>
    <row r="253" spans="1:63" ht="14.5">
      <c r="A253" s="165">
        <v>20797000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340</v>
      </c>
      <c s="34" t="s">
        <v>340</v>
      </c>
      <c s="34" t="s">
        <v>312</v>
      </c>
      <c s="39">
        <v>7240232.7599999998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7240232.7599999998</v>
      </c>
      <c s="36">
        <v>39415</v>
      </c>
      <c s="36">
        <v>45990</v>
      </c>
      <c s="40">
        <v>100000000</v>
      </c>
      <c s="40">
        <v>100000000</v>
      </c>
      <c s="40">
        <v>0.99726027397260275</v>
      </c>
      <c s="40">
        <v>18.013698630136986</v>
      </c>
      <c s="44">
        <v>0.067946000000000006</v>
      </c>
      <c s="42" t="s">
        <v>1169</v>
      </c>
      <c s="44">
        <v>0.014782999999999999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3620116.2799999998</v>
      </c>
      <c s="21">
        <v>0</v>
      </c>
      <c s="21">
        <v>0</v>
      </c>
      <c s="21">
        <v>0</v>
      </c>
      <c s="21">
        <v>0</v>
      </c>
      <c s="21">
        <v>0</v>
      </c>
      <c s="21">
        <v>3620116.48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7240232.7599999998</v>
      </c>
      <c s="21">
        <v>0</v>
      </c>
      <c s="21">
        <v>7240232.7599999998</v>
      </c>
    </row>
    <row r="254" spans="1:63" ht="14.5">
      <c r="A254" s="165">
        <v>20801000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341</v>
      </c>
      <c s="34" t="s">
        <v>341</v>
      </c>
      <c s="34" t="s">
        <v>312</v>
      </c>
      <c s="39">
        <v>9864387.8800000008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9864387.8800000008</v>
      </c>
      <c s="36">
        <v>40218</v>
      </c>
      <c s="36">
        <v>45990</v>
      </c>
      <c s="40">
        <v>100000000</v>
      </c>
      <c s="40">
        <v>100000000</v>
      </c>
      <c s="40">
        <v>0.99726027397260275</v>
      </c>
      <c s="40">
        <v>15.813698630136987</v>
      </c>
      <c s="44">
        <v>0.080216999999999997</v>
      </c>
      <c s="42" t="s">
        <v>1169</v>
      </c>
      <c s="44">
        <v>0.028282999999999999</v>
      </c>
      <c s="34" t="s">
        <v>312</v>
      </c>
      <c s="34" t="s">
        <v>312</v>
      </c>
      <c s="21">
        <v>0</v>
      </c>
      <c s="21">
        <v>4166666.6699999999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4166666.6699999999</v>
      </c>
      <c s="21">
        <v>0</v>
      </c>
      <c s="21">
        <v>0</v>
      </c>
      <c s="21">
        <v>1531054.54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9864387.879999999</v>
      </c>
      <c s="21">
        <v>0</v>
      </c>
      <c s="21">
        <v>9864387.879999999</v>
      </c>
    </row>
    <row r="255" spans="1:63" ht="14.5">
      <c r="A255" s="165">
        <v>20805000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342</v>
      </c>
      <c s="34" t="s">
        <v>342</v>
      </c>
      <c s="34" t="s">
        <v>312</v>
      </c>
      <c s="39">
        <v>36856360.239999995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36856360.239999995</v>
      </c>
      <c s="36">
        <v>40260</v>
      </c>
      <c s="36">
        <v>46835</v>
      </c>
      <c s="40">
        <v>255303921.38</v>
      </c>
      <c s="40">
        <v>146467528.34999999</v>
      </c>
      <c s="40">
        <v>3.3123287671232875</v>
      </c>
      <c s="40">
        <v>18.013698630136986</v>
      </c>
      <c s="44">
        <v>0.080740999999999993</v>
      </c>
      <c s="42" t="s">
        <v>1169</v>
      </c>
      <c s="44">
        <v>0.028282999999999999</v>
      </c>
      <c s="34" t="s">
        <v>312</v>
      </c>
      <c s="34" t="s">
        <v>312</v>
      </c>
      <c s="21">
        <v>0</v>
      </c>
      <c s="21">
        <v>0</v>
      </c>
      <c s="21">
        <v>5265194.3300000001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5265194.3300000001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5265194.3300000001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5265194.3300000001</v>
      </c>
      <c s="21">
        <v>0</v>
      </c>
      <c s="21">
        <v>0</v>
      </c>
      <c s="21">
        <v>0</v>
      </c>
      <c s="21">
        <v>10530388.66</v>
      </c>
      <c s="21">
        <v>10530388.66</v>
      </c>
      <c s="21">
        <v>21060777.32</v>
      </c>
    </row>
    <row r="256" spans="1:63" ht="14.5">
      <c r="A256" s="165">
        <v>20808000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343</v>
      </c>
      <c s="34" t="s">
        <v>343</v>
      </c>
      <c s="34" t="s">
        <v>312</v>
      </c>
      <c s="39">
        <v>87962372.980000004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87962372.980000004</v>
      </c>
      <c s="36">
        <v>40512</v>
      </c>
      <c s="36">
        <v>47087</v>
      </c>
      <c s="40">
        <v>300000000</v>
      </c>
      <c s="40">
        <v>300000000</v>
      </c>
      <c s="40">
        <v>4.0027397260273974</v>
      </c>
      <c s="40">
        <v>18.013698630136986</v>
      </c>
      <c s="44">
        <v>0.081520999999999996</v>
      </c>
      <c s="42" t="s">
        <v>1169</v>
      </c>
      <c s="44">
        <v>0.028282999999999999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10995296.619999999</v>
      </c>
      <c s="21">
        <v>0</v>
      </c>
      <c s="21">
        <v>0</v>
      </c>
      <c s="21">
        <v>0</v>
      </c>
      <c s="21">
        <v>0</v>
      </c>
      <c s="21">
        <v>0</v>
      </c>
      <c s="21">
        <v>10995296.619999999</v>
      </c>
      <c s="21">
        <v>0</v>
      </c>
      <c s="21">
        <v>0</v>
      </c>
      <c s="21">
        <v>0</v>
      </c>
      <c s="21">
        <v>0</v>
      </c>
      <c s="21">
        <v>0</v>
      </c>
      <c s="21">
        <v>10995296.619999999</v>
      </c>
      <c s="21">
        <v>0</v>
      </c>
      <c s="21">
        <v>0</v>
      </c>
      <c s="21">
        <v>0</v>
      </c>
      <c s="21">
        <v>0</v>
      </c>
      <c s="21">
        <v>0</v>
      </c>
      <c s="21">
        <v>10995296.619999999</v>
      </c>
      <c s="21">
        <v>0</v>
      </c>
      <c s="21">
        <v>21990593.239999998</v>
      </c>
      <c s="21">
        <v>21990593.239999998</v>
      </c>
      <c s="21">
        <v>43981186.479999997</v>
      </c>
    </row>
    <row r="257" spans="1:63" ht="14.5">
      <c r="A257" s="165">
        <v>20809000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344</v>
      </c>
      <c s="34" t="s">
        <v>344</v>
      </c>
      <c s="34" t="s">
        <v>312</v>
      </c>
      <c s="39">
        <v>6802236.3700000001</v>
      </c>
      <c s="39">
        <v>0</v>
      </c>
      <c s="39">
        <v>680223.64000000001</v>
      </c>
      <c s="39">
        <v>282873.92999999999</v>
      </c>
      <c s="39">
        <v>0</v>
      </c>
      <c s="39">
        <v>0</v>
      </c>
      <c s="39">
        <v>0</v>
      </c>
      <c s="39">
        <v>6122012.7300000004</v>
      </c>
      <c s="36">
        <v>40720</v>
      </c>
      <c s="36">
        <v>47297</v>
      </c>
      <c s="40">
        <v>66726740.520000003</v>
      </c>
      <c s="40">
        <v>18557373</v>
      </c>
      <c s="40">
        <v>4.5780821917808217</v>
      </c>
      <c s="40">
        <v>18.019178082191782</v>
      </c>
      <c s="44">
        <v>0.080049999999999996</v>
      </c>
      <c s="42" t="s">
        <v>1169</v>
      </c>
      <c s="44">
        <v>0.028282999999999999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680223.64000000001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680223.64000000001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680223.64000000001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680223.64000000001</v>
      </c>
      <c s="21">
        <v>1360447.28</v>
      </c>
      <c s="21">
        <v>1360447.28</v>
      </c>
      <c s="21">
        <v>2720894.5600000001</v>
      </c>
    </row>
    <row r="258" spans="1:63" ht="14.5">
      <c r="A258" s="165">
        <v>20811000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345</v>
      </c>
      <c s="34" t="s">
        <v>345</v>
      </c>
      <c s="34" t="s">
        <v>312</v>
      </c>
      <c s="39">
        <v>20894304.23</v>
      </c>
      <c s="39">
        <v>0</v>
      </c>
      <c s="39">
        <v>3482384.04</v>
      </c>
      <c s="39">
        <v>860101.04000000004</v>
      </c>
      <c s="39">
        <v>0</v>
      </c>
      <c s="39">
        <v>0</v>
      </c>
      <c s="39">
        <v>0</v>
      </c>
      <c s="39">
        <v>17411920.190000001</v>
      </c>
      <c s="36">
        <v>41085</v>
      </c>
      <c s="36">
        <v>46563</v>
      </c>
      <c s="40">
        <v>84000000</v>
      </c>
      <c s="40">
        <v>83263495.359999999</v>
      </c>
      <c s="40">
        <v>2.5671232876712327</v>
      </c>
      <c s="40">
        <v>15.008219178082191</v>
      </c>
      <c s="44">
        <v>0.079920000000000005</v>
      </c>
      <c s="42" t="s">
        <v>1169</v>
      </c>
      <c s="44">
        <v>0.027782999999999999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3482384.04</v>
      </c>
      <c s="21">
        <v>0</v>
      </c>
      <c s="21">
        <v>0</v>
      </c>
      <c s="21">
        <v>0</v>
      </c>
      <c s="21">
        <v>0</v>
      </c>
      <c s="21">
        <v>0</v>
      </c>
      <c s="21">
        <v>3482384.04</v>
      </c>
      <c s="21">
        <v>0</v>
      </c>
      <c s="21">
        <v>0</v>
      </c>
      <c s="21">
        <v>0</v>
      </c>
      <c s="21">
        <v>0</v>
      </c>
      <c s="21">
        <v>0</v>
      </c>
      <c s="21">
        <v>3482384.04</v>
      </c>
      <c s="21">
        <v>0</v>
      </c>
      <c s="21">
        <v>0</v>
      </c>
      <c s="21">
        <v>0</v>
      </c>
      <c s="21">
        <v>0</v>
      </c>
      <c s="21">
        <v>0</v>
      </c>
      <c s="21">
        <v>3482384.04</v>
      </c>
      <c s="21">
        <v>6964768.0800000001</v>
      </c>
      <c s="21">
        <v>6964768.0800000001</v>
      </c>
      <c s="21">
        <v>13929536.16</v>
      </c>
    </row>
    <row r="259" spans="1:63" ht="14.5">
      <c r="A259" s="165">
        <v>20812000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346</v>
      </c>
      <c s="34" t="s">
        <v>346</v>
      </c>
      <c s="34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41085</v>
      </c>
      <c s="36">
        <v>45468</v>
      </c>
      <c s="40">
        <v>5500000</v>
      </c>
      <c s="40">
        <v>5500000</v>
      </c>
      <c s="40">
        <v>0</v>
      </c>
      <c s="40">
        <v>0</v>
      </c>
      <c s="42">
        <v>0</v>
      </c>
      <c s="42" t="s">
        <v>1169</v>
      </c>
      <c s="45">
        <v>0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60" spans="1:63" ht="14.5">
      <c r="A260" s="165">
        <v>20814000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347</v>
      </c>
      <c s="34" t="s">
        <v>347</v>
      </c>
      <c s="34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41187</v>
      </c>
      <c s="36">
        <v>45570</v>
      </c>
      <c s="40">
        <v>31000000</v>
      </c>
      <c s="40">
        <v>31000000</v>
      </c>
      <c s="40">
        <v>0</v>
      </c>
      <c s="40">
        <v>0</v>
      </c>
      <c s="42">
        <v>0</v>
      </c>
      <c s="42" t="s">
        <v>1169</v>
      </c>
      <c s="44">
        <v>0.029783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61" spans="1:63" ht="14.5">
      <c r="A261" s="165">
        <v>20815000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348</v>
      </c>
      <c s="34" t="s">
        <v>348</v>
      </c>
      <c s="34" t="s">
        <v>312</v>
      </c>
      <c s="39">
        <v>3571428.5899999999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3571428.5899999999</v>
      </c>
      <c s="36">
        <v>41368</v>
      </c>
      <c s="36">
        <v>45751</v>
      </c>
      <c s="40">
        <v>75000000</v>
      </c>
      <c s="40">
        <v>75000000</v>
      </c>
      <c s="40">
        <v>0.34246575342465752</v>
      </c>
      <c s="40">
        <v>12.008219178082191</v>
      </c>
      <c s="44">
        <v>0.082295999999999994</v>
      </c>
      <c s="42" t="s">
        <v>1169</v>
      </c>
      <c s="44">
        <v>0.029783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3571428.5899999999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3571428.5899999999</v>
      </c>
      <c s="21">
        <v>0</v>
      </c>
      <c s="21">
        <v>3571428.5899999999</v>
      </c>
    </row>
    <row r="262" spans="1:63" ht="14.5">
      <c r="A262" s="165">
        <v>20817000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349</v>
      </c>
      <c s="34" t="s">
        <v>349</v>
      </c>
      <c s="34" t="s">
        <v>312</v>
      </c>
      <c s="39">
        <v>76142077.950000003</v>
      </c>
      <c s="39">
        <v>0</v>
      </c>
      <c s="39">
        <v>8460230.8800000008</v>
      </c>
      <c s="39">
        <v>3233462.1699999999</v>
      </c>
      <c s="39">
        <v>0</v>
      </c>
      <c s="39">
        <v>0</v>
      </c>
      <c s="39">
        <v>0</v>
      </c>
      <c s="39">
        <v>67681847.069999993</v>
      </c>
      <c s="36">
        <v>41611</v>
      </c>
      <c s="36">
        <v>47090</v>
      </c>
      <c s="40">
        <v>184093889.5</v>
      </c>
      <c s="40">
        <v>181750869.44</v>
      </c>
      <c s="40">
        <v>4.0109589041095894</v>
      </c>
      <c s="40">
        <v>15.010958904109589</v>
      </c>
      <c s="42">
        <v>0.083615999999999996</v>
      </c>
      <c s="42" t="s">
        <v>1169</v>
      </c>
      <c s="44">
        <v>0.030283000000000001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8460230.8800000008</v>
      </c>
      <c s="21">
        <v>0</v>
      </c>
      <c s="21">
        <v>0</v>
      </c>
      <c s="21">
        <v>0</v>
      </c>
      <c s="21">
        <v>0</v>
      </c>
      <c s="21">
        <v>0</v>
      </c>
      <c s="21">
        <v>8460230.8800000008</v>
      </c>
      <c s="21">
        <v>0</v>
      </c>
      <c s="21">
        <v>0</v>
      </c>
      <c s="21">
        <v>0</v>
      </c>
      <c s="21">
        <v>0</v>
      </c>
      <c s="21">
        <v>0</v>
      </c>
      <c s="21">
        <v>8460230.8800000008</v>
      </c>
      <c s="21">
        <v>0</v>
      </c>
      <c s="21">
        <v>0</v>
      </c>
      <c s="21">
        <v>0</v>
      </c>
      <c s="21">
        <v>0</v>
      </c>
      <c s="21">
        <v>0</v>
      </c>
      <c s="21">
        <v>8460230.8800000008</v>
      </c>
      <c s="21">
        <v>16920461.760000002</v>
      </c>
      <c s="21">
        <v>16920461.760000002</v>
      </c>
      <c s="21">
        <v>33840923.520000003</v>
      </c>
    </row>
    <row r="263" spans="1:63" ht="14.5">
      <c r="A263" s="165">
        <v>20817001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350</v>
      </c>
      <c s="34" t="s">
        <v>350</v>
      </c>
      <c s="34" t="s">
        <v>312</v>
      </c>
      <c s="39">
        <v>37599189</v>
      </c>
      <c s="39">
        <v>0</v>
      </c>
      <c s="39">
        <v>4177687.6699999999</v>
      </c>
      <c s="39">
        <v>1596693.4299999999</v>
      </c>
      <c s="39">
        <v>0</v>
      </c>
      <c s="39">
        <v>0</v>
      </c>
      <c s="39">
        <v>0</v>
      </c>
      <c s="39">
        <v>33421501.329999998</v>
      </c>
      <c s="36">
        <v>41611</v>
      </c>
      <c s="36">
        <v>47090</v>
      </c>
      <c s="40">
        <v>90906110.5</v>
      </c>
      <c s="40">
        <v>89749130.560000002</v>
      </c>
      <c s="40">
        <v>4.0109589041095894</v>
      </c>
      <c s="40">
        <v>15.010958904109589</v>
      </c>
      <c s="42">
        <v>0.083615999999999996</v>
      </c>
      <c s="42" t="s">
        <v>1169</v>
      </c>
      <c s="44">
        <v>0.030283000000000001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4177687.6699999999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4177687.6699999999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4177687.6699999999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4177687.6699999999</v>
      </c>
      <c s="21">
        <v>8355375.3399999999</v>
      </c>
      <c s="21">
        <v>8355375.3399999999</v>
      </c>
      <c s="21">
        <v>16710750.68</v>
      </c>
    </row>
    <row r="264" spans="1:63" ht="14.5">
      <c r="A264" s="165">
        <v>20819000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351</v>
      </c>
      <c s="34" t="s">
        <v>351</v>
      </c>
      <c s="34" t="s">
        <v>312</v>
      </c>
      <c s="39">
        <v>49930270.435999997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49930270.435999997</v>
      </c>
      <c s="36">
        <v>41961</v>
      </c>
      <c s="36">
        <v>47440</v>
      </c>
      <c s="40">
        <v>120000000</v>
      </c>
      <c s="40">
        <v>119832649.09999999</v>
      </c>
      <c s="40">
        <v>4.9698630136986299</v>
      </c>
      <c s="40">
        <v>15.010958904109589</v>
      </c>
      <c s="44">
        <v>0.078063999999999995</v>
      </c>
      <c s="42" t="s">
        <v>1169</v>
      </c>
      <c s="44">
        <v>0.025283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4993027.0460000001</v>
      </c>
      <c s="21">
        <v>0</v>
      </c>
      <c s="21">
        <v>0</v>
      </c>
      <c s="21">
        <v>0</v>
      </c>
      <c s="21">
        <v>0</v>
      </c>
      <c s="21">
        <v>0</v>
      </c>
      <c s="21">
        <v>4993027.0460000001</v>
      </c>
      <c s="21">
        <v>0</v>
      </c>
      <c s="21">
        <v>0</v>
      </c>
      <c s="21">
        <v>0</v>
      </c>
      <c s="21">
        <v>0</v>
      </c>
      <c s="21">
        <v>0</v>
      </c>
      <c s="21">
        <v>4993027.0460000001</v>
      </c>
      <c s="21">
        <v>0</v>
      </c>
      <c s="21">
        <v>0</v>
      </c>
      <c s="21">
        <v>0</v>
      </c>
      <c s="21">
        <v>0</v>
      </c>
      <c s="21">
        <v>0</v>
      </c>
      <c s="21">
        <v>4993027.0460000001</v>
      </c>
      <c s="21">
        <v>0</v>
      </c>
      <c s="21">
        <v>9986054.0920000002</v>
      </c>
      <c s="21">
        <v>9986054.0920000002</v>
      </c>
      <c s="21">
        <v>19972108.184</v>
      </c>
    </row>
    <row r="265" spans="1:63" ht="14.5">
      <c r="A265" s="165">
        <v>20822000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352</v>
      </c>
      <c s="34" t="s">
        <v>352</v>
      </c>
      <c s="34" t="s">
        <v>312</v>
      </c>
      <c s="39">
        <v>31013333.379999999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31013333.379999999</v>
      </c>
      <c s="36">
        <v>41968</v>
      </c>
      <c s="36">
        <v>46351</v>
      </c>
      <c s="40">
        <v>176000000</v>
      </c>
      <c s="40">
        <v>139560000</v>
      </c>
      <c s="40">
        <v>1.9863013698630136</v>
      </c>
      <c s="40">
        <v>12.008219178082191</v>
      </c>
      <c s="44">
        <v>0.077790999999999999</v>
      </c>
      <c s="42" t="s">
        <v>1169</v>
      </c>
      <c s="44">
        <v>0.024782999999999999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7753333.3300000001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7753333.3300000001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7753333.3300000001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7753333.3899999997</v>
      </c>
      <c s="21">
        <v>0</v>
      </c>
      <c s="21">
        <v>15506666.66</v>
      </c>
      <c s="21">
        <v>15506666.719999999</v>
      </c>
      <c s="21">
        <v>31013333.379999999</v>
      </c>
    </row>
    <row r="266" spans="1:63" ht="14.5">
      <c r="A266" s="165">
        <v>20823000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353</v>
      </c>
      <c s="34" t="s">
        <v>353</v>
      </c>
      <c s="34" t="s">
        <v>312</v>
      </c>
      <c s="39">
        <v>92159937.144999996</v>
      </c>
      <c s="39">
        <v>0</v>
      </c>
      <c s="39">
        <v>8378176.0999999996</v>
      </c>
      <c s="39">
        <v>3670819.3799999999</v>
      </c>
      <c s="39">
        <v>0</v>
      </c>
      <c s="39">
        <v>0</v>
      </c>
      <c s="39">
        <v>0</v>
      </c>
      <c s="39">
        <v>83781761.045000002</v>
      </c>
      <c s="36">
        <v>41978</v>
      </c>
      <c s="36">
        <v>47457</v>
      </c>
      <c s="40">
        <v>200725000.00099999</v>
      </c>
      <c s="40">
        <v>200725000.00099999</v>
      </c>
      <c s="40">
        <v>5.0164383561643833</v>
      </c>
      <c s="40">
        <v>15.010958904109589</v>
      </c>
      <c s="44">
        <v>0.078691999999999998</v>
      </c>
      <c s="42" t="s">
        <v>1169</v>
      </c>
      <c s="44">
        <v>0.025283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8378176.0999999996</v>
      </c>
      <c s="21">
        <v>0</v>
      </c>
      <c s="21">
        <v>0</v>
      </c>
      <c s="21">
        <v>0</v>
      </c>
      <c s="21">
        <v>0</v>
      </c>
      <c s="21">
        <v>0</v>
      </c>
      <c s="21">
        <v>8378176.0999999996</v>
      </c>
      <c s="21">
        <v>0</v>
      </c>
      <c s="21">
        <v>0</v>
      </c>
      <c s="21">
        <v>0</v>
      </c>
      <c s="21">
        <v>0</v>
      </c>
      <c s="21">
        <v>0</v>
      </c>
      <c s="21">
        <v>8378176.0999999996</v>
      </c>
      <c s="21">
        <v>0</v>
      </c>
      <c s="21">
        <v>0</v>
      </c>
      <c s="21">
        <v>0</v>
      </c>
      <c s="21">
        <v>0</v>
      </c>
      <c s="21">
        <v>0</v>
      </c>
      <c s="21">
        <v>8378176.0999999996</v>
      </c>
      <c s="21">
        <v>16756352.199999999</v>
      </c>
      <c s="21">
        <v>16756352.199999999</v>
      </c>
      <c s="21">
        <v>33512704.399999999</v>
      </c>
    </row>
    <row r="267" spans="1:63" ht="14.5">
      <c r="A267" s="165">
        <v>20825000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354</v>
      </c>
      <c s="34" t="s">
        <v>354</v>
      </c>
      <c s="34" t="s">
        <v>312</v>
      </c>
      <c s="39">
        <v>105000000</v>
      </c>
      <c s="39">
        <v>0</v>
      </c>
      <c s="39">
        <v>8750000</v>
      </c>
      <c s="39">
        <v>4109714.8799999999</v>
      </c>
      <c s="39">
        <v>0</v>
      </c>
      <c s="39">
        <v>0</v>
      </c>
      <c s="39">
        <v>0</v>
      </c>
      <c s="39">
        <v>96250000</v>
      </c>
      <c s="36">
        <v>42181</v>
      </c>
      <c s="36">
        <v>47660</v>
      </c>
      <c s="40">
        <v>210000000</v>
      </c>
      <c s="40">
        <v>210000000</v>
      </c>
      <c s="40">
        <v>5.5726027397260278</v>
      </c>
      <c s="40">
        <v>15.010958904109589</v>
      </c>
      <c s="44">
        <v>0.076420000000000002</v>
      </c>
      <c s="42" t="s">
        <v>1169</v>
      </c>
      <c s="44">
        <v>0.024282999999999999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17500000</v>
      </c>
      <c s="21">
        <v>17500000</v>
      </c>
      <c s="21">
        <v>35000000</v>
      </c>
    </row>
    <row r="268" spans="1:66" ht="14.5">
      <c r="A268" s="165">
        <v>20826000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355</v>
      </c>
      <c s="34" t="s">
        <v>355</v>
      </c>
      <c s="34" t="s">
        <v>312</v>
      </c>
      <c s="39">
        <v>177777777.83000001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177777777.83000001</v>
      </c>
      <c s="36">
        <v>42199</v>
      </c>
      <c s="36">
        <v>47678</v>
      </c>
      <c s="40">
        <v>400000000</v>
      </c>
      <c s="40">
        <v>400000000</v>
      </c>
      <c s="40">
        <v>5.6219178082191785</v>
      </c>
      <c s="40">
        <v>15.010958904109589</v>
      </c>
      <c s="44">
        <v>0.075840000000000005</v>
      </c>
      <c s="42" t="s">
        <v>1169</v>
      </c>
      <c s="44">
        <v>0.024282999999999999</v>
      </c>
      <c s="34" t="s">
        <v>312</v>
      </c>
      <c s="34" t="s">
        <v>312</v>
      </c>
      <c s="21">
        <v>14814814.814999999</v>
      </c>
      <c s="21">
        <v>0</v>
      </c>
      <c s="21">
        <v>0</v>
      </c>
      <c s="21">
        <v>0</v>
      </c>
      <c s="21">
        <v>0</v>
      </c>
      <c s="21">
        <v>0</v>
      </c>
      <c s="21">
        <v>14814814.814999999</v>
      </c>
      <c s="21">
        <v>0</v>
      </c>
      <c s="21">
        <v>0</v>
      </c>
      <c s="21">
        <v>0</v>
      </c>
      <c s="21">
        <v>0</v>
      </c>
      <c s="21">
        <v>0</v>
      </c>
      <c s="21">
        <v>14814814.814999999</v>
      </c>
      <c s="21">
        <v>0</v>
      </c>
      <c s="21">
        <v>0</v>
      </c>
      <c s="21">
        <v>0</v>
      </c>
      <c s="21">
        <v>0</v>
      </c>
      <c s="21">
        <v>0</v>
      </c>
      <c s="21">
        <v>14814814.814999999</v>
      </c>
      <c s="21">
        <v>0</v>
      </c>
      <c s="21">
        <v>0</v>
      </c>
      <c s="21">
        <v>0</v>
      </c>
      <c s="21">
        <v>0</v>
      </c>
      <c s="21">
        <v>0</v>
      </c>
      <c s="21">
        <v>29629629.629999999</v>
      </c>
      <c s="21">
        <v>29629629.629999999</v>
      </c>
      <c s="21">
        <v>59259259.259999998</v>
      </c>
      <c s="14"/>
      <c s="14"/>
      <c s="14"/>
    </row>
    <row r="269" spans="1:63" ht="14.5">
      <c r="A269" s="165">
        <v>20825001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356</v>
      </c>
      <c s="34" t="s">
        <v>356</v>
      </c>
      <c s="34" t="s">
        <v>312</v>
      </c>
      <c s="39">
        <v>19999999.960000001</v>
      </c>
      <c s="39">
        <v>0</v>
      </c>
      <c s="39">
        <v>1666666.6699999999</v>
      </c>
      <c s="39">
        <v>670969.5</v>
      </c>
      <c s="39">
        <v>0</v>
      </c>
      <c s="39">
        <v>0</v>
      </c>
      <c s="39">
        <v>0</v>
      </c>
      <c s="39">
        <v>18333333.289999999</v>
      </c>
      <c s="36">
        <v>42181</v>
      </c>
      <c s="36">
        <v>47660</v>
      </c>
      <c s="40">
        <v>40000000</v>
      </c>
      <c s="40">
        <v>40000000</v>
      </c>
      <c s="40">
        <v>5.5726027397260278</v>
      </c>
      <c s="40">
        <v>15.010958904109589</v>
      </c>
      <c s="44">
        <v>0.076420000000000002</v>
      </c>
      <c s="42" t="s">
        <v>1169</v>
      </c>
      <c s="44">
        <v>0.024282999999999999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1666666.6699999999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1666666.6699999999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1666666.6699999999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1666666.6699999999</v>
      </c>
      <c s="21">
        <v>3333333.3399999999</v>
      </c>
      <c s="21">
        <v>3333333.3399999999</v>
      </c>
      <c s="21">
        <v>6666666.6799999997</v>
      </c>
    </row>
    <row r="270" spans="1:63" ht="14.5">
      <c r="A270" s="165">
        <v>20831000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357</v>
      </c>
      <c s="34" t="s">
        <v>357</v>
      </c>
      <c s="34" t="s">
        <v>312</v>
      </c>
      <c s="39">
        <v>53863611.859999999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53863611.859999999</v>
      </c>
      <c s="36">
        <v>42636</v>
      </c>
      <c s="36">
        <v>48114</v>
      </c>
      <c s="40">
        <v>100000000</v>
      </c>
      <c s="40">
        <v>100000000</v>
      </c>
      <c s="40">
        <v>6.816438356164384</v>
      </c>
      <c s="40">
        <v>15.008219178082191</v>
      </c>
      <c s="44">
        <v>0.076741000000000004</v>
      </c>
      <c s="42" t="s">
        <v>1169</v>
      </c>
      <c s="44">
        <v>0.024282999999999999</v>
      </c>
      <c s="34" t="s">
        <v>312</v>
      </c>
      <c s="34" t="s">
        <v>312</v>
      </c>
      <c s="21">
        <v>0</v>
      </c>
      <c s="21">
        <v>0</v>
      </c>
      <c s="21">
        <v>3847400.8399999999</v>
      </c>
      <c s="21">
        <v>0</v>
      </c>
      <c s="21">
        <v>0</v>
      </c>
      <c s="21">
        <v>0</v>
      </c>
      <c s="21">
        <v>0</v>
      </c>
      <c s="21">
        <v>0</v>
      </c>
      <c s="21">
        <v>3847400.8399999999</v>
      </c>
      <c s="21">
        <v>0</v>
      </c>
      <c s="21">
        <v>0</v>
      </c>
      <c s="21">
        <v>0</v>
      </c>
      <c s="21">
        <v>0</v>
      </c>
      <c s="21">
        <v>0</v>
      </c>
      <c s="21">
        <v>3847400.8399999999</v>
      </c>
      <c s="21">
        <v>0</v>
      </c>
      <c s="21">
        <v>0</v>
      </c>
      <c s="21">
        <v>0</v>
      </c>
      <c s="21">
        <v>0</v>
      </c>
      <c s="21">
        <v>0</v>
      </c>
      <c s="21">
        <v>3847400.8399999999</v>
      </c>
      <c s="21">
        <v>0</v>
      </c>
      <c s="21">
        <v>0</v>
      </c>
      <c s="21">
        <v>0</v>
      </c>
      <c s="21">
        <v>7694801.6799999997</v>
      </c>
      <c s="21">
        <v>7694801.6799999997</v>
      </c>
      <c s="21">
        <v>15389603.359999999</v>
      </c>
    </row>
    <row r="271" spans="1:63" ht="14.5">
      <c r="A271" s="165">
        <v>20827000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46</v>
      </c>
      <c s="167" t="s">
        <v>159</v>
      </c>
      <c s="34" t="s">
        <v>1164</v>
      </c>
      <c s="34" t="s">
        <v>358</v>
      </c>
      <c s="34" t="s">
        <v>358</v>
      </c>
      <c s="34" t="s">
        <v>312</v>
      </c>
      <c s="39">
        <v>32727272.699999999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32727272.699999999</v>
      </c>
      <c s="36">
        <v>42303</v>
      </c>
      <c s="36">
        <v>47782</v>
      </c>
      <c s="40">
        <v>60000000</v>
      </c>
      <c s="40">
        <v>60000000</v>
      </c>
      <c s="40">
        <v>5.9068493150684933</v>
      </c>
      <c s="40">
        <v>15.010958904109589</v>
      </c>
      <c s="44">
        <v>0.077179999999999999</v>
      </c>
      <c s="42" t="s">
        <v>1169</v>
      </c>
      <c s="44">
        <v>0.024282999999999999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2727272.73</v>
      </c>
      <c s="21">
        <v>0</v>
      </c>
      <c s="21">
        <v>0</v>
      </c>
      <c s="21">
        <v>0</v>
      </c>
      <c s="21">
        <v>0</v>
      </c>
      <c s="21">
        <v>0</v>
      </c>
      <c s="21">
        <v>2727272.73</v>
      </c>
      <c s="21">
        <v>0</v>
      </c>
      <c s="21">
        <v>0</v>
      </c>
      <c s="21">
        <v>0</v>
      </c>
      <c s="21">
        <v>0</v>
      </c>
      <c s="21">
        <v>0</v>
      </c>
      <c s="21">
        <v>2727272.73</v>
      </c>
      <c s="21">
        <v>0</v>
      </c>
      <c s="21">
        <v>0</v>
      </c>
      <c s="21">
        <v>0</v>
      </c>
      <c s="21">
        <v>0</v>
      </c>
      <c s="21">
        <v>0</v>
      </c>
      <c s="21">
        <v>2727272.73</v>
      </c>
      <c s="21">
        <v>0</v>
      </c>
      <c s="21">
        <v>0</v>
      </c>
      <c s="21">
        <v>5454545.46</v>
      </c>
      <c s="21">
        <v>5454545.46</v>
      </c>
      <c s="21">
        <v>10909090.92</v>
      </c>
    </row>
    <row r="272" spans="1:63" ht="14.5">
      <c r="A272" s="165">
        <v>20834000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83</v>
      </c>
      <c s="167" t="s">
        <v>159</v>
      </c>
      <c s="34" t="s">
        <v>1164</v>
      </c>
      <c s="34" t="s">
        <v>359</v>
      </c>
      <c s="34" t="s">
        <v>359</v>
      </c>
      <c s="34" t="s">
        <v>312</v>
      </c>
      <c s="39">
        <v>24500000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24500000</v>
      </c>
      <c s="36">
        <v>43357</v>
      </c>
      <c s="36">
        <v>47010</v>
      </c>
      <c s="40">
        <v>49000000</v>
      </c>
      <c s="40">
        <v>49000000</v>
      </c>
      <c s="40">
        <v>3.7917808219178082</v>
      </c>
      <c s="40">
        <v>10.008219178082191</v>
      </c>
      <c s="44">
        <v>0.074116000000000001</v>
      </c>
      <c s="42" t="s">
        <v>1169</v>
      </c>
      <c s="44">
        <v>0.021783</v>
      </c>
      <c s="34" t="s">
        <v>312</v>
      </c>
      <c s="34" t="s">
        <v>312</v>
      </c>
      <c s="21">
        <v>0</v>
      </c>
      <c s="21">
        <v>0</v>
      </c>
      <c s="21">
        <v>3062500</v>
      </c>
      <c s="21">
        <v>0</v>
      </c>
      <c s="21">
        <v>0</v>
      </c>
      <c s="21">
        <v>0</v>
      </c>
      <c s="21">
        <v>0</v>
      </c>
      <c s="21">
        <v>0</v>
      </c>
      <c s="21">
        <v>3062500</v>
      </c>
      <c s="21">
        <v>0</v>
      </c>
      <c s="21">
        <v>0</v>
      </c>
      <c s="21">
        <v>0</v>
      </c>
      <c s="21">
        <v>0</v>
      </c>
      <c s="21">
        <v>0</v>
      </c>
      <c s="21">
        <v>3062500</v>
      </c>
      <c s="21">
        <v>0</v>
      </c>
      <c s="21">
        <v>0</v>
      </c>
      <c s="21">
        <v>0</v>
      </c>
      <c s="21">
        <v>0</v>
      </c>
      <c s="21">
        <v>0</v>
      </c>
      <c s="21">
        <v>3062500</v>
      </c>
      <c s="21">
        <v>0</v>
      </c>
      <c s="21">
        <v>0</v>
      </c>
      <c s="21">
        <v>0</v>
      </c>
      <c s="21">
        <v>6125000</v>
      </c>
      <c s="21">
        <v>6125000</v>
      </c>
      <c s="21">
        <v>12250000</v>
      </c>
    </row>
    <row r="273" spans="1:63" ht="14.5">
      <c r="A273" s="165">
        <v>20851000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83</v>
      </c>
      <c s="167" t="s">
        <v>159</v>
      </c>
      <c s="34" t="s">
        <v>1164</v>
      </c>
      <c s="34" t="s">
        <v>360</v>
      </c>
      <c s="34" t="s">
        <v>360</v>
      </c>
      <c s="34" t="s">
        <v>312</v>
      </c>
      <c s="39">
        <v>37753947.130000003</v>
      </c>
      <c s="39">
        <v>0</v>
      </c>
      <c s="39">
        <v>2904149.79</v>
      </c>
      <c s="39">
        <v>1357607.23</v>
      </c>
      <c s="39">
        <v>0</v>
      </c>
      <c s="39">
        <v>0</v>
      </c>
      <c s="39">
        <v>0</v>
      </c>
      <c s="39">
        <v>34849797.340000004</v>
      </c>
      <c s="36">
        <v>44169</v>
      </c>
      <c s="36">
        <v>47821</v>
      </c>
      <c s="40">
        <v>49000000</v>
      </c>
      <c s="40">
        <v>49000000</v>
      </c>
      <c s="40">
        <v>6.0136986301369859</v>
      </c>
      <c s="40">
        <v>10.005479452054795</v>
      </c>
      <c s="44">
        <v>0.075116000000000002</v>
      </c>
      <c s="42" t="s">
        <v>1169</v>
      </c>
      <c s="44">
        <v>0.021783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2904149.7799999998</v>
      </c>
      <c s="21">
        <v>0</v>
      </c>
      <c s="21">
        <v>0</v>
      </c>
      <c s="21">
        <v>0</v>
      </c>
      <c s="21">
        <v>0</v>
      </c>
      <c s="21">
        <v>0</v>
      </c>
      <c s="21">
        <v>2904149.7799999998</v>
      </c>
      <c s="21">
        <v>0</v>
      </c>
      <c s="21">
        <v>0</v>
      </c>
      <c s="21">
        <v>0</v>
      </c>
      <c s="21">
        <v>0</v>
      </c>
      <c s="21">
        <v>0</v>
      </c>
      <c s="21">
        <v>2904149.7799999998</v>
      </c>
      <c s="21">
        <v>0</v>
      </c>
      <c s="21">
        <v>0</v>
      </c>
      <c s="21">
        <v>0</v>
      </c>
      <c s="21">
        <v>0</v>
      </c>
      <c s="21">
        <v>0</v>
      </c>
      <c s="21">
        <v>2904149.7799999998</v>
      </c>
      <c s="21">
        <v>5808299.5599999996</v>
      </c>
      <c s="21">
        <v>5808299.5599999996</v>
      </c>
      <c s="21">
        <v>11616599.119999999</v>
      </c>
    </row>
    <row r="274" spans="1:63" ht="14.5">
      <c r="A274" s="165">
        <v>20828000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83</v>
      </c>
      <c s="167" t="s">
        <v>159</v>
      </c>
      <c s="34" t="s">
        <v>1164</v>
      </c>
      <c s="34" t="s">
        <v>361</v>
      </c>
      <c s="34" t="s">
        <v>361</v>
      </c>
      <c s="34" t="s">
        <v>312</v>
      </c>
      <c s="39">
        <v>6228750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6228750</v>
      </c>
      <c s="36">
        <v>42334</v>
      </c>
      <c s="36">
        <v>45981</v>
      </c>
      <c s="40">
        <v>49350000</v>
      </c>
      <c s="40">
        <v>49350000</v>
      </c>
      <c s="40">
        <v>0.9726027397260274</v>
      </c>
      <c s="40">
        <v>9.9917808219178088</v>
      </c>
      <c s="44">
        <v>0.076563999999999993</v>
      </c>
      <c s="42">
        <v>7600343.5</v>
      </c>
      <c s="44">
        <v>0.021783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3114375</v>
      </c>
      <c s="21">
        <v>0</v>
      </c>
      <c s="21">
        <v>0</v>
      </c>
      <c s="21">
        <v>0</v>
      </c>
      <c s="21">
        <v>0</v>
      </c>
      <c s="21">
        <v>0</v>
      </c>
      <c s="21">
        <v>3114375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6228750</v>
      </c>
      <c s="21">
        <v>0</v>
      </c>
      <c s="21">
        <v>6228750</v>
      </c>
    </row>
    <row r="275" spans="1:63" ht="14.5">
      <c r="A275" s="165">
        <v>20824000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362</v>
      </c>
      <c s="167" t="s">
        <v>159</v>
      </c>
      <c s="34" t="s">
        <v>1164</v>
      </c>
      <c s="34" t="s">
        <v>363</v>
      </c>
      <c s="34" t="s">
        <v>363</v>
      </c>
      <c s="34" t="s">
        <v>312</v>
      </c>
      <c s="39">
        <v>14678128.890000001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14678128.890000001</v>
      </c>
      <c s="36">
        <v>41933</v>
      </c>
      <c s="36">
        <v>46316</v>
      </c>
      <c s="40">
        <v>56500000</v>
      </c>
      <c s="40">
        <v>56500000</v>
      </c>
      <c s="40">
        <v>1.8904109589041096</v>
      </c>
      <c s="40">
        <v>12.008219178082191</v>
      </c>
      <c s="44">
        <v>0.080281000000000005</v>
      </c>
      <c s="42" t="s">
        <v>1169</v>
      </c>
      <c s="44">
        <v>0.027283000000000002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3669532.2400000002</v>
      </c>
      <c s="21">
        <v>0</v>
      </c>
      <c s="21">
        <v>0</v>
      </c>
      <c s="21">
        <v>0</v>
      </c>
      <c s="21">
        <v>0</v>
      </c>
      <c s="21">
        <v>0</v>
      </c>
      <c s="21">
        <v>3669532.2400000002</v>
      </c>
      <c s="21">
        <v>0</v>
      </c>
      <c s="21">
        <v>0</v>
      </c>
      <c s="21">
        <v>0</v>
      </c>
      <c s="21">
        <v>0</v>
      </c>
      <c s="21">
        <v>0</v>
      </c>
      <c s="21">
        <v>3669532.2400000002</v>
      </c>
      <c s="21">
        <v>0</v>
      </c>
      <c s="21">
        <v>0</v>
      </c>
      <c s="21">
        <v>0</v>
      </c>
      <c s="21">
        <v>0</v>
      </c>
      <c s="21">
        <v>0</v>
      </c>
      <c s="21">
        <v>3669532.1699999999</v>
      </c>
      <c s="21">
        <v>0</v>
      </c>
      <c s="21">
        <v>0</v>
      </c>
      <c s="21">
        <v>7339064.4800000004</v>
      </c>
      <c s="21">
        <v>7339064.4100000001</v>
      </c>
      <c s="21">
        <v>14678128.890000001</v>
      </c>
    </row>
    <row r="276" spans="1:63" ht="14.5">
      <c r="A276" s="165">
        <v>20619000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>
        <v>2000002638</v>
      </c>
      <c s="34">
        <v>2000002638</v>
      </c>
      <c s="34" t="s">
        <v>364</v>
      </c>
      <c s="39">
        <v>1958156.1899999999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1958156.1899999999</v>
      </c>
      <c s="36">
        <v>43654</v>
      </c>
      <c s="36">
        <v>50175</v>
      </c>
      <c s="40">
        <v>10000000</v>
      </c>
      <c s="40">
        <v>1958156.1899999999</v>
      </c>
      <c s="40">
        <v>12.463013698630137</v>
      </c>
      <c s="40">
        <v>17.865753424657534</v>
      </c>
      <c s="42">
        <v>0.0144</v>
      </c>
      <c s="42" t="s">
        <v>365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81590</v>
      </c>
      <c s="21">
        <v>0</v>
      </c>
      <c s="21">
        <v>0</v>
      </c>
      <c s="21">
        <v>0</v>
      </c>
      <c s="21">
        <v>0</v>
      </c>
      <c s="21">
        <v>0</v>
      </c>
      <c s="21">
        <v>81590</v>
      </c>
      <c s="21">
        <v>0</v>
      </c>
      <c s="21">
        <v>0</v>
      </c>
      <c s="21">
        <v>0</v>
      </c>
      <c s="21">
        <v>0</v>
      </c>
      <c s="21">
        <v>0</v>
      </c>
      <c s="21">
        <v>81590</v>
      </c>
      <c s="21">
        <v>0</v>
      </c>
      <c s="21">
        <v>81590</v>
      </c>
      <c s="21">
        <v>163180</v>
      </c>
      <c s="21">
        <v>244770</v>
      </c>
    </row>
    <row r="277" spans="1:63" ht="14.5">
      <c r="A277" s="165">
        <v>20614000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 t="s">
        <v>367</v>
      </c>
      <c s="34" t="s">
        <v>367</v>
      </c>
      <c s="34" t="s">
        <v>364</v>
      </c>
      <c s="39">
        <v>7923296.716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7864320.1940000001</v>
      </c>
      <c s="36">
        <v>39157</v>
      </c>
      <c s="36">
        <v>52916</v>
      </c>
      <c s="40">
        <v>14144823</v>
      </c>
      <c s="40">
        <v>12962161.161</v>
      </c>
      <c s="40">
        <v>19.972602739726028</v>
      </c>
      <c s="40">
        <v>37.695890410958903</v>
      </c>
      <c s="42">
        <v>0.0074999999999999997</v>
      </c>
      <c s="42" t="s">
        <v>1170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196541.71599999999</v>
      </c>
      <c s="21">
        <v>0</v>
      </c>
      <c s="21">
        <v>0</v>
      </c>
      <c s="21">
        <v>0</v>
      </c>
      <c s="21">
        <v>0</v>
      </c>
      <c s="21">
        <v>0</v>
      </c>
      <c s="21">
        <v>196541.71599999999</v>
      </c>
      <c s="21">
        <v>0</v>
      </c>
      <c s="21">
        <v>0</v>
      </c>
      <c s="21">
        <v>0</v>
      </c>
      <c s="21">
        <v>0</v>
      </c>
      <c s="21">
        <v>0</v>
      </c>
      <c s="21">
        <v>196541.71599999999</v>
      </c>
      <c s="21">
        <v>0</v>
      </c>
      <c s="21">
        <v>0</v>
      </c>
      <c s="21">
        <v>0</v>
      </c>
      <c s="21">
        <v>0</v>
      </c>
      <c s="21">
        <v>0</v>
      </c>
      <c s="21">
        <v>196541.71599999999</v>
      </c>
      <c s="21">
        <v>0</v>
      </c>
      <c s="21">
        <v>393083.43199999997</v>
      </c>
      <c s="21">
        <v>393083.43199999997</v>
      </c>
      <c s="21">
        <v>786166.86399999994</v>
      </c>
    </row>
    <row r="278" spans="1:63" ht="14.5">
      <c r="A278" s="165">
        <v>20617000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 t="s">
        <v>368</v>
      </c>
      <c s="34" t="s">
        <v>368</v>
      </c>
      <c s="34" t="s">
        <v>364</v>
      </c>
      <c s="39">
        <v>1650868.8230000001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1631506.4450000001</v>
      </c>
      <c s="36">
        <v>42983</v>
      </c>
      <c s="36">
        <v>49628</v>
      </c>
      <c s="40">
        <v>16896937.5</v>
      </c>
      <c s="40">
        <v>1942635.1299999999</v>
      </c>
      <c s="40">
        <v>10.964383561643835</v>
      </c>
      <c s="40">
        <v>18.205479452054796</v>
      </c>
      <c s="42">
        <v>0.041000000000000002</v>
      </c>
      <c s="42" t="s">
        <v>365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67979.434999999998</v>
      </c>
      <c s="21">
        <v>0</v>
      </c>
      <c s="21">
        <v>0</v>
      </c>
      <c s="21">
        <v>0</v>
      </c>
      <c s="21">
        <v>0</v>
      </c>
      <c s="21">
        <v>0</v>
      </c>
      <c s="21">
        <v>67979.434999999998</v>
      </c>
      <c s="21">
        <v>0</v>
      </c>
      <c s="21">
        <v>0</v>
      </c>
      <c s="21">
        <v>0</v>
      </c>
      <c s="21">
        <v>0</v>
      </c>
      <c s="21">
        <v>0</v>
      </c>
      <c s="21">
        <v>67979.434999999998</v>
      </c>
      <c s="21">
        <v>0</v>
      </c>
      <c s="21">
        <v>0</v>
      </c>
      <c s="21">
        <v>0</v>
      </c>
      <c s="21">
        <v>0</v>
      </c>
      <c s="21">
        <v>0</v>
      </c>
      <c s="21">
        <v>67979.434999999998</v>
      </c>
      <c s="21">
        <v>0</v>
      </c>
      <c s="21">
        <v>135958.87</v>
      </c>
      <c s="21">
        <v>135958.87</v>
      </c>
      <c s="21">
        <v>271917.73999999999</v>
      </c>
    </row>
    <row r="279" spans="1:63" ht="14.5">
      <c r="A279" s="165">
        <v>20615000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 t="s">
        <v>369</v>
      </c>
      <c s="34" t="s">
        <v>369</v>
      </c>
      <c s="34" t="s">
        <v>364</v>
      </c>
      <c s="39">
        <v>1676622.173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1664142.3489999999</v>
      </c>
      <c s="36">
        <v>40637</v>
      </c>
      <c s="36">
        <v>47437</v>
      </c>
      <c s="40">
        <v>7929673.5</v>
      </c>
      <c s="40">
        <v>6383973.6626739008</v>
      </c>
      <c s="40">
        <v>4.9616438356164387</v>
      </c>
      <c s="40">
        <v>18.63013698630137</v>
      </c>
      <c s="42">
        <v>0.049599999999999998</v>
      </c>
      <c s="42" t="s">
        <v>365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159955.82199999999</v>
      </c>
      <c s="21">
        <v>0</v>
      </c>
      <c s="21">
        <v>0</v>
      </c>
      <c s="21">
        <v>0</v>
      </c>
      <c s="21">
        <v>0</v>
      </c>
      <c s="21">
        <v>0</v>
      </c>
      <c s="21">
        <v>159955.82199999999</v>
      </c>
      <c s="21">
        <v>0</v>
      </c>
      <c s="21">
        <v>0</v>
      </c>
      <c s="21">
        <v>0</v>
      </c>
      <c s="21">
        <v>0</v>
      </c>
      <c s="21">
        <v>0</v>
      </c>
      <c s="21">
        <v>159955.82199999999</v>
      </c>
      <c s="21">
        <v>0</v>
      </c>
      <c s="21">
        <v>0</v>
      </c>
      <c s="21">
        <v>0</v>
      </c>
      <c s="21">
        <v>0</v>
      </c>
      <c s="21">
        <v>0</v>
      </c>
      <c s="21">
        <v>159955.82199999999</v>
      </c>
      <c s="21">
        <v>0</v>
      </c>
      <c s="21">
        <v>319911.64399999997</v>
      </c>
      <c s="21">
        <v>319911.64399999997</v>
      </c>
      <c s="21">
        <v>639823.28799999994</v>
      </c>
    </row>
    <row r="280" spans="1:63" ht="14.5">
      <c r="A280" s="165">
        <v>20615001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 t="s">
        <v>370</v>
      </c>
      <c s="34" t="s">
        <v>370</v>
      </c>
      <c s="34" t="s">
        <v>364</v>
      </c>
      <c s="39">
        <v>505742.03100000002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501977.57400000002</v>
      </c>
      <c s="36">
        <v>40637</v>
      </c>
      <c s="36">
        <v>47437</v>
      </c>
      <c s="40">
        <v>3786240.5</v>
      </c>
      <c s="40">
        <v>2236633.0808244003</v>
      </c>
      <c s="40">
        <v>4.9616438356164387</v>
      </c>
      <c s="40">
        <v>18.63013698630137</v>
      </c>
      <c s="42">
        <v>0.049599999999999998</v>
      </c>
      <c s="42" t="s">
        <v>365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47378.052000000003</v>
      </c>
      <c s="21">
        <v>0</v>
      </c>
      <c s="21">
        <v>0</v>
      </c>
      <c s="21">
        <v>0</v>
      </c>
      <c s="21">
        <v>0</v>
      </c>
      <c s="21">
        <v>0</v>
      </c>
      <c s="21">
        <v>47378.052000000003</v>
      </c>
      <c s="21">
        <v>0</v>
      </c>
      <c s="21">
        <v>0</v>
      </c>
      <c s="21">
        <v>0</v>
      </c>
      <c s="21">
        <v>0</v>
      </c>
      <c s="21">
        <v>0</v>
      </c>
      <c s="21">
        <v>47378.052000000003</v>
      </c>
      <c s="21">
        <v>0</v>
      </c>
      <c s="21">
        <v>0</v>
      </c>
      <c s="21">
        <v>0</v>
      </c>
      <c s="21">
        <v>0</v>
      </c>
      <c s="21">
        <v>0</v>
      </c>
      <c s="21">
        <v>47378.052000000003</v>
      </c>
      <c s="21">
        <v>0</v>
      </c>
      <c s="21">
        <v>94756.104000000007</v>
      </c>
      <c s="21">
        <v>94756.104000000007</v>
      </c>
      <c s="21">
        <v>189512.20800000001</v>
      </c>
    </row>
    <row r="281" spans="1:63" ht="14.5">
      <c r="A281" s="165">
        <v>20616000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 t="s">
        <v>371</v>
      </c>
      <c s="34" t="s">
        <v>371</v>
      </c>
      <c s="34" t="s">
        <v>364</v>
      </c>
      <c s="39">
        <v>5367545.9639999997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5327593</v>
      </c>
      <c s="36">
        <v>41059</v>
      </c>
      <c s="36">
        <v>47802</v>
      </c>
      <c s="40">
        <v>15359277.5</v>
      </c>
      <c s="40">
        <v>14100159.532821</v>
      </c>
      <c s="40">
        <v>5.9616438356164387</v>
      </c>
      <c s="40">
        <v>18.473972602739725</v>
      </c>
      <c s="42">
        <v>0.049599999999999998</v>
      </c>
      <c s="42" t="s">
        <v>365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443757.43699999998</v>
      </c>
      <c s="21">
        <v>0</v>
      </c>
      <c s="21">
        <v>0</v>
      </c>
      <c s="21">
        <v>0</v>
      </c>
      <c s="21">
        <v>0</v>
      </c>
      <c s="21">
        <v>0</v>
      </c>
      <c s="21">
        <v>443757.43699999998</v>
      </c>
      <c s="21">
        <v>0</v>
      </c>
      <c s="21">
        <v>0</v>
      </c>
      <c s="21">
        <v>0</v>
      </c>
      <c s="21">
        <v>0</v>
      </c>
      <c s="21">
        <v>0</v>
      </c>
      <c s="21">
        <v>443757.43699999998</v>
      </c>
      <c s="21">
        <v>0</v>
      </c>
      <c s="21">
        <v>0</v>
      </c>
      <c s="21">
        <v>0</v>
      </c>
      <c s="21">
        <v>0</v>
      </c>
      <c s="21">
        <v>0</v>
      </c>
      <c s="21">
        <v>443757.43699999998</v>
      </c>
      <c s="21">
        <v>0</v>
      </c>
      <c s="21">
        <v>887514.87399999995</v>
      </c>
      <c s="21">
        <v>887514.87399999995</v>
      </c>
      <c s="21">
        <v>1775029.7479999999</v>
      </c>
    </row>
    <row r="282" spans="1:63" ht="14.5">
      <c r="A282" s="165">
        <v>20616001</v>
      </c>
      <c s="166">
        <v>1</v>
      </c>
      <c s="166">
        <v>1</v>
      </c>
      <c s="166">
        <v>1</v>
      </c>
      <c s="166" t="s">
        <v>59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 t="s">
        <v>372</v>
      </c>
      <c s="34" t="s">
        <v>372</v>
      </c>
      <c s="34" t="s">
        <v>364</v>
      </c>
      <c s="39">
        <v>4372546.409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4321262.8210000005</v>
      </c>
      <c s="36">
        <v>41059</v>
      </c>
      <c s="36">
        <v>47802</v>
      </c>
      <c s="40">
        <v>12699382.5</v>
      </c>
      <c s="40">
        <v>11628528.205839001</v>
      </c>
      <c s="40">
        <v>5.9616438356164387</v>
      </c>
      <c s="40">
        <v>18.473972602739725</v>
      </c>
      <c s="42">
        <v>0.041000000000000002</v>
      </c>
      <c s="42" t="s">
        <v>365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360946.37900000002</v>
      </c>
      <c s="21">
        <v>0</v>
      </c>
      <c s="21">
        <v>0</v>
      </c>
      <c s="21">
        <v>0</v>
      </c>
      <c s="21">
        <v>0</v>
      </c>
      <c s="21">
        <v>0</v>
      </c>
      <c s="21">
        <v>360946.37900000002</v>
      </c>
      <c s="21">
        <v>0</v>
      </c>
      <c s="21">
        <v>0</v>
      </c>
      <c s="21">
        <v>0</v>
      </c>
      <c s="21">
        <v>0</v>
      </c>
      <c s="21">
        <v>0</v>
      </c>
      <c s="21">
        <v>360946.37900000002</v>
      </c>
      <c s="21">
        <v>0</v>
      </c>
      <c s="21">
        <v>0</v>
      </c>
      <c s="21">
        <v>0</v>
      </c>
      <c s="21">
        <v>0</v>
      </c>
      <c s="21">
        <v>0</v>
      </c>
      <c s="21">
        <v>360946.37900000002</v>
      </c>
      <c s="21">
        <v>0</v>
      </c>
      <c s="21">
        <v>721892.75800000003</v>
      </c>
      <c s="21">
        <v>721892.75800000003</v>
      </c>
      <c s="21">
        <v>1443785.5160000001</v>
      </c>
    </row>
    <row r="283" spans="1:63" ht="14.5">
      <c r="A283" s="165">
        <v>20980000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373</v>
      </c>
      <c s="167" t="s">
        <v>29</v>
      </c>
      <c s="167" t="s">
        <v>159</v>
      </c>
      <c s="34" t="s">
        <v>1171</v>
      </c>
      <c s="34" t="s">
        <v>374</v>
      </c>
      <c s="34" t="s">
        <v>374</v>
      </c>
      <c s="34" t="s">
        <v>373</v>
      </c>
      <c s="39">
        <v>6063694650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6018559950</v>
      </c>
      <c s="36">
        <v>44104</v>
      </c>
      <c s="36">
        <v>48610</v>
      </c>
      <c s="40">
        <v>6593773550</v>
      </c>
      <c s="40">
        <v>6593773550</v>
      </c>
      <c s="40">
        <v>8.1753424657534239</v>
      </c>
      <c s="40">
        <v>12.345205479452055</v>
      </c>
      <c s="43">
        <v>0.040160000000000001</v>
      </c>
      <c s="42" t="s">
        <v>375</v>
      </c>
      <c s="42">
        <v>0</v>
      </c>
      <c s="34" t="s">
        <v>373</v>
      </c>
      <c s="34" t="s">
        <v>373</v>
      </c>
      <c s="21">
        <v>0</v>
      </c>
      <c s="21">
        <v>0</v>
      </c>
      <c s="21">
        <v>0</v>
      </c>
      <c s="21">
        <v>216050869.99199998</v>
      </c>
      <c s="21">
        <v>0</v>
      </c>
      <c s="21">
        <v>154322049.99599999</v>
      </c>
      <c s="21">
        <v>0</v>
      </c>
      <c s="21">
        <v>0</v>
      </c>
      <c s="21">
        <v>0</v>
      </c>
      <c s="21">
        <v>216050869.99199998</v>
      </c>
      <c s="21">
        <v>0</v>
      </c>
      <c s="21">
        <v>154322049.99599999</v>
      </c>
      <c s="21">
        <v>0</v>
      </c>
      <c s="21">
        <v>0</v>
      </c>
      <c s="21">
        <v>0</v>
      </c>
      <c s="21">
        <v>216050869.99199998</v>
      </c>
      <c s="21">
        <v>0</v>
      </c>
      <c s="21">
        <v>154322049.99599999</v>
      </c>
      <c s="21">
        <v>0</v>
      </c>
      <c s="21">
        <v>0</v>
      </c>
      <c s="21">
        <v>0</v>
      </c>
      <c s="21">
        <v>216050869.99199998</v>
      </c>
      <c s="21">
        <v>0</v>
      </c>
      <c s="21">
        <v>231483075</v>
      </c>
      <c s="21">
        <v>740745839.97600007</v>
      </c>
      <c s="21">
        <v>817906864.98000002</v>
      </c>
      <c s="21">
        <v>1558652704.9560001</v>
      </c>
    </row>
    <row r="284" spans="1:63" ht="14.5">
      <c r="A284" s="165">
        <v>20970000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373</v>
      </c>
      <c s="167" t="s">
        <v>29</v>
      </c>
      <c s="167" t="s">
        <v>159</v>
      </c>
      <c s="34" t="s">
        <v>1171</v>
      </c>
      <c s="34" t="s">
        <v>376</v>
      </c>
      <c s="34" t="s">
        <v>376</v>
      </c>
      <c s="34" t="s">
        <v>373</v>
      </c>
      <c s="39">
        <v>154285881.75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153137465.25</v>
      </c>
      <c s="36">
        <v>43953</v>
      </c>
      <c s="36">
        <v>45869</v>
      </c>
      <c s="40">
        <v>671093269</v>
      </c>
      <c s="40">
        <v>671093269</v>
      </c>
      <c s="40">
        <v>0.66575342465753429</v>
      </c>
      <c s="40">
        <v>5.2493150684931509</v>
      </c>
      <c s="43">
        <v>0.040160000000000001</v>
      </c>
      <c s="42" t="s">
        <v>375</v>
      </c>
      <c s="42">
        <v>0</v>
      </c>
      <c s="34" t="s">
        <v>373</v>
      </c>
      <c s="34" t="s">
        <v>373</v>
      </c>
      <c s="21">
        <v>0</v>
      </c>
      <c s="21">
        <v>76568732.625</v>
      </c>
      <c s="21">
        <v>0</v>
      </c>
      <c s="21">
        <v>0</v>
      </c>
      <c s="21">
        <v>76568732.625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153137465.25</v>
      </c>
      <c s="21">
        <v>0</v>
      </c>
      <c s="21">
        <v>153137465.25</v>
      </c>
    </row>
    <row r="285" spans="1:63" ht="14.5">
      <c r="A285" s="165">
        <v>20960000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373</v>
      </c>
      <c s="167" t="s">
        <v>29</v>
      </c>
      <c s="167" t="s">
        <v>159</v>
      </c>
      <c s="34" t="s">
        <v>1171</v>
      </c>
      <c s="34" t="s">
        <v>377</v>
      </c>
      <c s="34" t="s">
        <v>377</v>
      </c>
      <c s="34" t="s">
        <v>373</v>
      </c>
      <c s="39">
        <v>1095811892.3080001</v>
      </c>
      <c s="39">
        <v>0</v>
      </c>
      <c s="39">
        <v>58923601.620000005</v>
      </c>
      <c s="39">
        <v>0</v>
      </c>
      <c s="39">
        <v>0</v>
      </c>
      <c s="39">
        <v>0</v>
      </c>
      <c s="39">
        <v>0</v>
      </c>
      <c s="39">
        <v>1028757520.9620001</v>
      </c>
      <c s="36">
        <v>43535</v>
      </c>
      <c s="36">
        <v>47514</v>
      </c>
      <c s="40">
        <v>4336316950</v>
      </c>
      <c s="40">
        <v>1445415170.5</v>
      </c>
      <c s="40">
        <v>5.1726027397260275</v>
      </c>
      <c s="40">
        <v>10.901369863013699</v>
      </c>
      <c s="43">
        <v>0.040160000000000001</v>
      </c>
      <c s="42" t="s">
        <v>375</v>
      </c>
      <c s="42">
        <v>0</v>
      </c>
      <c s="34" t="s">
        <v>373</v>
      </c>
      <c s="34" t="s">
        <v>373</v>
      </c>
      <c s="21">
        <v>0</v>
      </c>
      <c s="21">
        <v>0</v>
      </c>
      <c s="21">
        <v>51045821.754000001</v>
      </c>
      <c s="21">
        <v>0</v>
      </c>
      <c s="21">
        <v>0</v>
      </c>
      <c s="21">
        <v>58897770.693999998</v>
      </c>
      <c s="21">
        <v>0</v>
      </c>
      <c s="21">
        <v>0</v>
      </c>
      <c s="21">
        <v>51045821.754000001</v>
      </c>
      <c s="21">
        <v>0</v>
      </c>
      <c s="21">
        <v>0</v>
      </c>
      <c s="21">
        <v>58897770.693999998</v>
      </c>
      <c s="21">
        <v>0</v>
      </c>
      <c s="21">
        <v>0</v>
      </c>
      <c s="21">
        <v>51045821.754000001</v>
      </c>
      <c s="21">
        <v>0</v>
      </c>
      <c s="21">
        <v>0</v>
      </c>
      <c s="21">
        <v>58897770.693999998</v>
      </c>
      <c s="21">
        <v>0</v>
      </c>
      <c s="21">
        <v>0</v>
      </c>
      <c s="21">
        <v>51045821.754000001</v>
      </c>
      <c s="21">
        <v>0</v>
      </c>
      <c s="21">
        <v>0</v>
      </c>
      <c s="21">
        <v>58897770.693999998</v>
      </c>
      <c s="21">
        <v>219887184.896</v>
      </c>
      <c s="21">
        <v>219887184.896</v>
      </c>
      <c s="21">
        <v>439774369.792</v>
      </c>
    </row>
    <row r="286" spans="1:63" ht="14.5">
      <c r="A286" s="168">
        <v>28006001</v>
      </c>
      <c s="174">
        <v>1</v>
      </c>
      <c s="174">
        <v>1</v>
      </c>
      <c s="174">
        <v>1</v>
      </c>
      <c s="174" t="s">
        <v>23</v>
      </c>
      <c s="175" t="s">
        <v>24</v>
      </c>
      <c s="175" t="s">
        <v>25</v>
      </c>
      <c s="175" t="s">
        <v>26</v>
      </c>
      <c s="175" t="s">
        <v>2</v>
      </c>
      <c s="175" t="s">
        <v>378</v>
      </c>
      <c s="175" t="s">
        <v>379</v>
      </c>
      <c s="175" t="s">
        <v>29</v>
      </c>
      <c s="175" t="s">
        <v>380</v>
      </c>
      <c s="160" t="s">
        <v>1172</v>
      </c>
      <c s="160" t="s">
        <v>381</v>
      </c>
      <c s="160" t="s">
        <v>382</v>
      </c>
      <c s="160" t="s">
        <v>379</v>
      </c>
      <c s="39">
        <v>79052957.560000002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161">
        <v>79052957.560000002</v>
      </c>
      <c s="36">
        <v>36761</v>
      </c>
      <c s="36">
        <v>41228</v>
      </c>
      <c s="40">
        <v>1203374000</v>
      </c>
      <c s="40">
        <v>1204878000</v>
      </c>
      <c s="40">
        <v>0</v>
      </c>
      <c s="40">
        <v>0</v>
      </c>
      <c s="42">
        <v>0.12</v>
      </c>
      <c s="42" t="s">
        <v>39</v>
      </c>
      <c s="42"/>
      <c s="34" t="s">
        <v>383</v>
      </c>
      <c s="34" t="s">
        <v>384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87" spans="1:63" ht="14.5">
      <c r="A287" s="168">
        <v>28005001</v>
      </c>
      <c s="174">
        <v>1</v>
      </c>
      <c s="174">
        <v>1</v>
      </c>
      <c s="174">
        <v>1</v>
      </c>
      <c s="174" t="s">
        <v>23</v>
      </c>
      <c s="175" t="s">
        <v>24</v>
      </c>
      <c s="175" t="s">
        <v>25</v>
      </c>
      <c s="175" t="s">
        <v>26</v>
      </c>
      <c s="175" t="s">
        <v>2</v>
      </c>
      <c s="175" t="s">
        <v>378</v>
      </c>
      <c s="175" t="s">
        <v>379</v>
      </c>
      <c s="175" t="s">
        <v>29</v>
      </c>
      <c s="175" t="s">
        <v>380</v>
      </c>
      <c s="160" t="s">
        <v>1172</v>
      </c>
      <c s="160" t="s">
        <v>385</v>
      </c>
      <c s="160" t="s">
        <v>382</v>
      </c>
      <c s="160" t="s">
        <v>379</v>
      </c>
      <c s="39">
        <v>172772181.38999999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172772181.38999999</v>
      </c>
      <c s="36">
        <v>36761</v>
      </c>
      <c s="36">
        <v>47710</v>
      </c>
      <c s="40">
        <v>2560409000</v>
      </c>
      <c s="40">
        <v>2568243000</v>
      </c>
      <c s="40">
        <v>5.7095890410958905</v>
      </c>
      <c s="40">
        <v>29.997260273972604</v>
      </c>
      <c s="42">
        <v>0.10000000000000001</v>
      </c>
      <c s="42" t="s">
        <v>39</v>
      </c>
      <c s="42"/>
      <c s="34" t="s">
        <v>386</v>
      </c>
      <c s="34" t="s">
        <v>387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88" spans="1:63" ht="14.5">
      <c r="A288" s="165">
        <v>28027017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388</v>
      </c>
      <c s="167" t="s">
        <v>29</v>
      </c>
      <c s="167" t="s">
        <v>380</v>
      </c>
      <c s="34" t="s">
        <v>1172</v>
      </c>
      <c s="34" t="s">
        <v>389</v>
      </c>
      <c s="34" t="s">
        <v>382</v>
      </c>
      <c s="34" t="s">
        <v>388</v>
      </c>
      <c s="39">
        <v>213000000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213000000</v>
      </c>
      <c s="36">
        <v>43860</v>
      </c>
      <c s="36">
        <v>49339</v>
      </c>
      <c s="40">
        <v>400000000</v>
      </c>
      <c s="40">
        <v>400000000</v>
      </c>
      <c s="40">
        <v>10.172602739726027</v>
      </c>
      <c s="40">
        <v>15.010958904109589</v>
      </c>
      <c s="42">
        <v>0.072499999999999995</v>
      </c>
      <c s="42" t="s">
        <v>39</v>
      </c>
      <c s="42"/>
      <c s="34" t="s">
        <v>390</v>
      </c>
      <c s="34" t="s">
        <v>389</v>
      </c>
      <c s="21">
        <v>9000000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0</v>
      </c>
      <c s="21">
        <v>11000000</v>
      </c>
      <c s="21">
        <v>4000000</v>
      </c>
      <c s="21">
        <v>15000000</v>
      </c>
    </row>
    <row r="289" spans="1:63" ht="14.5">
      <c r="A289" s="165">
        <v>28001001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391</v>
      </c>
      <c s="167" t="s">
        <v>29</v>
      </c>
      <c s="167" t="s">
        <v>380</v>
      </c>
      <c s="34" t="s">
        <v>1172</v>
      </c>
      <c s="34" t="s">
        <v>392</v>
      </c>
      <c s="34" t="s">
        <v>393</v>
      </c>
      <c s="34" t="s">
        <v>391</v>
      </c>
      <c s="39">
        <v>12475267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12343000</v>
      </c>
      <c s="36">
        <v>34758</v>
      </c>
      <c s="36">
        <v>45716</v>
      </c>
      <c s="40">
        <v>1434671000</v>
      </c>
      <c s="40">
        <v>1434671000</v>
      </c>
      <c s="40">
        <v>0.24657534246575341</v>
      </c>
      <c s="40">
        <v>30.021917808219179</v>
      </c>
      <c s="42">
        <v>0.045600000000000002</v>
      </c>
      <c s="42" t="s">
        <v>1173</v>
      </c>
      <c s="42">
        <v>0.0081250000000000003</v>
      </c>
      <c s="34" t="s">
        <v>394</v>
      </c>
      <c s="34" t="s">
        <v>395</v>
      </c>
      <c s="21">
        <v>0</v>
      </c>
      <c s="21">
        <v>12343000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12343000</v>
      </c>
      <c s="21">
        <v>0</v>
      </c>
      <c s="21">
        <v>12343000</v>
      </c>
    </row>
    <row r="290" spans="1:63" ht="14.5">
      <c r="A290" s="165">
        <v>28002001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391</v>
      </c>
      <c s="167" t="s">
        <v>29</v>
      </c>
      <c s="167" t="s">
        <v>380</v>
      </c>
      <c s="34" t="s">
        <v>1172</v>
      </c>
      <c s="34" t="s">
        <v>396</v>
      </c>
      <c s="34" t="s">
        <v>393</v>
      </c>
      <c s="34" t="s">
        <v>391</v>
      </c>
      <c s="39">
        <v>50183000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50183000</v>
      </c>
      <c s="36">
        <v>34758</v>
      </c>
      <c s="36">
        <v>45716</v>
      </c>
      <c s="40">
        <v>1912895000</v>
      </c>
      <c s="40">
        <v>1912895000</v>
      </c>
      <c s="40">
        <v>0.24657534246575341</v>
      </c>
      <c s="40">
        <v>30.021917808219179</v>
      </c>
      <c s="42">
        <v>0.050000000000000003</v>
      </c>
      <c s="42" t="s">
        <v>39</v>
      </c>
      <c s="42"/>
      <c s="34" t="s">
        <v>397</v>
      </c>
      <c s="34" t="s">
        <v>398</v>
      </c>
      <c s="21">
        <v>0</v>
      </c>
      <c s="21">
        <v>50183000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50183000</v>
      </c>
      <c s="21">
        <v>0</v>
      </c>
      <c s="21">
        <v>50183000</v>
      </c>
    </row>
    <row r="291" spans="1:63" ht="14.5">
      <c r="A291" s="165">
        <v>280270211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400</v>
      </c>
      <c s="34" t="s">
        <v>382</v>
      </c>
      <c s="34" t="s">
        <v>399</v>
      </c>
      <c s="39">
        <v>18147628.199999999</v>
      </c>
      <c s="39">
        <v>0</v>
      </c>
      <c s="39">
        <v>7607532.4000000004</v>
      </c>
      <c s="39">
        <v>0</v>
      </c>
      <c s="39">
        <v>0</v>
      </c>
      <c s="39">
        <v>0</v>
      </c>
      <c s="39">
        <v>0</v>
      </c>
      <c s="39">
        <v>10540095.800000001</v>
      </c>
      <c s="36">
        <v>44074</v>
      </c>
      <c s="36">
        <v>51348</v>
      </c>
      <c s="40">
        <v>270412767.80000001</v>
      </c>
      <c s="40">
        <v>18147628.199999999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401</v>
      </c>
      <c s="34" t="s">
        <v>402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2" spans="1:63" ht="14.5">
      <c r="A292" s="165">
        <v>280270212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403</v>
      </c>
      <c s="34" t="s">
        <v>382</v>
      </c>
      <c s="34" t="s">
        <v>399</v>
      </c>
      <c s="39">
        <v>18796473.800000001</v>
      </c>
      <c s="39">
        <v>0</v>
      </c>
      <c s="39">
        <v>8923449.5999999996</v>
      </c>
      <c s="39">
        <v>0</v>
      </c>
      <c s="39">
        <v>0</v>
      </c>
      <c s="39">
        <v>0</v>
      </c>
      <c s="39">
        <v>0</v>
      </c>
      <c s="39">
        <v>9873024.1999999993</v>
      </c>
      <c s="36">
        <v>44074</v>
      </c>
      <c s="36">
        <v>51348</v>
      </c>
      <c s="40">
        <v>18796473.800000001</v>
      </c>
      <c s="40">
        <v>18796473.800000001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404</v>
      </c>
      <c s="34" t="s">
        <v>405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3" spans="1:63" ht="14.5">
      <c r="A293" s="165">
        <v>280270213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406</v>
      </c>
      <c s="34" t="s">
        <v>382</v>
      </c>
      <c s="34" t="s">
        <v>399</v>
      </c>
      <c s="39">
        <v>60204123.200000003</v>
      </c>
      <c s="39">
        <v>0</v>
      </c>
      <c s="39">
        <v>8765794.6999999993</v>
      </c>
      <c s="39">
        <v>0</v>
      </c>
      <c s="39">
        <v>0</v>
      </c>
      <c s="39">
        <v>0</v>
      </c>
      <c s="39">
        <v>0</v>
      </c>
      <c s="39">
        <v>51438328.5</v>
      </c>
      <c s="36">
        <v>44074</v>
      </c>
      <c s="36">
        <v>51348</v>
      </c>
      <c s="40">
        <v>60204123.200000003</v>
      </c>
      <c s="40">
        <v>60204123.200000003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407</v>
      </c>
      <c s="34" t="s">
        <v>408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4" spans="1:63" ht="14.5">
      <c r="A294" s="165">
        <v>280270214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409</v>
      </c>
      <c s="34" t="s">
        <v>382</v>
      </c>
      <c s="34" t="s">
        <v>399</v>
      </c>
      <c s="39">
        <v>9062878.5</v>
      </c>
      <c s="39">
        <v>0</v>
      </c>
      <c s="39">
        <v>6393680.7999999998</v>
      </c>
      <c s="39">
        <v>0</v>
      </c>
      <c s="39">
        <v>0</v>
      </c>
      <c s="39">
        <v>0</v>
      </c>
      <c s="39">
        <v>0</v>
      </c>
      <c s="39">
        <v>2669197.7000000002</v>
      </c>
      <c s="36">
        <v>44074</v>
      </c>
      <c s="36">
        <v>51348</v>
      </c>
      <c s="40">
        <v>9062878.5</v>
      </c>
      <c s="40">
        <v>9062878.5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410</v>
      </c>
      <c s="34" t="s">
        <v>411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5" spans="1:63" ht="14.5">
      <c r="A295" s="165">
        <v>280270215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412</v>
      </c>
      <c s="34" t="s">
        <v>382</v>
      </c>
      <c s="34" t="s">
        <v>399</v>
      </c>
      <c s="39">
        <v>27410992.699999999</v>
      </c>
      <c s="39">
        <v>0</v>
      </c>
      <c s="39">
        <v>16469924.9</v>
      </c>
      <c s="39">
        <v>0</v>
      </c>
      <c s="39">
        <v>0</v>
      </c>
      <c s="39">
        <v>0</v>
      </c>
      <c s="39">
        <v>0</v>
      </c>
      <c s="39">
        <v>10941067.800000001</v>
      </c>
      <c s="36">
        <v>44074</v>
      </c>
      <c s="36">
        <v>51348</v>
      </c>
      <c s="40">
        <v>27410992.699999999</v>
      </c>
      <c s="40">
        <v>27410992.699999999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413</v>
      </c>
      <c s="34" t="s">
        <v>414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6" spans="1:63" ht="14.5">
      <c r="A296" s="165">
        <v>280270216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415</v>
      </c>
      <c s="34" t="s">
        <v>382</v>
      </c>
      <c s="34" t="s">
        <v>399</v>
      </c>
      <c s="39">
        <v>14059536.4</v>
      </c>
      <c s="39">
        <v>0</v>
      </c>
      <c s="39">
        <v>7049816.7999999998</v>
      </c>
      <c s="39">
        <v>0</v>
      </c>
      <c s="39">
        <v>0</v>
      </c>
      <c s="39">
        <v>0</v>
      </c>
      <c s="39">
        <v>0</v>
      </c>
      <c s="39">
        <v>7009719.5999999996</v>
      </c>
      <c s="36">
        <v>44074</v>
      </c>
      <c s="36">
        <v>51348</v>
      </c>
      <c s="40">
        <v>14059536.4</v>
      </c>
      <c s="40">
        <v>14059536.4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416</v>
      </c>
      <c s="34" t="s">
        <v>417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7" spans="1:63" ht="14.5">
      <c r="A297" s="165">
        <v>280270217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418</v>
      </c>
      <c s="34" t="s">
        <v>382</v>
      </c>
      <c s="34" t="s">
        <v>399</v>
      </c>
      <c s="39">
        <v>28758805.399999999</v>
      </c>
      <c s="39">
        <v>0</v>
      </c>
      <c s="39">
        <v>19338697.300000001</v>
      </c>
      <c s="39">
        <v>0</v>
      </c>
      <c s="39">
        <v>0</v>
      </c>
      <c s="39">
        <v>0</v>
      </c>
      <c s="39">
        <v>0</v>
      </c>
      <c s="39">
        <v>9420108.0999999996</v>
      </c>
      <c s="36">
        <v>44074</v>
      </c>
      <c s="36">
        <v>51348</v>
      </c>
      <c s="40">
        <v>28758805.399999999</v>
      </c>
      <c s="40">
        <v>28758805.399999999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419</v>
      </c>
      <c s="34" t="s">
        <v>420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8" spans="1:63" ht="14.5">
      <c r="A298" s="165">
        <v>280270218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421</v>
      </c>
      <c s="34" t="s">
        <v>382</v>
      </c>
      <c s="34" t="s">
        <v>399</v>
      </c>
      <c s="39">
        <v>50274598.399999999</v>
      </c>
      <c s="39">
        <v>0</v>
      </c>
      <c s="39">
        <v>19239365.600000001</v>
      </c>
      <c s="39">
        <v>0</v>
      </c>
      <c s="39">
        <v>0</v>
      </c>
      <c s="39">
        <v>0</v>
      </c>
      <c s="39">
        <v>0</v>
      </c>
      <c s="39">
        <v>31035232.800000001</v>
      </c>
      <c s="36">
        <v>44074</v>
      </c>
      <c s="36">
        <v>51348</v>
      </c>
      <c s="40">
        <v>50274598.399999999</v>
      </c>
      <c s="40">
        <v>50274598.399999999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422</v>
      </c>
      <c s="34" t="s">
        <v>423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99" spans="1:63" ht="14.5">
      <c r="A299" s="165">
        <v>280270219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424</v>
      </c>
      <c s="34" t="s">
        <v>382</v>
      </c>
      <c s="34" t="s">
        <v>399</v>
      </c>
      <c s="39">
        <v>29438635.199999999</v>
      </c>
      <c s="39">
        <v>0</v>
      </c>
      <c s="39">
        <v>16685903</v>
      </c>
      <c s="39">
        <v>0</v>
      </c>
      <c s="39">
        <v>0</v>
      </c>
      <c s="39">
        <v>0</v>
      </c>
      <c s="39">
        <v>0</v>
      </c>
      <c s="39">
        <v>12752732.199999999</v>
      </c>
      <c s="36">
        <v>44074</v>
      </c>
      <c s="36">
        <v>51348</v>
      </c>
      <c s="40">
        <v>29438635.199999999</v>
      </c>
      <c s="40">
        <v>29438635.199999999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425</v>
      </c>
      <c s="34" t="s">
        <v>426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00" spans="1:63" ht="14.5">
      <c r="A300" s="165">
        <v>280270220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427</v>
      </c>
      <c s="34" t="s">
        <v>382</v>
      </c>
      <c s="34" t="s">
        <v>399</v>
      </c>
      <c s="39">
        <v>14259111.1</v>
      </c>
      <c s="39">
        <v>0</v>
      </c>
      <c s="39">
        <v>9205952.5999999996</v>
      </c>
      <c s="39">
        <v>0</v>
      </c>
      <c s="39">
        <v>0</v>
      </c>
      <c s="39">
        <v>0</v>
      </c>
      <c s="39">
        <v>0</v>
      </c>
      <c s="39">
        <v>5053158.5</v>
      </c>
      <c s="36">
        <v>44074</v>
      </c>
      <c s="36">
        <v>51348</v>
      </c>
      <c s="40">
        <v>14259111.1</v>
      </c>
      <c s="40">
        <v>14259111.1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428</v>
      </c>
      <c s="34" t="s">
        <v>429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01" spans="1:63" ht="14.5">
      <c r="A301" s="165">
        <v>28027022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430</v>
      </c>
      <c s="34" t="s">
        <v>382</v>
      </c>
      <c s="34" t="s">
        <v>399</v>
      </c>
      <c s="39">
        <v>1004941992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1004941992</v>
      </c>
      <c s="36">
        <v>44074</v>
      </c>
      <c s="36">
        <v>47695</v>
      </c>
      <c s="40">
        <v>1004941992</v>
      </c>
      <c s="40">
        <v>1004941992</v>
      </c>
      <c s="40">
        <v>5.6684931506849319</v>
      </c>
      <c s="40">
        <v>9.9205479452054792</v>
      </c>
      <c s="42">
        <v>0</v>
      </c>
      <c s="42" t="s">
        <v>62</v>
      </c>
      <c s="42"/>
      <c s="34" t="s">
        <v>431</v>
      </c>
      <c s="34" t="s">
        <v>430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100494199.2</v>
      </c>
      <c s="21">
        <v>0</v>
      </c>
      <c s="21">
        <v>0</v>
      </c>
      <c s="21">
        <v>0</v>
      </c>
      <c s="21">
        <v>0</v>
      </c>
      <c s="21">
        <v>0</v>
      </c>
      <c s="21">
        <v>100494199.2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200988398.40000001</v>
      </c>
      <c s="21">
        <v>200988398.40000001</v>
      </c>
    </row>
    <row r="302" spans="1:63" ht="14.5">
      <c r="A302" s="165">
        <v>280270201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432</v>
      </c>
      <c s="34" t="s">
        <v>382</v>
      </c>
      <c s="34" t="s">
        <v>399</v>
      </c>
      <c s="39">
        <v>2982942422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2982942422</v>
      </c>
      <c s="36">
        <v>44074</v>
      </c>
      <c s="36">
        <v>51348</v>
      </c>
      <c s="40">
        <v>3403135207</v>
      </c>
      <c s="40">
        <v>3403135207</v>
      </c>
      <c s="40">
        <v>15.676712328767124</v>
      </c>
      <c s="40">
        <v>19.92876712328767</v>
      </c>
      <c s="42">
        <v>0.042999999999999997</v>
      </c>
      <c s="42" t="s">
        <v>39</v>
      </c>
      <c s="42"/>
      <c s="34" t="s">
        <v>433</v>
      </c>
      <c s="34" t="s">
        <v>432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03" spans="1:63" ht="14.5">
      <c r="A303" s="165">
        <v>280270181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434</v>
      </c>
      <c s="34" t="s">
        <v>382</v>
      </c>
      <c s="34" t="s">
        <v>399</v>
      </c>
      <c s="39">
        <v>3499085944</v>
      </c>
      <c s="39">
        <v>0</v>
      </c>
      <c s="39">
        <v>457961680</v>
      </c>
      <c s="39">
        <v>0</v>
      </c>
      <c s="39">
        <v>0</v>
      </c>
      <c s="39">
        <v>0</v>
      </c>
      <c s="39">
        <v>0</v>
      </c>
      <c s="39">
        <v>3041124264</v>
      </c>
      <c s="36">
        <v>44074</v>
      </c>
      <c s="36">
        <v>47695</v>
      </c>
      <c s="40">
        <v>3701423865</v>
      </c>
      <c s="40">
        <v>3701423865</v>
      </c>
      <c s="40">
        <v>5.6684931506849319</v>
      </c>
      <c s="40">
        <v>9.9205479452054792</v>
      </c>
      <c s="42">
        <v>0.047800000000000002</v>
      </c>
      <c s="42" t="s">
        <v>39</v>
      </c>
      <c s="42"/>
      <c s="34" t="s">
        <v>435</v>
      </c>
      <c s="34" t="s">
        <v>434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304112426.39999998</v>
      </c>
      <c s="21">
        <v>0</v>
      </c>
      <c s="21">
        <v>0</v>
      </c>
      <c s="21">
        <v>0</v>
      </c>
      <c s="21">
        <v>0</v>
      </c>
      <c s="21">
        <v>0</v>
      </c>
      <c s="21">
        <v>304112426.39999998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608224852.79999995</v>
      </c>
      <c s="21">
        <v>608224852.79999995</v>
      </c>
    </row>
    <row r="304" spans="1:63" ht="14.5">
      <c r="A304" s="165">
        <v>280270191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378</v>
      </c>
      <c s="167" t="s">
        <v>399</v>
      </c>
      <c s="167" t="s">
        <v>29</v>
      </c>
      <c s="167" t="s">
        <v>380</v>
      </c>
      <c s="34" t="s">
        <v>1172</v>
      </c>
      <c s="34" t="s">
        <v>436</v>
      </c>
      <c s="34" t="s">
        <v>382</v>
      </c>
      <c s="34" t="s">
        <v>399</v>
      </c>
      <c s="39">
        <v>7452636245</v>
      </c>
      <c s="39">
        <v>0</v>
      </c>
      <c s="39">
        <v>949845553</v>
      </c>
      <c s="39">
        <v>0</v>
      </c>
      <c s="39">
        <v>0</v>
      </c>
      <c s="39">
        <v>0</v>
      </c>
      <c s="39">
        <v>0</v>
      </c>
      <c s="39">
        <v>6502790692</v>
      </c>
      <c s="36">
        <v>44074</v>
      </c>
      <c s="36">
        <v>49521</v>
      </c>
      <c s="40">
        <v>8458864776</v>
      </c>
      <c s="40">
        <v>8458864776</v>
      </c>
      <c s="40">
        <v>10.671232876712329</v>
      </c>
      <c s="40">
        <v>14.923287671232877</v>
      </c>
      <c s="42">
        <v>0.0332</v>
      </c>
      <c s="42" t="s">
        <v>39</v>
      </c>
      <c s="42"/>
      <c s="34" t="s">
        <v>437</v>
      </c>
      <c s="34" t="s">
        <v>436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05" spans="1:63" ht="14.5">
      <c r="A305" s="165">
        <v>20347000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439</v>
      </c>
      <c s="34" t="s">
        <v>439</v>
      </c>
      <c s="34" t="s">
        <v>160</v>
      </c>
      <c s="39">
        <v>11974783.640000001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11974783.640000001</v>
      </c>
      <c s="36">
        <v>44187</v>
      </c>
      <c s="36">
        <v>54779</v>
      </c>
      <c s="40">
        <v>78400000</v>
      </c>
      <c s="40">
        <v>78400000</v>
      </c>
      <c s="40">
        <v>25.076712328767123</v>
      </c>
      <c s="40">
        <v>29.019178082191782</v>
      </c>
      <c s="41">
        <v>0.063657699999999998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718487.01800000004</v>
      </c>
      <c s="21">
        <v>0</v>
      </c>
      <c s="21">
        <v>0</v>
      </c>
      <c s="21">
        <v>0</v>
      </c>
      <c s="21">
        <v>0</v>
      </c>
      <c s="21">
        <v>0</v>
      </c>
      <c s="21">
        <v>838234.85499999998</v>
      </c>
      <c s="21">
        <v>0</v>
      </c>
      <c s="21">
        <v>0</v>
      </c>
      <c s="21">
        <v>1556721.8730000001</v>
      </c>
      <c s="21">
        <v>1556721.8730000001</v>
      </c>
    </row>
    <row r="306" spans="1:63" ht="14.5">
      <c r="A306" s="165">
        <v>20853000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440</v>
      </c>
      <c s="34" t="s">
        <v>440</v>
      </c>
      <c s="34" t="s">
        <v>312</v>
      </c>
      <c s="39">
        <v>184615384.59999999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184615384.59999999</v>
      </c>
      <c s="36">
        <v>44439</v>
      </c>
      <c s="36">
        <v>50648</v>
      </c>
      <c s="40">
        <v>200000000</v>
      </c>
      <c s="40">
        <v>200000000</v>
      </c>
      <c s="40">
        <v>13.758904109589041</v>
      </c>
      <c s="40">
        <v>17.010958904109589</v>
      </c>
      <c s="44">
        <v>0.075151999999999997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7692307.6900000004</v>
      </c>
      <c s="21">
        <v>0</v>
      </c>
      <c s="21">
        <v>0</v>
      </c>
      <c s="21">
        <v>0</v>
      </c>
      <c s="21">
        <v>0</v>
      </c>
      <c s="21">
        <v>0</v>
      </c>
      <c s="21">
        <v>7692307.6900000004</v>
      </c>
      <c s="21">
        <v>0</v>
      </c>
      <c s="21">
        <v>0</v>
      </c>
      <c s="21">
        <v>0</v>
      </c>
      <c s="21">
        <v>0</v>
      </c>
      <c s="21">
        <v>0</v>
      </c>
      <c s="21">
        <v>7692307.6900000004</v>
      </c>
      <c s="21">
        <v>0</v>
      </c>
      <c s="21">
        <v>0</v>
      </c>
      <c s="21">
        <v>0</v>
      </c>
      <c s="21">
        <v>0</v>
      </c>
      <c s="21">
        <v>0</v>
      </c>
      <c s="21">
        <v>7692307.6900000004</v>
      </c>
      <c s="21">
        <v>0</v>
      </c>
      <c s="21">
        <v>0</v>
      </c>
      <c s="21">
        <v>0</v>
      </c>
      <c s="21">
        <v>15384615.380000001</v>
      </c>
      <c s="21">
        <v>15384615.380000001</v>
      </c>
      <c s="21">
        <v>30769230.760000002</v>
      </c>
    </row>
    <row r="307" spans="1:63" ht="14.5">
      <c r="A307" s="165">
        <v>20349000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441</v>
      </c>
      <c s="34" t="s">
        <v>441</v>
      </c>
      <c s="34" t="s">
        <v>160</v>
      </c>
      <c s="39">
        <v>291721110.60000002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291721110.60000002</v>
      </c>
      <c s="36">
        <v>44497</v>
      </c>
      <c s="36">
        <v>52885</v>
      </c>
      <c s="40">
        <v>300000000</v>
      </c>
      <c s="40">
        <v>300000000</v>
      </c>
      <c s="40">
        <v>19.887671232876713</v>
      </c>
      <c s="40">
        <v>22.980821917808218</v>
      </c>
      <c s="44">
        <v>0.065984399999999999</v>
      </c>
      <c s="42" t="s">
        <v>1166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08" spans="1:63" ht="14.5">
      <c r="A308" s="165">
        <v>23204000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442</v>
      </c>
      <c s="167" t="s">
        <v>29</v>
      </c>
      <c s="167" t="s">
        <v>65</v>
      </c>
      <c s="34" t="s">
        <v>1160</v>
      </c>
      <c s="34" t="s">
        <v>443</v>
      </c>
      <c s="34" t="s">
        <v>443</v>
      </c>
      <c s="34" t="s">
        <v>442</v>
      </c>
      <c s="39">
        <v>54836990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54836990</v>
      </c>
      <c s="36">
        <v>43858</v>
      </c>
      <c s="36">
        <v>53237</v>
      </c>
      <c s="40">
        <v>70000000</v>
      </c>
      <c s="40">
        <v>70000000</v>
      </c>
      <c s="40">
        <v>20.852054794520548</v>
      </c>
      <c s="40">
        <v>25.695890410958903</v>
      </c>
      <c s="44">
        <v>0.057862200000000003</v>
      </c>
      <c s="42" t="s">
        <v>1155</v>
      </c>
      <c s="42">
        <v>0.0152826</v>
      </c>
      <c s="34" t="s">
        <v>74</v>
      </c>
      <c s="34" t="s">
        <v>442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1443078.6799999999</v>
      </c>
      <c s="21">
        <v>0</v>
      </c>
      <c s="21">
        <v>0</v>
      </c>
      <c s="21">
        <v>0</v>
      </c>
      <c s="21">
        <v>0</v>
      </c>
      <c s="21">
        <v>0</v>
      </c>
      <c s="21">
        <v>1443078.6799999999</v>
      </c>
      <c s="21">
        <v>1443078.6799999999</v>
      </c>
    </row>
    <row r="309" spans="1:63" ht="14.5">
      <c r="A309" s="165">
        <v>20856000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312</v>
      </c>
      <c s="167" t="s">
        <v>166</v>
      </c>
      <c s="167" t="s">
        <v>159</v>
      </c>
      <c s="34" t="s">
        <v>1164</v>
      </c>
      <c s="34" t="s">
        <v>444</v>
      </c>
      <c s="34" t="s">
        <v>444</v>
      </c>
      <c s="34" t="s">
        <v>312</v>
      </c>
      <c s="39">
        <v>93750000</v>
      </c>
      <c s="39">
        <v>0</v>
      </c>
      <c s="39">
        <v>6250000</v>
      </c>
      <c s="39">
        <v>3485205.21</v>
      </c>
      <c s="39">
        <v>0</v>
      </c>
      <c s="39">
        <v>0</v>
      </c>
      <c s="39">
        <v>0</v>
      </c>
      <c s="39">
        <v>87500000</v>
      </c>
      <c s="36">
        <v>44389</v>
      </c>
      <c s="36">
        <v>48041</v>
      </c>
      <c s="40">
        <v>100000000</v>
      </c>
      <c s="40">
        <v>100000000</v>
      </c>
      <c s="40">
        <v>6.6164383561643838</v>
      </c>
      <c s="40">
        <v>10.005479452054795</v>
      </c>
      <c s="44">
        <v>0.074799000000000004</v>
      </c>
      <c s="42" t="s">
        <v>1174</v>
      </c>
      <c s="44">
        <v>0.021783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12500000</v>
      </c>
      <c s="21">
        <v>12500000</v>
      </c>
      <c s="21">
        <v>25000000</v>
      </c>
    </row>
    <row r="310" spans="1:63" ht="14.5">
      <c r="A310" s="165">
        <v>20350000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445</v>
      </c>
      <c s="34" t="s">
        <v>445</v>
      </c>
      <c s="34" t="s">
        <v>160</v>
      </c>
      <c s="39">
        <v>444444444.44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444444444.44</v>
      </c>
      <c s="36">
        <v>44359</v>
      </c>
      <c s="36">
        <v>46492</v>
      </c>
      <c s="40">
        <v>500000000</v>
      </c>
      <c s="40">
        <v>500000000</v>
      </c>
      <c s="40">
        <v>2.3726027397260272</v>
      </c>
      <c s="40">
        <v>5.8438356164383558</v>
      </c>
      <c s="42">
        <v>0.054958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55555555.560000002</v>
      </c>
      <c s="21">
        <v>0</v>
      </c>
      <c s="21">
        <v>0</v>
      </c>
      <c s="21">
        <v>0</v>
      </c>
      <c s="21">
        <v>0</v>
      </c>
      <c s="21">
        <v>0</v>
      </c>
      <c s="21">
        <v>55555555.560000002</v>
      </c>
      <c s="21">
        <v>0</v>
      </c>
      <c s="21">
        <v>0</v>
      </c>
      <c s="21">
        <v>0</v>
      </c>
      <c s="21">
        <v>0</v>
      </c>
      <c s="21">
        <v>0</v>
      </c>
      <c s="21">
        <v>55555555.560000002</v>
      </c>
      <c s="21">
        <v>0</v>
      </c>
      <c s="21">
        <v>0</v>
      </c>
      <c s="21">
        <v>0</v>
      </c>
      <c s="21">
        <v>0</v>
      </c>
      <c s="21">
        <v>0</v>
      </c>
      <c s="21">
        <v>55555555.560000002</v>
      </c>
      <c s="21">
        <v>0</v>
      </c>
      <c s="21">
        <v>111111111.12</v>
      </c>
      <c s="21">
        <v>111111111.12</v>
      </c>
      <c s="21">
        <v>222222222.24000001</v>
      </c>
    </row>
    <row r="311" spans="1:63" ht="14.5">
      <c r="A311" s="165">
        <v>20852000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46</v>
      </c>
      <c s="167" t="s">
        <v>159</v>
      </c>
      <c s="34" t="s">
        <v>1164</v>
      </c>
      <c s="34" t="s">
        <v>446</v>
      </c>
      <c s="34" t="s">
        <v>446</v>
      </c>
      <c s="34" t="s">
        <v>312</v>
      </c>
      <c s="39">
        <v>20778648.460000001</v>
      </c>
      <c s="39">
        <v>1044287.41</v>
      </c>
      <c s="39">
        <v>0</v>
      </c>
      <c s="39">
        <v>0</v>
      </c>
      <c s="39">
        <v>0</v>
      </c>
      <c s="39">
        <v>0</v>
      </c>
      <c s="39">
        <v>0</v>
      </c>
      <c s="39">
        <v>21822935.870000001</v>
      </c>
      <c s="36">
        <v>44349</v>
      </c>
      <c s="36">
        <v>49828</v>
      </c>
      <c s="40">
        <v>48000000</v>
      </c>
      <c s="40">
        <v>48000000</v>
      </c>
      <c s="40">
        <v>11.512328767123288</v>
      </c>
      <c s="40">
        <v>15.010958904109589</v>
      </c>
      <c s="44">
        <v>0.075539999999999996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1039187.42</v>
      </c>
      <c s="21">
        <v>0</v>
      </c>
      <c s="21">
        <v>0</v>
      </c>
      <c s="21">
        <v>0</v>
      </c>
      <c s="21">
        <v>0</v>
      </c>
      <c s="21">
        <v>0</v>
      </c>
      <c s="21">
        <v>1039187.42</v>
      </c>
      <c s="21">
        <v>0</v>
      </c>
      <c s="21">
        <v>2078374.8400000001</v>
      </c>
      <c s="21">
        <v>2078374.8400000001</v>
      </c>
    </row>
    <row r="312" spans="1:63" ht="14.5">
      <c r="A312" s="165">
        <v>20854000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447</v>
      </c>
      <c s="34" t="s">
        <v>447</v>
      </c>
      <c s="34" t="s">
        <v>312</v>
      </c>
      <c s="39">
        <v>250000000</v>
      </c>
      <c s="39">
        <v>0</v>
      </c>
      <c s="39">
        <v>0</v>
      </c>
      <c s="39">
        <v>9523645.8399999999</v>
      </c>
      <c s="39">
        <v>0</v>
      </c>
      <c s="39">
        <v>0</v>
      </c>
      <c s="39">
        <v>0</v>
      </c>
      <c s="39">
        <v>250000000</v>
      </c>
      <c s="36">
        <v>44389</v>
      </c>
      <c s="36">
        <v>51566</v>
      </c>
      <c s="40">
        <v>250000000</v>
      </c>
      <c s="40">
        <v>250000000</v>
      </c>
      <c s="40">
        <v>16.273972602739725</v>
      </c>
      <c s="40">
        <v>19.663013698630138</v>
      </c>
      <c s="44">
        <v>0.075450000000000003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13" spans="1:63" ht="14.5">
      <c r="A313" s="165">
        <v>20855000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448</v>
      </c>
      <c s="34" t="s">
        <v>448</v>
      </c>
      <c s="34" t="s">
        <v>312</v>
      </c>
      <c s="39">
        <v>37500000</v>
      </c>
      <c s="39">
        <v>0</v>
      </c>
      <c s="39">
        <v>1071428.5700000001</v>
      </c>
      <c s="39">
        <v>1399640.6299999999</v>
      </c>
      <c s="39">
        <v>0</v>
      </c>
      <c s="39">
        <v>0</v>
      </c>
      <c s="39">
        <v>0</v>
      </c>
      <c s="39">
        <v>36428571.43</v>
      </c>
      <c s="36">
        <v>44389</v>
      </c>
      <c s="36">
        <v>51566</v>
      </c>
      <c s="40">
        <v>75000000</v>
      </c>
      <c s="40">
        <v>37500000</v>
      </c>
      <c s="40">
        <v>16.273972602739725</v>
      </c>
      <c s="40">
        <v>19.663013698630138</v>
      </c>
      <c s="44">
        <v>0.075450000000000003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2142857.1400000001</v>
      </c>
      <c s="21">
        <v>2142857.1400000001</v>
      </c>
      <c s="21">
        <v>4285714.2800000003</v>
      </c>
    </row>
    <row r="314" spans="1:63" ht="14.5">
      <c r="A314" s="165">
        <v>20841000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449</v>
      </c>
      <c s="34" t="s">
        <v>449</v>
      </c>
      <c s="34" t="s">
        <v>312</v>
      </c>
      <c s="39">
        <v>12193394.74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12193394.74</v>
      </c>
      <c s="36">
        <v>43613</v>
      </c>
      <c s="36">
        <v>49457</v>
      </c>
      <c s="40">
        <v>100000000</v>
      </c>
      <c s="40">
        <v>88134032.579999998</v>
      </c>
      <c s="40">
        <v>10.495890410958904</v>
      </c>
      <c s="40">
        <v>16.010958904109589</v>
      </c>
      <c s="44">
        <v>0.075290999999999997</v>
      </c>
      <c s="42" t="s">
        <v>1169</v>
      </c>
      <c s="44">
        <v>0.022283000000000001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580637.83999999997</v>
      </c>
      <c s="21">
        <v>0</v>
      </c>
      <c s="21">
        <v>0</v>
      </c>
      <c s="21">
        <v>0</v>
      </c>
      <c s="21">
        <v>0</v>
      </c>
      <c s="21">
        <v>0</v>
      </c>
      <c s="21">
        <v>580637.83999999997</v>
      </c>
      <c s="21">
        <v>0</v>
      </c>
      <c s="21">
        <v>0</v>
      </c>
      <c s="21">
        <v>0</v>
      </c>
      <c s="21">
        <v>0</v>
      </c>
      <c s="21">
        <v>0</v>
      </c>
      <c s="21">
        <v>580637.83999999997</v>
      </c>
      <c s="21">
        <v>0</v>
      </c>
      <c s="21">
        <v>0</v>
      </c>
      <c s="21">
        <v>0</v>
      </c>
      <c s="21">
        <v>0</v>
      </c>
      <c s="21">
        <v>0</v>
      </c>
      <c s="21">
        <v>580637.83999999997</v>
      </c>
      <c s="21">
        <v>0</v>
      </c>
      <c s="21">
        <v>1161275.6799999999</v>
      </c>
      <c s="21">
        <v>1161275.6799999999</v>
      </c>
      <c s="21">
        <v>2322551.3599999999</v>
      </c>
    </row>
    <row r="315" spans="1:63" ht="14.5">
      <c r="A315" s="165">
        <v>23203000</v>
      </c>
      <c s="166">
        <v>1</v>
      </c>
      <c s="166">
        <v>1</v>
      </c>
      <c s="166">
        <v>0</v>
      </c>
      <c s="166" t="s">
        <v>59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143</v>
      </c>
      <c s="167" t="s">
        <v>146</v>
      </c>
      <c s="167" t="s">
        <v>65</v>
      </c>
      <c s="34" t="s">
        <v>1160</v>
      </c>
      <c s="34" t="s">
        <v>450</v>
      </c>
      <c s="34" t="s">
        <v>450</v>
      </c>
      <c s="34" t="s">
        <v>143</v>
      </c>
      <c s="39">
        <v>4120874.1540000001</v>
      </c>
      <c s="39">
        <v>618536.49699999997</v>
      </c>
      <c s="39">
        <v>0</v>
      </c>
      <c s="39">
        <v>39546.489999999998</v>
      </c>
      <c s="39">
        <v>19689.02</v>
      </c>
      <c s="39">
        <v>0</v>
      </c>
      <c s="39">
        <v>0</v>
      </c>
      <c s="39">
        <v>4687016.5420000004</v>
      </c>
      <c s="36">
        <v>43822</v>
      </c>
      <c s="36">
        <v>54788</v>
      </c>
      <c s="40">
        <v>21499450</v>
      </c>
      <c s="40">
        <v>21499450</v>
      </c>
      <c s="40">
        <v>25.101369863013698</v>
      </c>
      <c s="40">
        <v>30.043835616438358</v>
      </c>
      <c s="42">
        <v>0.02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16" spans="1:63" ht="14.5">
      <c r="A316" s="165">
        <v>20346000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451</v>
      </c>
      <c s="34" t="s">
        <v>451</v>
      </c>
      <c s="34" t="s">
        <v>160</v>
      </c>
      <c s="39">
        <v>24747739.43</v>
      </c>
      <c s="39">
        <v>35590.169999999998</v>
      </c>
      <c s="39">
        <v>0</v>
      </c>
      <c s="39">
        <v>0</v>
      </c>
      <c s="39">
        <v>0</v>
      </c>
      <c s="39">
        <v>0</v>
      </c>
      <c s="39">
        <v>0</v>
      </c>
      <c s="39">
        <v>24783329.600000001</v>
      </c>
      <c s="36">
        <v>44090</v>
      </c>
      <c s="36">
        <v>52916</v>
      </c>
      <c s="40">
        <v>50000000</v>
      </c>
      <c s="40">
        <v>50000000</v>
      </c>
      <c s="40">
        <v>19.972602739726028</v>
      </c>
      <c s="40">
        <v>24.18082191780822</v>
      </c>
      <c s="41">
        <v>0.064782699999999999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1239166.48</v>
      </c>
      <c s="21">
        <v>0</v>
      </c>
      <c s="21">
        <v>0</v>
      </c>
      <c s="21">
        <v>0</v>
      </c>
      <c s="21">
        <v>0</v>
      </c>
      <c s="21">
        <v>0</v>
      </c>
      <c s="21">
        <v>1486999.7760000001</v>
      </c>
      <c s="21">
        <v>0</v>
      </c>
      <c s="21">
        <v>0</v>
      </c>
      <c s="21">
        <v>0</v>
      </c>
      <c s="21">
        <v>0</v>
      </c>
      <c s="21">
        <v>0</v>
      </c>
      <c s="21">
        <v>1734833.0719999999</v>
      </c>
      <c s="21">
        <v>0</v>
      </c>
      <c s="21">
        <v>1239166.48</v>
      </c>
      <c s="21">
        <v>3221832.8480000002</v>
      </c>
      <c s="21">
        <v>4460999.3279999997</v>
      </c>
    </row>
    <row r="317" spans="1:63" ht="14.5">
      <c r="A317" s="165">
        <v>20593000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452</v>
      </c>
      <c s="34" t="s">
        <v>452</v>
      </c>
      <c s="34" t="s">
        <v>289</v>
      </c>
      <c s="39">
        <v>700000000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700000000</v>
      </c>
      <c s="36">
        <v>44616</v>
      </c>
      <c s="36">
        <v>50540</v>
      </c>
      <c s="40">
        <v>700000000</v>
      </c>
      <c s="40">
        <v>700000000</v>
      </c>
      <c s="40">
        <v>13.463013698630137</v>
      </c>
      <c s="40">
        <v>16.230136986301371</v>
      </c>
      <c s="42">
        <v>0.0293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18" spans="1:63" ht="14.5">
      <c r="A318" s="165">
        <v>23205000</v>
      </c>
      <c s="166">
        <v>1</v>
      </c>
      <c s="166">
        <v>0</v>
      </c>
      <c s="166">
        <v>0</v>
      </c>
      <c s="166" t="s">
        <v>59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143</v>
      </c>
      <c s="167" t="s">
        <v>70</v>
      </c>
      <c s="167" t="s">
        <v>65</v>
      </c>
      <c s="34" t="s">
        <v>1160</v>
      </c>
      <c s="34" t="s">
        <v>455</v>
      </c>
      <c s="34" t="s">
        <v>455</v>
      </c>
      <c s="34" t="s">
        <v>143</v>
      </c>
      <c s="39">
        <v>1755228.5079999999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1734642.4210000001</v>
      </c>
      <c s="36">
        <v>44301</v>
      </c>
      <c s="36">
        <v>55107</v>
      </c>
      <c s="40">
        <v>21687975</v>
      </c>
      <c s="40">
        <v>21687975</v>
      </c>
      <c s="40">
        <v>25.975342465753425</v>
      </c>
      <c s="40">
        <v>29.605479452054794</v>
      </c>
      <c s="42">
        <v>0.02</v>
      </c>
      <c s="42" t="s">
        <v>39</v>
      </c>
      <c s="42"/>
      <c s="34" t="s">
        <v>74</v>
      </c>
      <c s="34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19" spans="1:63" ht="14.5">
      <c r="A319" s="165">
        <v>20857000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456</v>
      </c>
      <c s="34" t="s">
        <v>456</v>
      </c>
      <c s="34" t="s">
        <v>312</v>
      </c>
      <c s="39">
        <v>72115384.620000005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72115384.620000005</v>
      </c>
      <c s="36">
        <v>44628</v>
      </c>
      <c s="36">
        <v>50107</v>
      </c>
      <c s="40">
        <v>75000000</v>
      </c>
      <c s="40">
        <v>75000000</v>
      </c>
      <c s="40">
        <v>12.276712328767124</v>
      </c>
      <c s="40">
        <v>15.010958904109589</v>
      </c>
      <c s="44">
        <v>0.072457999999999995</v>
      </c>
      <c s="42" t="s">
        <v>1175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2884615.3799999999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2884615.3799999999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2884615.3799999999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2884615.3799999999</v>
      </c>
      <c s="21">
        <v>0</v>
      </c>
      <c s="21">
        <v>0</v>
      </c>
      <c s="21">
        <v>0</v>
      </c>
      <c s="21">
        <v>5769230.7599999998</v>
      </c>
      <c s="21">
        <v>5769230.7599999998</v>
      </c>
      <c s="21">
        <v>11538461.52</v>
      </c>
    </row>
    <row r="320" spans="1:63" ht="14.5">
      <c r="A320" s="165">
        <v>20858000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457</v>
      </c>
      <c s="34" t="s">
        <v>457</v>
      </c>
      <c s="34" t="s">
        <v>312</v>
      </c>
      <c s="39">
        <v>48076923.079999998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48076923.079999998</v>
      </c>
      <c s="36">
        <v>44628</v>
      </c>
      <c s="36">
        <v>50107</v>
      </c>
      <c s="40">
        <v>50000000</v>
      </c>
      <c s="40">
        <v>50000000</v>
      </c>
      <c s="40">
        <v>12.276712328767124</v>
      </c>
      <c s="40">
        <v>15.010958904109589</v>
      </c>
      <c s="44">
        <v>0.072457999999999995</v>
      </c>
      <c s="42" t="s">
        <v>1175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3846153.8399999999</v>
      </c>
      <c s="21">
        <v>3846153.8399999999</v>
      </c>
      <c s="21">
        <v>7692307.6799999997</v>
      </c>
    </row>
    <row r="321" spans="1:63" ht="14.5">
      <c r="A321" s="165">
        <v>20859000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458</v>
      </c>
      <c s="34" t="s">
        <v>458</v>
      </c>
      <c s="34" t="s">
        <v>312</v>
      </c>
      <c s="39">
        <v>48076923.079999998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48076923.079999998</v>
      </c>
      <c s="36">
        <v>44628</v>
      </c>
      <c s="36">
        <v>50107</v>
      </c>
      <c s="40">
        <v>50000000</v>
      </c>
      <c s="40">
        <v>50000000</v>
      </c>
      <c s="40">
        <v>12.276712328767124</v>
      </c>
      <c s="40">
        <v>15.010958904109589</v>
      </c>
      <c s="44">
        <v>0.072457999999999995</v>
      </c>
      <c s="42" t="s">
        <v>1175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1923076.9199999999</v>
      </c>
      <c s="21">
        <v>0</v>
      </c>
      <c s="21">
        <v>0</v>
      </c>
      <c s="21">
        <v>0</v>
      </c>
      <c s="21">
        <v>3846153.8399999999</v>
      </c>
      <c s="21">
        <v>3846153.8399999999</v>
      </c>
      <c s="21">
        <v>7692307.6799999997</v>
      </c>
    </row>
    <row r="322" spans="1:63" ht="14.5">
      <c r="A322" s="165">
        <v>20591000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459</v>
      </c>
      <c s="34" t="s">
        <v>459</v>
      </c>
      <c s="34" t="s">
        <v>289</v>
      </c>
      <c s="39">
        <v>1169050.1599999999</v>
      </c>
      <c s="39">
        <v>474173.57000000001</v>
      </c>
      <c s="39">
        <v>0</v>
      </c>
      <c s="39">
        <v>0</v>
      </c>
      <c s="39">
        <v>0</v>
      </c>
      <c s="39">
        <v>0</v>
      </c>
      <c s="39">
        <v>0</v>
      </c>
      <c s="39">
        <v>1643223.73</v>
      </c>
      <c s="36">
        <v>44295</v>
      </c>
      <c s="36">
        <v>54316</v>
      </c>
      <c s="40">
        <v>40000000</v>
      </c>
      <c s="40">
        <v>40000000</v>
      </c>
      <c s="40">
        <v>23.80821917808219</v>
      </c>
      <c s="40">
        <v>27.454794520547946</v>
      </c>
      <c s="42">
        <v>0.067799999999999999</v>
      </c>
      <c s="42" t="s">
        <v>1155</v>
      </c>
      <c s="42">
        <v>0.021299999999999999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23" spans="1:63" ht="14.5">
      <c r="A323" s="165">
        <v>28112000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37</v>
      </c>
      <c s="167" t="s">
        <v>87</v>
      </c>
      <c s="167" t="s">
        <v>30</v>
      </c>
      <c s="34" t="s">
        <v>1156</v>
      </c>
      <c s="34" t="s">
        <v>1082</v>
      </c>
      <c s="34" t="s">
        <v>1082</v>
      </c>
      <c s="34" t="s">
        <v>37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6">
        <v>44554</v>
      </c>
      <c s="36">
        <v>51859</v>
      </c>
      <c s="40">
        <v>100000000</v>
      </c>
      <c s="40">
        <v>100000000</v>
      </c>
      <c s="40">
        <v>17.076712328767123</v>
      </c>
      <c s="40">
        <v>20.013698630136986</v>
      </c>
      <c s="42">
        <v>0.0235</v>
      </c>
      <c s="42" t="s">
        <v>39</v>
      </c>
      <c s="42"/>
      <c s="34" t="s">
        <v>33</v>
      </c>
      <c s="34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24" spans="1:63" ht="14.5">
      <c r="A324" s="165">
        <v>20351000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1083</v>
      </c>
      <c s="34" t="s">
        <v>1083</v>
      </c>
      <c s="34" t="s">
        <v>160</v>
      </c>
      <c s="39">
        <v>250000000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250000000</v>
      </c>
      <c s="36">
        <v>44738</v>
      </c>
      <c s="36">
        <v>51271</v>
      </c>
      <c s="40">
        <v>250000000</v>
      </c>
      <c s="40">
        <v>250000000</v>
      </c>
      <c s="40">
        <v>15.465753424657533</v>
      </c>
      <c s="40">
        <v>17.898630136986302</v>
      </c>
      <c s="44">
        <v>0.064782699999999999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25" spans="1:63" ht="14.5">
      <c r="A325" s="165">
        <v>20860000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83</v>
      </c>
      <c s="167" t="s">
        <v>159</v>
      </c>
      <c s="34" t="s">
        <v>1164</v>
      </c>
      <c s="34" t="s">
        <v>1084</v>
      </c>
      <c s="34" t="s">
        <v>1084</v>
      </c>
      <c s="34" t="s">
        <v>312</v>
      </c>
      <c s="39">
        <v>29103162.670000002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29103162.670000002</v>
      </c>
      <c s="36">
        <v>44706</v>
      </c>
      <c s="36">
        <v>48359</v>
      </c>
      <c s="40">
        <v>49000000</v>
      </c>
      <c s="40">
        <v>40966350.619999997</v>
      </c>
      <c s="40">
        <v>7.4876712328767123</v>
      </c>
      <c s="40">
        <v>10.008219178082191</v>
      </c>
      <c s="44">
        <v>0.072514999999999996</v>
      </c>
      <c s="42" t="s">
        <v>1175</v>
      </c>
      <c s="42">
        <v>0.0195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1946717.8300000001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1946717.8300000001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1946717.8300000001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1946717.8300000001</v>
      </c>
      <c s="21">
        <v>0</v>
      </c>
      <c s="21">
        <v>3893435.6600000001</v>
      </c>
      <c s="21">
        <v>3893435.6600000001</v>
      </c>
      <c s="21">
        <v>7786871.3200000003</v>
      </c>
    </row>
    <row r="326" spans="1:63" ht="14.5">
      <c r="A326" s="165">
        <v>23207000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150" t="s">
        <v>1085</v>
      </c>
      <c s="34" t="s">
        <v>1085</v>
      </c>
      <c s="34" t="s">
        <v>71</v>
      </c>
      <c s="39">
        <v>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</v>
      </c>
      <c s="36">
        <v>44890</v>
      </c>
      <c s="36">
        <v>52109</v>
      </c>
      <c s="40">
        <v>50000000</v>
      </c>
      <c s="40">
        <v>50000000</v>
      </c>
      <c s="40">
        <v>17.761643835616439</v>
      </c>
      <c s="40">
        <v>19.778082191780822</v>
      </c>
      <c s="42">
        <v>0.056000000000000001</v>
      </c>
      <c s="42" t="s">
        <v>39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27" spans="1:63" ht="14.5">
      <c r="A327" s="165">
        <v>23206000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1086</v>
      </c>
      <c s="34" t="s">
        <v>1086</v>
      </c>
      <c s="34" t="s">
        <v>71</v>
      </c>
      <c s="39">
        <v>100000000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100000000</v>
      </c>
      <c s="36">
        <v>44890</v>
      </c>
      <c s="36">
        <v>52109</v>
      </c>
      <c s="40">
        <v>100000000</v>
      </c>
      <c s="40">
        <v>100000000</v>
      </c>
      <c s="40">
        <v>17.761643835616439</v>
      </c>
      <c s="40">
        <v>19.778082191780822</v>
      </c>
      <c s="42">
        <v>0.053999999999999999</v>
      </c>
      <c s="42" t="s">
        <v>39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28" spans="1:63" ht="14.5">
      <c r="A328" s="165">
        <v>20352000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1087</v>
      </c>
      <c s="34" t="s">
        <v>1087</v>
      </c>
      <c s="34" t="s">
        <v>160</v>
      </c>
      <c s="39">
        <v>400000000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400000000</v>
      </c>
      <c s="36">
        <v>44908</v>
      </c>
      <c s="36">
        <v>52062</v>
      </c>
      <c s="40">
        <v>400000000</v>
      </c>
      <c s="40">
        <v>400000000</v>
      </c>
      <c s="40">
        <v>17.632876712328766</v>
      </c>
      <c s="40">
        <v>19.600000000000001</v>
      </c>
      <c s="42">
        <v>0.065799999999999997</v>
      </c>
      <c s="42" t="s">
        <v>1165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29" spans="1:63" ht="14.5">
      <c r="A329" s="165">
        <v>20594000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1088</v>
      </c>
      <c s="34" t="s">
        <v>1088</v>
      </c>
      <c s="34" t="s">
        <v>289</v>
      </c>
      <c s="39">
        <v>50732117.649999999</v>
      </c>
      <c s="39">
        <v>0</v>
      </c>
      <c s="39">
        <v>0</v>
      </c>
      <c s="39">
        <v>1207090.4199999999</v>
      </c>
      <c s="39">
        <v>40851.110000000001</v>
      </c>
      <c s="39">
        <v>0</v>
      </c>
      <c s="39">
        <v>0</v>
      </c>
      <c s="39">
        <v>50732117.649999999</v>
      </c>
      <c s="36">
        <v>44860</v>
      </c>
      <c s="36">
        <v>50952</v>
      </c>
      <c s="40">
        <v>80000000</v>
      </c>
      <c s="40">
        <v>80000000</v>
      </c>
      <c s="40">
        <v>14.591780821917808</v>
      </c>
      <c s="40">
        <v>16.69041095890411</v>
      </c>
      <c s="42">
        <v>0.058400000000000001</v>
      </c>
      <c s="42" t="s">
        <v>1175</v>
      </c>
      <c s="42">
        <v>0.011900000000000001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30" spans="1:63" ht="14.5">
      <c r="A330" s="165">
        <v>20595000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1089</v>
      </c>
      <c s="34" t="s">
        <v>1089</v>
      </c>
      <c s="34" t="s">
        <v>289</v>
      </c>
      <c s="39">
        <v>500000000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500000000</v>
      </c>
      <c s="36">
        <v>44911</v>
      </c>
      <c s="36">
        <v>51507</v>
      </c>
      <c s="40">
        <v>500000000</v>
      </c>
      <c s="40">
        <v>500000000</v>
      </c>
      <c s="40">
        <v>16.112328767123287</v>
      </c>
      <c s="40">
        <v>18.07123287671233</v>
      </c>
      <c s="42">
        <v>0.045999999999999999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31" spans="1:63" ht="14.5">
      <c r="A331" s="165">
        <v>20861000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1090</v>
      </c>
      <c s="34" t="s">
        <v>1090</v>
      </c>
      <c s="34" t="s">
        <v>312</v>
      </c>
      <c s="39">
        <v>250000000</v>
      </c>
      <c s="39">
        <v>0</v>
      </c>
      <c s="39">
        <v>0</v>
      </c>
      <c s="39">
        <v>9228545.1400000006</v>
      </c>
      <c s="39">
        <v>0</v>
      </c>
      <c s="39">
        <v>0</v>
      </c>
      <c s="39">
        <v>0</v>
      </c>
      <c s="39">
        <v>250000000</v>
      </c>
      <c s="36">
        <v>44916</v>
      </c>
      <c s="36">
        <v>50395</v>
      </c>
      <c s="40">
        <v>250000000</v>
      </c>
      <c s="40">
        <v>250000000</v>
      </c>
      <c s="40">
        <v>13.065753424657535</v>
      </c>
      <c s="40">
        <v>15.010958904109589</v>
      </c>
      <c s="44">
        <v>0.072538000000000005</v>
      </c>
      <c s="42" t="s">
        <v>1175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9615384.6199999992</v>
      </c>
      <c s="21">
        <v>0</v>
      </c>
      <c s="21">
        <v>0</v>
      </c>
      <c s="21">
        <v>0</v>
      </c>
      <c s="21">
        <v>0</v>
      </c>
      <c s="21">
        <v>0</v>
      </c>
      <c s="21">
        <v>9615384.6199999992</v>
      </c>
      <c s="21">
        <v>0</v>
      </c>
      <c s="21">
        <v>0</v>
      </c>
      <c s="21">
        <v>0</v>
      </c>
      <c s="21">
        <v>0</v>
      </c>
      <c s="21">
        <v>0</v>
      </c>
      <c s="21">
        <v>9615384.6199999992</v>
      </c>
      <c s="21">
        <v>0</v>
      </c>
      <c s="21">
        <v>0</v>
      </c>
      <c s="21">
        <v>0</v>
      </c>
      <c s="21">
        <v>0</v>
      </c>
      <c s="21">
        <v>0</v>
      </c>
      <c s="21">
        <v>9615384.6199999992</v>
      </c>
      <c s="21">
        <v>19230769.239999998</v>
      </c>
      <c s="21">
        <v>19230769.239999998</v>
      </c>
      <c s="21">
        <v>38461538.479999997</v>
      </c>
    </row>
    <row r="332" spans="1:63" ht="14.5">
      <c r="A332" s="165">
        <v>23209000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4" t="s">
        <v>1160</v>
      </c>
      <c s="34" t="s">
        <v>1091</v>
      </c>
      <c s="34" t="s">
        <v>1091</v>
      </c>
      <c s="34" t="s">
        <v>71</v>
      </c>
      <c s="39">
        <v>10000000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10000000</v>
      </c>
      <c s="36">
        <v>44936</v>
      </c>
      <c s="36">
        <v>52078</v>
      </c>
      <c s="40">
        <v>30000000</v>
      </c>
      <c s="40">
        <v>30000000</v>
      </c>
      <c s="40">
        <v>17.676712328767124</v>
      </c>
      <c s="40">
        <v>19.567123287671233</v>
      </c>
      <c s="42">
        <v>0.053100000000000001</v>
      </c>
      <c s="42" t="s">
        <v>39</v>
      </c>
      <c s="42"/>
      <c s="34" t="s">
        <v>74</v>
      </c>
      <c s="34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33" spans="1:63" ht="14.5">
      <c r="A333" s="165">
        <v>23208000</v>
      </c>
      <c s="166">
        <v>1</v>
      </c>
      <c s="166">
        <v>1</v>
      </c>
      <c s="166">
        <v>1</v>
      </c>
      <c s="166" t="s">
        <v>66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442</v>
      </c>
      <c s="167" t="s">
        <v>29</v>
      </c>
      <c s="167" t="s">
        <v>65</v>
      </c>
      <c s="34" t="s">
        <v>1160</v>
      </c>
      <c s="34" t="s">
        <v>1092</v>
      </c>
      <c s="34" t="s">
        <v>1092</v>
      </c>
      <c s="34" t="s">
        <v>442</v>
      </c>
      <c s="39">
        <v>153665300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146700900</v>
      </c>
      <c s="36">
        <v>44861</v>
      </c>
      <c s="36">
        <v>50354</v>
      </c>
      <c s="40">
        <v>175720000</v>
      </c>
      <c s="40">
        <v>175720000</v>
      </c>
      <c s="40">
        <v>12.953424657534246</v>
      </c>
      <c s="40">
        <v>15.049315068493151</v>
      </c>
      <c s="42">
        <v>0.0001</v>
      </c>
      <c s="42" t="s">
        <v>39</v>
      </c>
      <c s="42"/>
      <c s="34" t="s">
        <v>74</v>
      </c>
      <c s="34" t="s">
        <v>442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6405983.333333333</v>
      </c>
      <c s="21">
        <v>0</v>
      </c>
      <c s="21">
        <v>0</v>
      </c>
      <c s="21">
        <v>0</v>
      </c>
      <c s="21">
        <v>6405983.333333333</v>
      </c>
      <c s="21">
        <v>6405983.333333333</v>
      </c>
    </row>
    <row r="334" spans="1:63" ht="14.5">
      <c r="A334" s="165">
        <v>20620000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4" t="s">
        <v>1164</v>
      </c>
      <c s="34">
        <v>2000003658</v>
      </c>
      <c s="34">
        <v>2000003658</v>
      </c>
      <c s="34" t="s">
        <v>364</v>
      </c>
      <c s="39">
        <v>1772053.51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1772053.51</v>
      </c>
      <c s="36">
        <v>44819</v>
      </c>
      <c s="36">
        <v>56203</v>
      </c>
      <c s="40">
        <v>22873341.920000002</v>
      </c>
      <c s="40">
        <v>22873341.920000002</v>
      </c>
      <c s="40">
        <v>28.978082191780821</v>
      </c>
      <c s="40">
        <v>31.18904109589041</v>
      </c>
      <c s="42">
        <v>0.0263</v>
      </c>
      <c s="42" t="s">
        <v>365</v>
      </c>
      <c s="42"/>
      <c s="34" t="s">
        <v>364</v>
      </c>
      <c s="34" t="s">
        <v>364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35" spans="1:63" ht="14.5">
      <c r="A335" s="165">
        <v>20846001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1093</v>
      </c>
      <c s="34" t="s">
        <v>1093</v>
      </c>
      <c s="34" t="s">
        <v>312</v>
      </c>
      <c s="39">
        <v>31578947.359999999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31578947.359999999</v>
      </c>
      <c s="36">
        <v>43938</v>
      </c>
      <c s="36">
        <v>48323</v>
      </c>
      <c s="40">
        <v>50000000</v>
      </c>
      <c s="40">
        <v>40000000</v>
      </c>
      <c s="40">
        <v>7.3890410958904109</v>
      </c>
      <c s="40">
        <v>12.013698630136986</v>
      </c>
      <c s="44">
        <v>0.074601000000000001</v>
      </c>
      <c s="42" t="s">
        <v>1169</v>
      </c>
      <c s="44">
        <v>0.013583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2105263.1600000001</v>
      </c>
      <c s="21">
        <v>0</v>
      </c>
      <c s="21">
        <v>0</v>
      </c>
      <c s="21">
        <v>0</v>
      </c>
      <c s="21">
        <v>0</v>
      </c>
      <c s="21">
        <v>0</v>
      </c>
      <c s="21">
        <v>2105263.1600000001</v>
      </c>
      <c s="21">
        <v>0</v>
      </c>
      <c s="21">
        <v>0</v>
      </c>
      <c s="21">
        <v>0</v>
      </c>
      <c s="21">
        <v>0</v>
      </c>
      <c s="21">
        <v>0</v>
      </c>
      <c s="21">
        <v>2105263.1600000001</v>
      </c>
      <c s="21">
        <v>0</v>
      </c>
      <c s="21">
        <v>0</v>
      </c>
      <c s="21">
        <v>0</v>
      </c>
      <c s="21">
        <v>0</v>
      </c>
      <c s="21">
        <v>0</v>
      </c>
      <c s="21">
        <v>2105263.1600000001</v>
      </c>
      <c s="21">
        <v>0</v>
      </c>
      <c s="21">
        <v>0</v>
      </c>
      <c s="21">
        <v>4210526.3200000003</v>
      </c>
      <c s="21">
        <v>4210526.3200000003</v>
      </c>
      <c s="21">
        <v>8421052.6400000006</v>
      </c>
    </row>
    <row r="336" spans="1:63" ht="14.5">
      <c r="A336" s="165">
        <v>20354000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1094</v>
      </c>
      <c s="34" t="s">
        <v>1094</v>
      </c>
      <c s="34" t="s">
        <v>160</v>
      </c>
      <c s="39">
        <v>3661682.6699999999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3661682.6699999999</v>
      </c>
      <c s="36">
        <v>44949</v>
      </c>
      <c s="36">
        <v>54011</v>
      </c>
      <c s="40">
        <v>35000000</v>
      </c>
      <c s="40">
        <v>35000000</v>
      </c>
      <c s="40">
        <v>22.972602739726028</v>
      </c>
      <c s="40">
        <v>24.827397260273973</v>
      </c>
      <c s="42">
        <v>0.012999999999999999</v>
      </c>
      <c s="42" t="s">
        <v>39</v>
      </c>
      <c s="42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37" spans="1:63" ht="14.5">
      <c r="A337" s="165">
        <v>20596000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167" t="s">
        <v>1095</v>
      </c>
      <c s="34" t="s">
        <v>1095</v>
      </c>
      <c s="34" t="s">
        <v>289</v>
      </c>
      <c s="39">
        <v>80000000</v>
      </c>
      <c s="39">
        <v>0</v>
      </c>
      <c s="39">
        <v>0</v>
      </c>
      <c s="39">
        <v>2138327.1200000001</v>
      </c>
      <c s="39">
        <v>25136.599999999999</v>
      </c>
      <c s="39">
        <v>0</v>
      </c>
      <c s="39">
        <v>0</v>
      </c>
      <c s="39">
        <v>80000000</v>
      </c>
      <c s="36">
        <v>44911</v>
      </c>
      <c s="36">
        <v>48945</v>
      </c>
      <c s="40">
        <v>100000000</v>
      </c>
      <c s="40">
        <v>100000000</v>
      </c>
      <c s="40">
        <v>9.0931506849315067</v>
      </c>
      <c s="40">
        <v>11.052054794520547</v>
      </c>
      <c s="42">
        <v>0.047199999999999999</v>
      </c>
      <c s="42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38" spans="1:63" ht="14.5">
      <c r="A338" s="165">
        <v>31000000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1078</v>
      </c>
      <c s="167" t="s">
        <v>29</v>
      </c>
      <c s="167" t="s">
        <v>1176</v>
      </c>
      <c s="34" t="s">
        <v>1177</v>
      </c>
      <c s="167" t="s">
        <v>1078</v>
      </c>
      <c s="34" t="s">
        <v>1078</v>
      </c>
      <c s="34" t="s">
        <v>1078</v>
      </c>
      <c s="39">
        <v>656022000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656022000</v>
      </c>
      <c s="36">
        <v>45055</v>
      </c>
      <c s="36">
        <v>51814</v>
      </c>
      <c s="40">
        <v>656022000</v>
      </c>
      <c s="40">
        <v>656022000</v>
      </c>
      <c s="40">
        <v>16.953424657534246</v>
      </c>
      <c s="40">
        <v>18.517808219178082</v>
      </c>
      <c s="42">
        <v>0.069800000000000001</v>
      </c>
      <c s="42" t="s">
        <v>39</v>
      </c>
      <c s="42"/>
      <c s="34" t="s">
        <v>1078</v>
      </c>
      <c s="34" t="s">
        <v>1078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39" spans="1:63" ht="14.5">
      <c r="A339" s="165">
        <v>20862000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1178</v>
      </c>
      <c s="167" t="s">
        <v>159</v>
      </c>
      <c s="34" t="s">
        <v>1164</v>
      </c>
      <c s="34" t="s">
        <v>1096</v>
      </c>
      <c s="34" t="s">
        <v>1096</v>
      </c>
      <c s="34" t="s">
        <v>312</v>
      </c>
      <c s="39">
        <v>8865141.0399999991</v>
      </c>
      <c s="39">
        <v>0</v>
      </c>
      <c s="39">
        <v>0</v>
      </c>
      <c s="39">
        <v>196326.16</v>
      </c>
      <c s="39">
        <v>37725.75</v>
      </c>
      <c s="39">
        <v>0</v>
      </c>
      <c s="39">
        <v>0</v>
      </c>
      <c s="39">
        <v>8865141.0399999991</v>
      </c>
      <c s="36">
        <v>44918</v>
      </c>
      <c s="36">
        <v>50397</v>
      </c>
      <c s="40">
        <v>26891460</v>
      </c>
      <c s="40">
        <v>26891460</v>
      </c>
      <c s="40">
        <v>13.07123287671233</v>
      </c>
      <c s="40">
        <v>15.010958904109589</v>
      </c>
      <c s="44">
        <v>0.072316000000000005</v>
      </c>
      <c s="42" t="s">
        <v>1155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369380.88</v>
      </c>
      <c s="21">
        <v>0</v>
      </c>
      <c s="21">
        <v>0</v>
      </c>
      <c s="21">
        <v>0</v>
      </c>
      <c s="21">
        <v>0</v>
      </c>
      <c s="21">
        <v>0</v>
      </c>
      <c s="21">
        <v>369380.88</v>
      </c>
      <c s="21">
        <v>0</v>
      </c>
      <c s="21">
        <v>738761.76000000001</v>
      </c>
      <c s="21">
        <v>738761.76000000001</v>
      </c>
    </row>
    <row r="340" spans="1:63" ht="14.5">
      <c r="A340" s="165">
        <v>20863000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312</v>
      </c>
      <c s="167" t="s">
        <v>166</v>
      </c>
      <c s="167" t="s">
        <v>159</v>
      </c>
      <c s="34" t="s">
        <v>1164</v>
      </c>
      <c s="34" t="s">
        <v>1097</v>
      </c>
      <c s="34" t="s">
        <v>1097</v>
      </c>
      <c s="34" t="s">
        <v>312</v>
      </c>
      <c s="39">
        <v>75000000</v>
      </c>
      <c s="39">
        <v>0</v>
      </c>
      <c s="39">
        <v>0</v>
      </c>
      <c s="39">
        <v>0</v>
      </c>
      <c s="39">
        <v>0</v>
      </c>
      <c s="39">
        <v>0</v>
      </c>
      <c s="39"/>
      <c s="39">
        <v>75000000</v>
      </c>
      <c s="36">
        <v>45070</v>
      </c>
      <c s="36">
        <v>48723</v>
      </c>
      <c s="40">
        <v>75000000</v>
      </c>
      <c s="40">
        <v>75000000</v>
      </c>
      <c s="40">
        <v>8.4849315068493159</v>
      </c>
      <c s="40">
        <v>10.008219178082191</v>
      </c>
      <c s="44">
        <v>0.072439000000000003</v>
      </c>
      <c s="42" t="s">
        <v>1155</v>
      </c>
      <c s="42">
        <v>0.0195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4687500</v>
      </c>
      <c s="21">
        <v>0</v>
      </c>
      <c s="21">
        <v>0</v>
      </c>
      <c s="21">
        <v>0</v>
      </c>
      <c s="21">
        <v>0</v>
      </c>
      <c s="21">
        <v>0</v>
      </c>
      <c s="21">
        <v>4687500</v>
      </c>
      <c s="21">
        <v>0</v>
      </c>
      <c s="21">
        <v>0</v>
      </c>
      <c s="21">
        <v>0</v>
      </c>
      <c s="21">
        <v>0</v>
      </c>
      <c s="21">
        <v>0</v>
      </c>
      <c s="21">
        <v>4687500</v>
      </c>
      <c s="21">
        <v>0</v>
      </c>
      <c s="21">
        <v>4687500</v>
      </c>
      <c s="21">
        <v>9375000</v>
      </c>
      <c s="21">
        <v>14062500</v>
      </c>
    </row>
    <row r="341" spans="1:63" ht="14.5">
      <c r="A341" s="165">
        <v>20855001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1098</v>
      </c>
      <c s="34" t="s">
        <v>1098</v>
      </c>
      <c s="34" t="s">
        <v>312</v>
      </c>
      <c s="39">
        <v>37500000</v>
      </c>
      <c s="39">
        <v>0</v>
      </c>
      <c s="39">
        <v>1071428.5700000001</v>
      </c>
      <c s="39">
        <v>1312921.8799999999</v>
      </c>
      <c s="39">
        <v>0</v>
      </c>
      <c s="39">
        <v>0</v>
      </c>
      <c s="39">
        <v>0</v>
      </c>
      <c s="39">
        <v>36428571.43</v>
      </c>
      <c s="36">
        <v>44389</v>
      </c>
      <c s="36">
        <v>51566</v>
      </c>
      <c s="40">
        <v>75000000</v>
      </c>
      <c s="40">
        <v>37500000</v>
      </c>
      <c s="40">
        <v>16.273972602739725</v>
      </c>
      <c s="40">
        <v>19.663013698630138</v>
      </c>
      <c s="44">
        <v>0.075450000000000003</v>
      </c>
      <c s="42" t="s">
        <v>1169</v>
      </c>
      <c s="42">
        <v>0.015283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0</v>
      </c>
      <c s="21">
        <v>0</v>
      </c>
      <c s="21">
        <v>0</v>
      </c>
      <c s="21">
        <v>0</v>
      </c>
      <c s="21">
        <v>0</v>
      </c>
      <c s="21">
        <v>1071428.5700000001</v>
      </c>
      <c s="21">
        <v>2142857.1400000001</v>
      </c>
      <c s="21">
        <v>2142857.1400000001</v>
      </c>
      <c s="21">
        <v>4285714.2800000003</v>
      </c>
    </row>
    <row r="342" spans="1:63" ht="14.5">
      <c r="A342" s="165">
        <v>20355000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160</v>
      </c>
      <c s="167" t="s">
        <v>70</v>
      </c>
      <c s="167" t="s">
        <v>159</v>
      </c>
      <c s="34" t="s">
        <v>1164</v>
      </c>
      <c s="34" t="s">
        <v>1099</v>
      </c>
      <c s="34" t="s">
        <v>1099</v>
      </c>
      <c s="34" t="s">
        <v>160</v>
      </c>
      <c s="39">
        <v>199380000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199380000</v>
      </c>
      <c s="36">
        <v>45030</v>
      </c>
      <c s="36">
        <v>53796</v>
      </c>
      <c s="40">
        <v>300000000</v>
      </c>
      <c s="40">
        <v>300000000</v>
      </c>
      <c s="40">
        <v>22.383561643835616</v>
      </c>
      <c s="40">
        <v>24.016438356164382</v>
      </c>
      <c s="42">
        <v>0.066100599999999995</v>
      </c>
      <c s="34" t="s">
        <v>1179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43" spans="1:63" ht="14.5">
      <c r="A343" s="165">
        <v>20353000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1100</v>
      </c>
      <c s="34" t="s">
        <v>1100</v>
      </c>
      <c s="34" t="s">
        <v>160</v>
      </c>
      <c s="39">
        <v>4095604.9100000001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4095604.9100000001</v>
      </c>
      <c s="36">
        <v>44949</v>
      </c>
      <c s="36">
        <v>53281</v>
      </c>
      <c s="40">
        <v>49000000</v>
      </c>
      <c s="40">
        <v>49000000</v>
      </c>
      <c s="40">
        <v>20.972602739726028</v>
      </c>
      <c s="40">
        <v>22.827397260273973</v>
      </c>
      <c s="42">
        <v>0.065799999999999997</v>
      </c>
      <c s="34" t="s">
        <v>1179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44" spans="1:63" ht="14.5">
      <c r="A344" s="165">
        <v>20356000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1101</v>
      </c>
      <c s="34" t="s">
        <v>1101</v>
      </c>
      <c s="34" t="s">
        <v>160</v>
      </c>
      <c s="39">
        <v>2610699.7999999998</v>
      </c>
      <c s="39">
        <v>1460540</v>
      </c>
      <c s="39">
        <v>0</v>
      </c>
      <c s="39">
        <v>0</v>
      </c>
      <c s="39">
        <v>0</v>
      </c>
      <c s="39">
        <v>0</v>
      </c>
      <c s="39">
        <v>0</v>
      </c>
      <c s="39">
        <v>4071239.7999999998</v>
      </c>
      <c s="36">
        <v>45061</v>
      </c>
      <c s="36">
        <v>53888</v>
      </c>
      <c s="40">
        <v>9539946.7300000004</v>
      </c>
      <c s="40">
        <v>9539946.7300000004</v>
      </c>
      <c s="40">
        <v>22.635616438356163</v>
      </c>
      <c s="40">
        <v>24.183561643835617</v>
      </c>
      <c s="42">
        <v>0.065506200000000001</v>
      </c>
      <c s="34" t="s">
        <v>1179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45" spans="1:63" ht="14.5">
      <c r="A345" s="165">
        <v>20597000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1102</v>
      </c>
      <c s="34" t="s">
        <v>1102</v>
      </c>
      <c s="34" t="s">
        <v>289</v>
      </c>
      <c s="39">
        <v>86319985</v>
      </c>
      <c s="39">
        <v>68752387.989999995</v>
      </c>
      <c s="39">
        <v>0</v>
      </c>
      <c s="39">
        <v>0</v>
      </c>
      <c s="39">
        <v>0</v>
      </c>
      <c s="39">
        <v>0</v>
      </c>
      <c s="39">
        <v>0</v>
      </c>
      <c s="39">
        <v>155072372.99000001</v>
      </c>
      <c s="36">
        <v>44998</v>
      </c>
      <c s="36">
        <v>51441</v>
      </c>
      <c s="40">
        <v>200000000</v>
      </c>
      <c s="40">
        <v>200000000</v>
      </c>
      <c s="40">
        <v>15.931506849315069</v>
      </c>
      <c s="40">
        <v>17.652054794520549</v>
      </c>
      <c s="42">
        <v>0.058499999999999996</v>
      </c>
      <c s="42" t="s">
        <v>1168</v>
      </c>
      <c s="42">
        <v>0.012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46" spans="1:63" ht="14.5">
      <c r="A346" s="165">
        <v>20864000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1180</v>
      </c>
      <c s="167" t="s">
        <v>159</v>
      </c>
      <c s="34" t="s">
        <v>1164</v>
      </c>
      <c s="34" t="s">
        <v>1103</v>
      </c>
      <c s="34" t="s">
        <v>1103</v>
      </c>
      <c s="34" t="s">
        <v>312</v>
      </c>
      <c s="39">
        <v>660664.19999999995</v>
      </c>
      <c s="39">
        <v>0</v>
      </c>
      <c s="39">
        <v>0</v>
      </c>
      <c s="39">
        <v>21425.810000000001</v>
      </c>
      <c s="39">
        <v>45759.57</v>
      </c>
      <c s="39">
        <v>0</v>
      </c>
      <c s="39">
        <v>0</v>
      </c>
      <c s="39">
        <v>660664.19999999995</v>
      </c>
      <c s="36">
        <v>45113</v>
      </c>
      <c s="36">
        <v>48766</v>
      </c>
      <c s="40">
        <v>26467000</v>
      </c>
      <c s="40">
        <v>26467000</v>
      </c>
      <c s="40">
        <v>8.6027397260273979</v>
      </c>
      <c s="40">
        <v>10.008219178082191</v>
      </c>
      <c s="44">
        <v>0.071280999999999997</v>
      </c>
      <c s="42" t="s">
        <v>1155</v>
      </c>
      <c s="42">
        <v>0.0195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38862.599999999999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38862.599999999999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38862.599999999999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38862.599999999999</v>
      </c>
      <c s="21">
        <v>77725.199999999997</v>
      </c>
      <c s="21">
        <v>116587.79999999999</v>
      </c>
    </row>
    <row r="347" spans="1:63" ht="14.5">
      <c r="A347" s="165">
        <v>20865000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1104</v>
      </c>
      <c s="34" t="s">
        <v>1104</v>
      </c>
      <c s="34" t="s">
        <v>312</v>
      </c>
      <c s="39">
        <v>27754292.41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27754292.41</v>
      </c>
      <c s="36">
        <v>45135</v>
      </c>
      <c s="36">
        <v>52440</v>
      </c>
      <c s="40">
        <v>150000000</v>
      </c>
      <c s="40">
        <v>150000000</v>
      </c>
      <c s="40">
        <v>18.668493150684931</v>
      </c>
      <c s="40">
        <v>20.013698630136986</v>
      </c>
      <c s="44">
        <v>0.072137000000000007</v>
      </c>
      <c s="42" t="s">
        <v>1155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48" spans="1:63" ht="14.5">
      <c r="A348" s="165">
        <v>20866000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1105</v>
      </c>
      <c s="34" t="s">
        <v>1105</v>
      </c>
      <c s="34" t="s">
        <v>312</v>
      </c>
      <c s="39">
        <v>11223481.289999999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11223481.289999999</v>
      </c>
      <c s="36">
        <v>45135</v>
      </c>
      <c s="36">
        <v>50614</v>
      </c>
      <c s="40">
        <v>20204813.629999999</v>
      </c>
      <c s="40">
        <v>20204813.629999999</v>
      </c>
      <c s="40">
        <v>13.665753424657535</v>
      </c>
      <c s="40">
        <v>15.010958904109589</v>
      </c>
      <c s="42">
        <v>0.071999999999999995</v>
      </c>
      <c s="42" t="s">
        <v>1155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49" spans="1:63" ht="14.5">
      <c r="A349" s="165">
        <v>20358000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1106</v>
      </c>
      <c s="34" t="s">
        <v>1106</v>
      </c>
      <c s="34" t="s">
        <v>160</v>
      </c>
      <c s="39">
        <v>450000000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450000000</v>
      </c>
      <c s="36">
        <v>45156</v>
      </c>
      <c s="36">
        <v>52062</v>
      </c>
      <c s="40">
        <v>450000000</v>
      </c>
      <c s="40">
        <v>450000000</v>
      </c>
      <c s="40">
        <v>17.632876712328766</v>
      </c>
      <c s="40">
        <v>18.920547945205481</v>
      </c>
      <c s="42">
        <v>0.065799999999999997</v>
      </c>
      <c s="34" t="s">
        <v>1179</v>
      </c>
      <c s="42">
        <v>0.012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50" spans="1:63" ht="14.5">
      <c r="A350" s="165">
        <v>20359000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1107</v>
      </c>
      <c s="34" t="s">
        <v>1107</v>
      </c>
      <c s="34" t="s">
        <v>160</v>
      </c>
      <c s="39">
        <v>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</v>
      </c>
      <c s="36">
        <v>45156</v>
      </c>
      <c s="36">
        <v>50601</v>
      </c>
      <c s="40">
        <v>50000000</v>
      </c>
      <c s="40">
        <v>50000000</v>
      </c>
      <c s="40">
        <v>13.63013698630137</v>
      </c>
      <c s="40">
        <v>14.917808219178083</v>
      </c>
      <c s="42">
        <v>0.025000000000000001</v>
      </c>
      <c s="34" t="s">
        <v>1163</v>
      </c>
      <c s="34"/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0</v>
      </c>
      <c s="21">
        <v>0</v>
      </c>
      <c s="21">
        <v>0</v>
      </c>
      <c s="21">
        <v>0</v>
      </c>
      <c s="21">
        <v>0</v>
      </c>
      <c s="21">
        <v>2000000</v>
      </c>
      <c s="21">
        <v>2000000</v>
      </c>
    </row>
    <row r="351" spans="1:63" ht="14.5">
      <c r="A351" s="165">
        <v>20598000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4" t="s">
        <v>1164</v>
      </c>
      <c s="34" t="s">
        <v>1108</v>
      </c>
      <c s="34" t="s">
        <v>1108</v>
      </c>
      <c s="34" t="s">
        <v>289</v>
      </c>
      <c s="39">
        <v>500000000</v>
      </c>
      <c s="39">
        <v>0</v>
      </c>
      <c s="39">
        <v>0</v>
      </c>
      <c s="39">
        <v>13242083.33</v>
      </c>
      <c s="39">
        <v>0</v>
      </c>
      <c s="39">
        <v>0</v>
      </c>
      <c s="39">
        <v>0</v>
      </c>
      <c s="39">
        <v>500000000</v>
      </c>
      <c s="36">
        <v>45160</v>
      </c>
      <c s="36">
        <v>51485</v>
      </c>
      <c s="39">
        <v>500000000</v>
      </c>
      <c s="39">
        <v>500000000</v>
      </c>
      <c s="40">
        <v>16.052054794520547</v>
      </c>
      <c s="40">
        <v>17.328767123287673</v>
      </c>
      <c s="42">
        <v>0.051999999999999998</v>
      </c>
      <c s="34" t="s">
        <v>39</v>
      </c>
      <c s="42"/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52" spans="1:63" ht="14.5">
      <c r="A352" s="165">
        <v>20867000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1109</v>
      </c>
      <c s="34" t="s">
        <v>1109</v>
      </c>
      <c s="34" t="s">
        <v>312</v>
      </c>
      <c s="39">
        <v>0</v>
      </c>
      <c s="39">
        <v>6300855.1699999999</v>
      </c>
      <c s="39">
        <v>0</v>
      </c>
      <c s="39">
        <v>0</v>
      </c>
      <c s="39">
        <v>0</v>
      </c>
      <c s="39">
        <v>0</v>
      </c>
      <c s="39">
        <v>0</v>
      </c>
      <c s="39">
        <v>6300855.1699999999</v>
      </c>
      <c s="36">
        <v>45145</v>
      </c>
      <c s="36">
        <v>52451</v>
      </c>
      <c s="40">
        <v>117515240</v>
      </c>
      <c s="40">
        <v>117515240</v>
      </c>
      <c s="40">
        <v>18.698630136986303</v>
      </c>
      <c s="40">
        <v>20.016438356164382</v>
      </c>
      <c s="42"/>
      <c s="42" t="s">
        <v>1155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53" spans="1:63" ht="14.5">
      <c r="A353" s="165">
        <v>20100000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1079</v>
      </c>
      <c s="167" t="s">
        <v>166</v>
      </c>
      <c s="167" t="s">
        <v>159</v>
      </c>
      <c s="34" t="s">
        <v>1164</v>
      </c>
      <c s="34" t="s">
        <v>1110</v>
      </c>
      <c s="34" t="s">
        <v>1110</v>
      </c>
      <c s="34" t="s">
        <v>1079</v>
      </c>
      <c s="39">
        <v>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</v>
      </c>
      <c s="36">
        <v>45050</v>
      </c>
      <c s="36">
        <v>48269</v>
      </c>
      <c s="40">
        <v>50000000</v>
      </c>
      <c s="40">
        <v>50000000</v>
      </c>
      <c s="40">
        <v>7.2410958904109588</v>
      </c>
      <c s="40">
        <v>8.8191780821917813</v>
      </c>
      <c s="42">
        <v>0.065660200000000002</v>
      </c>
      <c s="42" t="s">
        <v>1155</v>
      </c>
      <c s="42">
        <v>0.012282599999999999</v>
      </c>
      <c s="34" t="s">
        <v>1079</v>
      </c>
      <c s="34" t="s">
        <v>1079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3571428.5699999998</v>
      </c>
      <c s="21">
        <v>0</v>
      </c>
      <c s="21">
        <v>0</v>
      </c>
      <c s="21">
        <v>0</v>
      </c>
      <c s="21">
        <v>0</v>
      </c>
      <c s="21">
        <v>0</v>
      </c>
      <c s="21">
        <v>3571428.5699999998</v>
      </c>
      <c s="21">
        <v>0</v>
      </c>
      <c s="21">
        <v>0</v>
      </c>
      <c s="21">
        <v>0</v>
      </c>
      <c s="21">
        <v>0</v>
      </c>
      <c s="21">
        <v>0</v>
      </c>
      <c s="21">
        <v>3571428.5699999998</v>
      </c>
      <c s="21">
        <v>0</v>
      </c>
      <c s="21">
        <v>0</v>
      </c>
      <c s="21">
        <v>0</v>
      </c>
      <c s="21">
        <v>0</v>
      </c>
      <c s="21">
        <v>3571428.5699999998</v>
      </c>
      <c s="21">
        <v>7142857.1399999997</v>
      </c>
      <c s="21">
        <v>10714285.709999999</v>
      </c>
    </row>
    <row r="354" spans="1:63" ht="14.5">
      <c r="A354" s="165">
        <v>20868000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1111</v>
      </c>
      <c s="34" t="s">
        <v>1111</v>
      </c>
      <c s="34" t="s">
        <v>312</v>
      </c>
      <c s="39">
        <v>1375680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1375680</v>
      </c>
      <c s="36">
        <v>45184</v>
      </c>
      <c s="36">
        <v>50663</v>
      </c>
      <c s="40">
        <v>200000000</v>
      </c>
      <c s="40">
        <v>200000000</v>
      </c>
      <c s="40">
        <v>13.800000000000001</v>
      </c>
      <c s="40">
        <v>15.010958904109589</v>
      </c>
      <c s="42">
        <v>0.071999999999999995</v>
      </c>
      <c s="42" t="s">
        <v>1155</v>
      </c>
      <c s="42">
        <v>0.02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55" spans="1:63" ht="14.5">
      <c r="A355" s="165">
        <v>20599000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289</v>
      </c>
      <c s="167" t="s">
        <v>70</v>
      </c>
      <c s="167" t="s">
        <v>159</v>
      </c>
      <c s="34" t="s">
        <v>1164</v>
      </c>
      <c s="34" t="s">
        <v>1112</v>
      </c>
      <c s="34" t="s">
        <v>1112</v>
      </c>
      <c s="34" t="s">
        <v>289</v>
      </c>
      <c s="39">
        <v>300000000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300000000</v>
      </c>
      <c s="36">
        <v>45210</v>
      </c>
      <c s="36">
        <v>52305</v>
      </c>
      <c s="40">
        <v>300000000</v>
      </c>
      <c s="40">
        <v>300000000</v>
      </c>
      <c s="40">
        <v>18.298630136986301</v>
      </c>
      <c s="40">
        <v>19.438356164383563</v>
      </c>
      <c s="42">
        <v>0.058400000000000001</v>
      </c>
      <c s="34" t="s">
        <v>1155</v>
      </c>
      <c s="42">
        <v>0.011900000000000001</v>
      </c>
      <c s="34" t="s">
        <v>289</v>
      </c>
      <c s="34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56" spans="1:63" ht="14.5">
      <c r="A356" s="165">
        <v>20870000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4" t="s">
        <v>1164</v>
      </c>
      <c s="34" t="s">
        <v>1113</v>
      </c>
      <c s="34" t="s">
        <v>1113</v>
      </c>
      <c s="34" t="s">
        <v>312</v>
      </c>
      <c s="39">
        <v>75000000</v>
      </c>
      <c s="39">
        <v>0</v>
      </c>
      <c s="39">
        <v>0</v>
      </c>
      <c s="39">
        <v>2692578.1200000001</v>
      </c>
      <c s="39">
        <v>0</v>
      </c>
      <c s="39">
        <v>0</v>
      </c>
      <c s="39">
        <v>0</v>
      </c>
      <c s="39">
        <v>75000000</v>
      </c>
      <c s="36">
        <v>45273</v>
      </c>
      <c s="36">
        <v>47829</v>
      </c>
      <c s="40">
        <v>75000000</v>
      </c>
      <c s="40">
        <v>75000000</v>
      </c>
      <c s="40">
        <v>6.0356164383561648</v>
      </c>
      <c s="40">
        <v>7.0027397260273974</v>
      </c>
      <c s="44">
        <v>0.070013000000000006</v>
      </c>
      <c s="42" t="s">
        <v>1155</v>
      </c>
      <c s="42">
        <v>0.017500000000000002</v>
      </c>
      <c s="34" t="s">
        <v>312</v>
      </c>
      <c s="34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0</v>
      </c>
      <c s="21">
        <v>0</v>
      </c>
      <c s="21">
        <v>0</v>
      </c>
      <c s="21">
        <v>0</v>
      </c>
      <c s="21">
        <v>0</v>
      </c>
      <c s="21">
        <v>6250000</v>
      </c>
      <c s="21">
        <v>12500000</v>
      </c>
      <c s="21">
        <v>12500000</v>
      </c>
      <c s="21">
        <v>25000000</v>
      </c>
    </row>
    <row r="357" spans="1:63" ht="14.5">
      <c r="A357" s="165">
        <v>20357000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4" t="s">
        <v>1164</v>
      </c>
      <c s="34" t="s">
        <v>1114</v>
      </c>
      <c s="34" t="s">
        <v>1114</v>
      </c>
      <c s="34" t="s">
        <v>160</v>
      </c>
      <c s="39">
        <v>501568.94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501568.94</v>
      </c>
      <c s="36">
        <v>45110</v>
      </c>
      <c s="36">
        <v>53888</v>
      </c>
      <c s="40">
        <v>42000000</v>
      </c>
      <c s="40">
        <v>42000000</v>
      </c>
      <c s="40">
        <v>22.635616438356163</v>
      </c>
      <c s="40">
        <v>24.049315068493151</v>
      </c>
      <c s="42">
        <v>0.064054</v>
      </c>
      <c s="42" t="s">
        <v>1165</v>
      </c>
      <c s="42">
        <v>0.011599999999999999</v>
      </c>
      <c s="34" t="s">
        <v>160</v>
      </c>
      <c s="34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58" spans="1:63" ht="14.5">
      <c r="A358" s="165">
        <v>20360000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175</v>
      </c>
      <c s="167" t="s">
        <v>159</v>
      </c>
      <c s="35" t="s">
        <v>1164</v>
      </c>
      <c s="35" t="s">
        <v>1115</v>
      </c>
      <c s="35" t="s">
        <v>1115</v>
      </c>
      <c s="35" t="s">
        <v>160</v>
      </c>
      <c s="39">
        <v>636693.85999999999</v>
      </c>
      <c s="39">
        <v>0</v>
      </c>
      <c s="39">
        <v>0</v>
      </c>
      <c s="39">
        <v>22242.18</v>
      </c>
      <c s="39">
        <v>100433.53</v>
      </c>
      <c s="39">
        <v>0</v>
      </c>
      <c s="39">
        <v>0</v>
      </c>
      <c s="39">
        <v>636693.85999999999</v>
      </c>
      <c s="37">
        <v>45128</v>
      </c>
      <c s="37">
        <v>54260</v>
      </c>
      <c s="47">
        <v>40000000</v>
      </c>
      <c s="47">
        <v>40000000</v>
      </c>
      <c s="47">
        <v>23.654794520547945</v>
      </c>
      <c s="47">
        <v>25.019178082191782</v>
      </c>
      <c s="49">
        <v>0.061817999999999998</v>
      </c>
      <c s="49" t="s">
        <v>1165</v>
      </c>
      <c s="49">
        <v>0.011599999999999999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59" spans="1:63" ht="14.5">
      <c r="A359" s="165">
        <v>23210000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131</v>
      </c>
      <c s="167" t="s">
        <v>1181</v>
      </c>
      <c s="167" t="s">
        <v>65</v>
      </c>
      <c s="35" t="s">
        <v>1160</v>
      </c>
      <c s="35" t="s">
        <v>1116</v>
      </c>
      <c s="35" t="s">
        <v>1116</v>
      </c>
      <c s="35" t="s">
        <v>131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44998</v>
      </c>
      <c s="37">
        <v>54341</v>
      </c>
      <c s="47">
        <v>40000000</v>
      </c>
      <c s="47">
        <v>40000000</v>
      </c>
      <c s="47">
        <v>23.876712328767123</v>
      </c>
      <c s="47">
        <v>25.597260273972601</v>
      </c>
      <c s="49">
        <v>0.033000000000000002</v>
      </c>
      <c s="49" t="s">
        <v>39</v>
      </c>
      <c s="49"/>
      <c s="35" t="s">
        <v>74</v>
      </c>
      <c s="35" t="s">
        <v>131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0" spans="1:63" ht="14.5">
      <c r="A360" s="165">
        <v>20869000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1182</v>
      </c>
      <c s="167" t="s">
        <v>159</v>
      </c>
      <c s="35" t="s">
        <v>1164</v>
      </c>
      <c s="35" t="s">
        <v>1117</v>
      </c>
      <c s="35" t="s">
        <v>1117</v>
      </c>
      <c s="35" t="s">
        <v>312</v>
      </c>
      <c s="39">
        <v>1070574</v>
      </c>
      <c s="39">
        <v>3520682.0099999998</v>
      </c>
      <c s="39">
        <v>0</v>
      </c>
      <c s="39">
        <v>0</v>
      </c>
      <c s="39">
        <v>0</v>
      </c>
      <c s="39">
        <v>0</v>
      </c>
      <c s="39">
        <v>0</v>
      </c>
      <c s="39">
        <v>4591256.0099999998</v>
      </c>
      <c s="37">
        <v>45198</v>
      </c>
      <c s="37">
        <v>50677</v>
      </c>
      <c s="47">
        <v>30000000</v>
      </c>
      <c s="47">
        <v>30000000</v>
      </c>
      <c s="47">
        <v>13.838356164383562</v>
      </c>
      <c s="47">
        <v>15.010958904109589</v>
      </c>
      <c s="48">
        <v>0.072997999999999993</v>
      </c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1" spans="1:63" ht="14.5">
      <c r="A361" s="165">
        <v>20370000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5" t="s">
        <v>1164</v>
      </c>
      <c s="35" t="s">
        <v>1118</v>
      </c>
      <c s="35" t="s">
        <v>1118</v>
      </c>
      <c s="35" t="s">
        <v>160</v>
      </c>
      <c s="39">
        <v>120928.03999999999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120928.03999999999</v>
      </c>
      <c s="37">
        <v>45205</v>
      </c>
      <c s="37">
        <v>53585</v>
      </c>
      <c s="47">
        <v>25000000</v>
      </c>
      <c s="47">
        <v>25000000</v>
      </c>
      <c s="47">
        <v>21.805479452054794</v>
      </c>
      <c s="47">
        <v>22.958904109589042</v>
      </c>
      <c s="49">
        <v>0.066100000000000006</v>
      </c>
      <c s="49" t="s">
        <v>1179</v>
      </c>
      <c s="49">
        <v>0.0126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2" spans="1:63" ht="14.5">
      <c r="A362" s="165">
        <v>20380000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160</v>
      </c>
      <c s="167" t="s">
        <v>113</v>
      </c>
      <c s="167" t="s">
        <v>159</v>
      </c>
      <c s="35" t="s">
        <v>1164</v>
      </c>
      <c s="35" t="s">
        <v>1119</v>
      </c>
      <c s="35" t="s">
        <v>1119</v>
      </c>
      <c s="35" t="s">
        <v>160</v>
      </c>
      <c s="39">
        <v>0</v>
      </c>
      <c s="39">
        <v>700000</v>
      </c>
      <c s="39">
        <v>0</v>
      </c>
      <c s="39">
        <v>0</v>
      </c>
      <c s="39">
        <v>0</v>
      </c>
      <c s="39">
        <v>0</v>
      </c>
      <c s="39">
        <v>0</v>
      </c>
      <c s="39">
        <v>700000</v>
      </c>
      <c s="37">
        <v>45246</v>
      </c>
      <c s="37">
        <v>53615</v>
      </c>
      <c s="47">
        <v>125000000</v>
      </c>
      <c s="47">
        <v>125000000</v>
      </c>
      <c s="47">
        <v>21.887671232876713</v>
      </c>
      <c s="47">
        <v>22.92876712328767</v>
      </c>
      <c s="49">
        <v>0.065163600000000002</v>
      </c>
      <c s="49" t="s">
        <v>1179</v>
      </c>
      <c s="49">
        <v>0.0126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3" spans="1:63" ht="14.5">
      <c r="A363" s="165">
        <v>23220000</v>
      </c>
      <c s="166">
        <v>1</v>
      </c>
      <c s="166">
        <v>0</v>
      </c>
      <c s="166">
        <v>0</v>
      </c>
      <c s="166" t="s">
        <v>59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143</v>
      </c>
      <c s="167" t="s">
        <v>87</v>
      </c>
      <c s="167" t="s">
        <v>65</v>
      </c>
      <c s="35" t="s">
        <v>1160</v>
      </c>
      <c s="35" t="s">
        <v>1120</v>
      </c>
      <c s="35" t="s">
        <v>1120</v>
      </c>
      <c s="35" t="s">
        <v>143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45201</v>
      </c>
      <c s="37">
        <v>56203</v>
      </c>
      <c s="47">
        <v>15869250</v>
      </c>
      <c s="47">
        <v>15869250</v>
      </c>
      <c s="47">
        <v>28.978082191780821</v>
      </c>
      <c s="47">
        <v>30.142465753424659</v>
      </c>
      <c s="49">
        <v>0.02</v>
      </c>
      <c s="49" t="s">
        <v>39</v>
      </c>
      <c s="49"/>
      <c s="35" t="s">
        <v>74</v>
      </c>
      <c s="3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4" spans="1:63" ht="14.5">
      <c r="A364" s="165">
        <v>20599900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5" t="s">
        <v>1164</v>
      </c>
      <c s="35" t="s">
        <v>1121</v>
      </c>
      <c s="35" t="s">
        <v>1121</v>
      </c>
      <c s="35" t="s">
        <v>289</v>
      </c>
      <c s="39">
        <v>2075426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2075426</v>
      </c>
      <c s="37">
        <v>45181</v>
      </c>
      <c s="37">
        <v>52291</v>
      </c>
      <c s="47">
        <v>150000000</v>
      </c>
      <c s="47">
        <v>150000000</v>
      </c>
      <c s="47">
        <v>18.260273972602739</v>
      </c>
      <c s="47">
        <v>19.479452054794521</v>
      </c>
      <c s="49">
        <v>0.059900000000000002</v>
      </c>
      <c s="49" t="s">
        <v>1155</v>
      </c>
      <c s="49">
        <v>0.0134</v>
      </c>
      <c s="35" t="s">
        <v>289</v>
      </c>
      <c s="3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5" spans="1:63" ht="14.5">
      <c r="A365" s="165">
        <v>28113000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37</v>
      </c>
      <c s="167" t="s">
        <v>113</v>
      </c>
      <c s="167" t="s">
        <v>30</v>
      </c>
      <c s="35" t="s">
        <v>1156</v>
      </c>
      <c s="35" t="s">
        <v>1122</v>
      </c>
      <c s="35" t="s">
        <v>1122</v>
      </c>
      <c s="35" t="s">
        <v>37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45288</v>
      </c>
      <c s="37">
        <v>52916</v>
      </c>
      <c s="47">
        <v>125000000</v>
      </c>
      <c s="47">
        <v>125000000</v>
      </c>
      <c s="47">
        <v>19.972602739726028</v>
      </c>
      <c s="47">
        <v>20.898630136986302</v>
      </c>
      <c s="49">
        <v>0.065199999999999994</v>
      </c>
      <c s="49" t="s">
        <v>1155</v>
      </c>
      <c s="49">
        <v>0.014999999999999999</v>
      </c>
      <c s="35" t="s">
        <v>33</v>
      </c>
      <c s="35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6" spans="1:63" ht="14.5">
      <c r="A366" s="165">
        <v>23536000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131</v>
      </c>
      <c s="167" t="s">
        <v>48</v>
      </c>
      <c s="167" t="s">
        <v>65</v>
      </c>
      <c s="35" t="s">
        <v>1160</v>
      </c>
      <c s="35" t="s">
        <v>1123</v>
      </c>
      <c s="35" t="s">
        <v>1123</v>
      </c>
      <c s="35" t="s">
        <v>131</v>
      </c>
      <c s="39">
        <v>2635522.0499999998</v>
      </c>
      <c s="39">
        <v>2245037.0499999998</v>
      </c>
      <c s="39">
        <v>0</v>
      </c>
      <c s="39">
        <v>0</v>
      </c>
      <c s="39">
        <v>0</v>
      </c>
      <c s="39">
        <v>0</v>
      </c>
      <c s="39">
        <v>0</v>
      </c>
      <c s="39">
        <v>4880559.0999999996</v>
      </c>
      <c s="37">
        <v>44648</v>
      </c>
      <c s="37">
        <v>53752</v>
      </c>
      <c s="47">
        <v>17000000</v>
      </c>
      <c s="47">
        <v>17000000</v>
      </c>
      <c s="47">
        <v>22.263013698630136</v>
      </c>
      <c s="47">
        <v>24.942465753424656</v>
      </c>
      <c s="49">
        <v>0.032300000000000002</v>
      </c>
      <c s="49" t="s">
        <v>39</v>
      </c>
      <c s="49"/>
      <c s="35" t="s">
        <v>74</v>
      </c>
      <c s="35" t="s">
        <v>131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7" spans="1:63" ht="14.5">
      <c r="A367" s="165">
        <v>20871000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5" t="s">
        <v>1164</v>
      </c>
      <c s="35" t="s">
        <v>1124</v>
      </c>
      <c s="35" t="s">
        <v>1124</v>
      </c>
      <c s="35" t="s">
        <v>312</v>
      </c>
      <c s="39">
        <v>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</v>
      </c>
      <c s="37">
        <v>45352</v>
      </c>
      <c s="37">
        <v>52657</v>
      </c>
      <c s="47">
        <v>50000000</v>
      </c>
      <c s="47">
        <v>50000000</v>
      </c>
      <c s="47">
        <v>19.263013698630136</v>
      </c>
      <c s="47">
        <v>20.013698630136986</v>
      </c>
      <c s="49">
        <v>0.072357000000000005</v>
      </c>
      <c s="49" t="s">
        <v>1179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8" spans="1:63" ht="14.5">
      <c r="A368" s="165">
        <v>23230000</v>
      </c>
      <c s="166">
        <v>1</v>
      </c>
      <c s="166">
        <v>1</v>
      </c>
      <c s="166">
        <v>1</v>
      </c>
      <c s="166" t="s">
        <v>179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1080</v>
      </c>
      <c s="167" t="s">
        <v>29</v>
      </c>
      <c s="167" t="s">
        <v>65</v>
      </c>
      <c s="35" t="s">
        <v>1160</v>
      </c>
      <c s="35" t="s">
        <v>1125</v>
      </c>
      <c s="35" t="s">
        <v>1125</v>
      </c>
      <c s="35" t="s">
        <v>1080</v>
      </c>
      <c s="39">
        <v>57850937.100000001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56316481.200000003</v>
      </c>
      <c s="37">
        <v>45366</v>
      </c>
      <c s="37">
        <v>49018</v>
      </c>
      <c s="47">
        <v>88616472</v>
      </c>
      <c s="47">
        <v>88616472</v>
      </c>
      <c s="47">
        <v>9.293150684931506</v>
      </c>
      <c s="47">
        <v>10.005479452054795</v>
      </c>
      <c s="49">
        <v>0.035299999999999998</v>
      </c>
      <c s="49" t="s">
        <v>39</v>
      </c>
      <c s="49"/>
      <c s="35" t="s">
        <v>74</v>
      </c>
      <c s="35" t="s">
        <v>1080</v>
      </c>
      <c s="21">
        <v>0</v>
      </c>
      <c s="21">
        <v>0</v>
      </c>
      <c s="21">
        <v>5631060.8700000001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5631060.8700000001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5631060.8700000001</v>
      </c>
      <c s="21">
        <v>5631060.8700000001</v>
      </c>
      <c s="21">
        <v>11262121.74</v>
      </c>
    </row>
    <row r="369" spans="1:63" ht="14.5">
      <c r="A369" s="165">
        <v>20599910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5" t="s">
        <v>1164</v>
      </c>
      <c s="35" t="s">
        <v>1126</v>
      </c>
      <c s="35" t="s">
        <v>1126</v>
      </c>
      <c s="35" t="s">
        <v>289</v>
      </c>
      <c s="39">
        <v>0</v>
      </c>
      <c s="39">
        <v>10000000</v>
      </c>
      <c s="39">
        <v>0</v>
      </c>
      <c s="39">
        <v>0</v>
      </c>
      <c s="39">
        <v>0</v>
      </c>
      <c s="39">
        <v>0</v>
      </c>
      <c s="39">
        <v>0</v>
      </c>
      <c s="39">
        <v>10000000</v>
      </c>
      <c s="37">
        <v>45349</v>
      </c>
      <c s="37">
        <v>47192</v>
      </c>
      <c s="47">
        <v>100000000</v>
      </c>
      <c s="47">
        <v>100000000</v>
      </c>
      <c s="47">
        <v>4.2904109589041095</v>
      </c>
      <c s="47">
        <v>5.0493150684931507</v>
      </c>
      <c s="49">
        <v>0.058999999999999997</v>
      </c>
      <c s="49" t="s">
        <v>1179</v>
      </c>
      <c s="49">
        <v>0.012500000000000001</v>
      </c>
      <c s="35" t="s">
        <v>289</v>
      </c>
      <c s="3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0" spans="1:63" ht="14.5">
      <c r="A370" s="165">
        <v>20621000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364</v>
      </c>
      <c s="167" t="s">
        <v>29</v>
      </c>
      <c s="167" t="s">
        <v>159</v>
      </c>
      <c s="35" t="s">
        <v>1164</v>
      </c>
      <c s="114">
        <v>2000004486</v>
      </c>
      <c s="114">
        <v>2000004486</v>
      </c>
      <c s="35" t="s">
        <v>364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45331</v>
      </c>
      <c s="37">
        <v>47523</v>
      </c>
      <c s="47">
        <v>20000000</v>
      </c>
      <c s="47">
        <v>20000000</v>
      </c>
      <c s="47">
        <v>5.1972602739726028</v>
      </c>
      <c s="47">
        <v>6.0054794520547947</v>
      </c>
      <c s="49">
        <v>0.066699999999999995</v>
      </c>
      <c s="49" t="s">
        <v>365</v>
      </c>
      <c s="49">
        <v>0.0135</v>
      </c>
      <c s="35" t="s">
        <v>364</v>
      </c>
      <c s="35" t="s">
        <v>364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1" spans="1:63" ht="14.5">
      <c r="A371" s="165">
        <v>20872000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5" t="s">
        <v>1164</v>
      </c>
      <c s="35" t="s">
        <v>1127</v>
      </c>
      <c s="35" t="s">
        <v>1127</v>
      </c>
      <c s="35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45412</v>
      </c>
      <c s="37">
        <v>45777</v>
      </c>
      <c s="47">
        <v>800000000</v>
      </c>
      <c s="47">
        <v>800000000</v>
      </c>
      <c s="47">
        <v>0.41369863013698632</v>
      </c>
      <c s="47">
        <v>1</v>
      </c>
      <c s="48">
        <v>0.057114999999999999</v>
      </c>
      <c s="49" t="s">
        <v>1183</v>
      </c>
      <c s="49">
        <v>0.0040000000000000001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2" spans="1:63" ht="14.5">
      <c r="A372" s="165">
        <v>20873000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46</v>
      </c>
      <c s="167" t="s">
        <v>159</v>
      </c>
      <c s="35" t="s">
        <v>1164</v>
      </c>
      <c s="35" t="s">
        <v>1128</v>
      </c>
      <c s="35" t="s">
        <v>1128</v>
      </c>
      <c s="35" t="s">
        <v>312</v>
      </c>
      <c s="39">
        <v>0</v>
      </c>
      <c s="39">
        <v>4992725.2199999997</v>
      </c>
      <c s="39">
        <v>0</v>
      </c>
      <c s="39">
        <v>0</v>
      </c>
      <c s="39">
        <v>0</v>
      </c>
      <c s="39">
        <v>0</v>
      </c>
      <c s="39">
        <v>0</v>
      </c>
      <c s="39">
        <v>4992725.2199999997</v>
      </c>
      <c s="37">
        <v>45405</v>
      </c>
      <c s="37">
        <v>50883</v>
      </c>
      <c s="47">
        <v>50000000</v>
      </c>
      <c s="47">
        <v>50000000</v>
      </c>
      <c s="47">
        <v>14.402739726027397</v>
      </c>
      <c s="47">
        <v>15.008219178082191</v>
      </c>
      <c s="49"/>
      <c s="49" t="s">
        <v>1183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3" spans="1:63" ht="14.5">
      <c r="A373" s="165">
        <v>20860001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83</v>
      </c>
      <c s="167" t="s">
        <v>159</v>
      </c>
      <c s="35" t="s">
        <v>1164</v>
      </c>
      <c s="35" t="s">
        <v>1129</v>
      </c>
      <c s="35" t="s">
        <v>1129</v>
      </c>
      <c s="35" t="s">
        <v>312</v>
      </c>
      <c s="39">
        <v>7536895.5999999996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7536895.5999999996</v>
      </c>
      <c s="37">
        <v>44706</v>
      </c>
      <c s="37">
        <v>48359</v>
      </c>
      <c s="47">
        <v>0</v>
      </c>
      <c s="47">
        <v>8033649.3799999999</v>
      </c>
      <c s="47">
        <v>7.4876712328767123</v>
      </c>
      <c s="47">
        <v>10.008219178082191</v>
      </c>
      <c s="48">
        <v>0.072514999999999996</v>
      </c>
      <c s="49" t="s">
        <v>1184</v>
      </c>
      <c s="49">
        <v>0.0097000000000000003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495952.71999999997</v>
      </c>
      <c s="21">
        <v>0</v>
      </c>
      <c s="21">
        <v>0</v>
      </c>
      <c s="21">
        <v>0</v>
      </c>
      <c s="21">
        <v>0</v>
      </c>
      <c s="21">
        <v>0</v>
      </c>
      <c s="21">
        <v>495952.71999999997</v>
      </c>
      <c s="21">
        <v>0</v>
      </c>
      <c s="21">
        <v>0</v>
      </c>
      <c s="21">
        <v>0</v>
      </c>
      <c s="21">
        <v>0</v>
      </c>
      <c s="21">
        <v>0</v>
      </c>
      <c s="21">
        <v>495952.71999999997</v>
      </c>
      <c s="21">
        <v>0</v>
      </c>
      <c s="21">
        <v>0</v>
      </c>
      <c s="21">
        <v>0</v>
      </c>
      <c s="21">
        <v>0</v>
      </c>
      <c s="21">
        <v>0</v>
      </c>
      <c s="21">
        <v>495952.71999999997</v>
      </c>
      <c s="21">
        <v>0</v>
      </c>
      <c s="21">
        <v>991905.43999999994</v>
      </c>
      <c s="21">
        <v>991905.43999999994</v>
      </c>
      <c s="21">
        <v>1983810.8799999999</v>
      </c>
    </row>
    <row r="374" spans="1:63" ht="14.5">
      <c r="A374" s="165">
        <v>23240000</v>
      </c>
      <c s="166">
        <v>1</v>
      </c>
      <c s="166">
        <v>1</v>
      </c>
      <c s="166">
        <v>0</v>
      </c>
      <c s="166" t="s">
        <v>117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118</v>
      </c>
      <c s="167" t="s">
        <v>119</v>
      </c>
      <c s="167" t="s">
        <v>65</v>
      </c>
      <c s="35" t="s">
        <v>1160</v>
      </c>
      <c s="35" t="s">
        <v>1130</v>
      </c>
      <c s="35" t="s">
        <v>1130</v>
      </c>
      <c s="35" t="s">
        <v>118</v>
      </c>
      <c s="39">
        <v>8159355.6409999998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7745458.7700000005</v>
      </c>
      <c s="37">
        <v>45413</v>
      </c>
      <c s="37">
        <v>59860</v>
      </c>
      <c s="47">
        <v>33000000</v>
      </c>
      <c s="47">
        <v>33000000</v>
      </c>
      <c s="47">
        <v>38.9972602739726</v>
      </c>
      <c s="47">
        <v>39.580821917808223</v>
      </c>
      <c s="49">
        <v>0.00050000000000000001</v>
      </c>
      <c s="49" t="s">
        <v>39</v>
      </c>
      <c s="49"/>
      <c s="35" t="s">
        <v>74</v>
      </c>
      <c s="35" t="s">
        <v>118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5" spans="1:63" ht="14.5">
      <c r="A375" s="165">
        <v>20990000</v>
      </c>
      <c s="166">
        <v>1</v>
      </c>
      <c s="166">
        <v>1</v>
      </c>
      <c s="166">
        <v>1</v>
      </c>
      <c s="166" t="s">
        <v>366</v>
      </c>
      <c s="167" t="s">
        <v>24</v>
      </c>
      <c s="167" t="s">
        <v>25</v>
      </c>
      <c s="167" t="s">
        <v>26</v>
      </c>
      <c s="167" t="s">
        <v>2</v>
      </c>
      <c s="167" t="s">
        <v>27</v>
      </c>
      <c s="167" t="s">
        <v>373</v>
      </c>
      <c s="167" t="s">
        <v>29</v>
      </c>
      <c s="167" t="s">
        <v>159</v>
      </c>
      <c s="35" t="s">
        <v>1171</v>
      </c>
      <c s="35" t="s">
        <v>1131</v>
      </c>
      <c s="35" t="s">
        <v>1131</v>
      </c>
      <c s="35" t="s">
        <v>373</v>
      </c>
      <c s="39">
        <v>989242839</v>
      </c>
      <c s="39">
        <v>490565200.54000002</v>
      </c>
      <c s="39">
        <v>0</v>
      </c>
      <c s="39">
        <v>0</v>
      </c>
      <c s="39">
        <v>4902224.6799999997</v>
      </c>
      <c s="39">
        <v>0</v>
      </c>
      <c s="39">
        <v>0</v>
      </c>
      <c s="39">
        <v>1472101944</v>
      </c>
      <c s="37">
        <v>45447</v>
      </c>
      <c s="37">
        <v>49156</v>
      </c>
      <c s="47">
        <v>4000000000</v>
      </c>
      <c s="47">
        <v>4000000000</v>
      </c>
      <c s="47">
        <v>9.6712328767123292</v>
      </c>
      <c s="47">
        <v>10.161643835616438</v>
      </c>
      <c s="50">
        <v>0.040160000000000001</v>
      </c>
      <c s="49" t="s">
        <v>375</v>
      </c>
      <c s="49">
        <v>0</v>
      </c>
      <c s="35" t="s">
        <v>373</v>
      </c>
      <c s="35" t="s">
        <v>373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6" spans="1:63" ht="14.5">
      <c r="A376" s="165">
        <v>20400000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5" t="s">
        <v>1164</v>
      </c>
      <c s="35" t="s">
        <v>1132</v>
      </c>
      <c s="35" t="s">
        <v>1132</v>
      </c>
      <c s="35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45460</v>
      </c>
      <c s="37">
        <v>54407</v>
      </c>
      <c s="47">
        <v>10000000</v>
      </c>
      <c s="47">
        <v>10000000</v>
      </c>
      <c s="47">
        <v>24.057534246575344</v>
      </c>
      <c s="47">
        <v>24.512328767123286</v>
      </c>
      <c s="49">
        <v>0.053900499999999997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7" spans="1:63" ht="14.5">
      <c r="A377" s="165">
        <v>20874000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5" t="s">
        <v>1164</v>
      </c>
      <c s="35" t="s">
        <v>1133</v>
      </c>
      <c s="35" t="s">
        <v>1133</v>
      </c>
      <c s="35" t="s">
        <v>312</v>
      </c>
      <c s="39">
        <v>250000000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250000000</v>
      </c>
      <c s="37">
        <v>45502</v>
      </c>
      <c s="37">
        <v>52807</v>
      </c>
      <c s="47">
        <v>250000000</v>
      </c>
      <c s="47">
        <v>250000000</v>
      </c>
      <c s="47">
        <v>19.673972602739727</v>
      </c>
      <c s="47">
        <v>20.013698630136986</v>
      </c>
      <c s="49">
        <v>0.071999999999999995</v>
      </c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8" spans="1:63" ht="14.5">
      <c r="A378" s="165">
        <v>20875000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312</v>
      </c>
      <c s="167" t="s">
        <v>29</v>
      </c>
      <c s="167" t="s">
        <v>159</v>
      </c>
      <c s="35" t="s">
        <v>1164</v>
      </c>
      <c s="35" t="s">
        <v>1134</v>
      </c>
      <c s="35" t="s">
        <v>1134</v>
      </c>
      <c s="35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45503</v>
      </c>
      <c s="37">
        <v>50981</v>
      </c>
      <c s="47">
        <v>218670660</v>
      </c>
      <c s="47">
        <v>218670660</v>
      </c>
      <c s="47">
        <v>14.671232876712329</v>
      </c>
      <c s="47">
        <v>15.008219178082191</v>
      </c>
      <c s="48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9" spans="1:63" ht="14.5">
      <c r="A379" s="165">
        <v>20876000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48</v>
      </c>
      <c s="167" t="s">
        <v>159</v>
      </c>
      <c s="35" t="s">
        <v>1164</v>
      </c>
      <c s="35" t="s">
        <v>1135</v>
      </c>
      <c s="35" t="s">
        <v>1135</v>
      </c>
      <c s="35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45504</v>
      </c>
      <c s="37">
        <v>50982</v>
      </c>
      <c s="47">
        <v>50000000</v>
      </c>
      <c s="47">
        <v>50000000</v>
      </c>
      <c s="47">
        <v>14.673972602739726</v>
      </c>
      <c s="47">
        <v>15.008219178082191</v>
      </c>
      <c s="48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0" spans="1:63" ht="14.5">
      <c r="A380" s="165">
        <v>20880000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312</v>
      </c>
      <c s="167" t="s">
        <v>1185</v>
      </c>
      <c s="167" t="s">
        <v>159</v>
      </c>
      <c s="35" t="s">
        <v>1164</v>
      </c>
      <c s="35" t="s">
        <v>1136</v>
      </c>
      <c s="35" t="s">
        <v>1136</v>
      </c>
      <c s="35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45502</v>
      </c>
      <c s="37">
        <v>50980</v>
      </c>
      <c s="47">
        <v>43417880</v>
      </c>
      <c s="47">
        <v>43417880</v>
      </c>
      <c s="47">
        <v>14.668493150684931</v>
      </c>
      <c s="47">
        <v>15.008219178082191</v>
      </c>
      <c s="48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1" spans="1:63" ht="14.5">
      <c r="A381" s="165">
        <v>20410000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160</v>
      </c>
      <c s="167" t="s">
        <v>87</v>
      </c>
      <c s="167" t="s">
        <v>159</v>
      </c>
      <c s="35" t="s">
        <v>1164</v>
      </c>
      <c s="35" t="s">
        <v>1137</v>
      </c>
      <c s="35" t="s">
        <v>1137</v>
      </c>
      <c s="35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45474</v>
      </c>
      <c s="37">
        <v>54023</v>
      </c>
      <c s="47">
        <v>120000000</v>
      </c>
      <c s="47">
        <v>120000000</v>
      </c>
      <c s="47">
        <v>23.005479452054793</v>
      </c>
      <c s="47">
        <v>23.421917808219177</v>
      </c>
      <c s="49">
        <v>0.053903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2" spans="1:63" ht="14.5">
      <c r="A382" s="165">
        <v>20420000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85</v>
      </c>
      <c s="167" t="s">
        <v>27</v>
      </c>
      <c s="167" t="s">
        <v>160</v>
      </c>
      <c s="167" t="s">
        <v>87</v>
      </c>
      <c s="167" t="s">
        <v>159</v>
      </c>
      <c s="35" t="s">
        <v>1164</v>
      </c>
      <c s="35" t="s">
        <v>1138</v>
      </c>
      <c s="35" t="s">
        <v>1138</v>
      </c>
      <c s="35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45474</v>
      </c>
      <c s="37">
        <v>54570</v>
      </c>
      <c s="47">
        <v>80000000</v>
      </c>
      <c s="47">
        <v>80000000</v>
      </c>
      <c s="47">
        <v>24.504109589041096</v>
      </c>
      <c s="47">
        <v>24.920547945205481</v>
      </c>
      <c s="49">
        <v>0.053899000000000002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3" spans="1:63" ht="14.5">
      <c r="A383" s="165">
        <v>20878000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312</v>
      </c>
      <c s="167" t="s">
        <v>1186</v>
      </c>
      <c s="167" t="s">
        <v>159</v>
      </c>
      <c s="35" t="s">
        <v>1164</v>
      </c>
      <c s="35" t="s">
        <v>1139</v>
      </c>
      <c s="35" t="s">
        <v>1139</v>
      </c>
      <c s="35" t="s">
        <v>312</v>
      </c>
      <c s="39">
        <v>0</v>
      </c>
      <c s="39">
        <v>577582.96999999997</v>
      </c>
      <c s="39">
        <v>0</v>
      </c>
      <c s="39">
        <v>0</v>
      </c>
      <c s="39">
        <v>0</v>
      </c>
      <c s="39">
        <v>0</v>
      </c>
      <c s="39">
        <v>0</v>
      </c>
      <c s="39">
        <v>577582.96999999997</v>
      </c>
      <c s="37">
        <v>45505</v>
      </c>
      <c s="37">
        <v>50983</v>
      </c>
      <c s="47">
        <v>41000000</v>
      </c>
      <c s="47">
        <v>41000000</v>
      </c>
      <c s="47">
        <v>14.676712328767124</v>
      </c>
      <c s="47">
        <v>15.008219178082191</v>
      </c>
      <c s="48"/>
      <c s="49" t="s">
        <v>1155</v>
      </c>
      <c s="49">
        <v>0.02</v>
      </c>
      <c s="35" t="s">
        <v>1187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4" spans="1:63" ht="14.5">
      <c r="A384" s="165">
        <v>23231000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71</v>
      </c>
      <c s="167" t="s">
        <v>166</v>
      </c>
      <c s="167" t="s">
        <v>65</v>
      </c>
      <c s="35" t="s">
        <v>1160</v>
      </c>
      <c s="35" t="s">
        <v>1140</v>
      </c>
      <c s="35" t="s">
        <v>1140</v>
      </c>
      <c s="35" t="s">
        <v>71</v>
      </c>
      <c s="39">
        <v>0</v>
      </c>
      <c s="39">
        <v>15000000</v>
      </c>
      <c s="39">
        <v>0</v>
      </c>
      <c s="39">
        <v>0</v>
      </c>
      <c s="39">
        <v>0</v>
      </c>
      <c s="39">
        <v>0</v>
      </c>
      <c s="39">
        <v>0</v>
      </c>
      <c s="39">
        <v>15000000</v>
      </c>
      <c s="37">
        <v>45506</v>
      </c>
      <c s="37">
        <v>49899</v>
      </c>
      <c s="47">
        <v>30000000</v>
      </c>
      <c s="47">
        <v>30000000</v>
      </c>
      <c s="47">
        <v>11.706849315068494</v>
      </c>
      <c s="47">
        <v>12.035616438356165</v>
      </c>
      <c s="48"/>
      <c s="49" t="s">
        <v>1155</v>
      </c>
      <c s="49">
        <v>0.0025000000000000001</v>
      </c>
      <c s="35" t="s">
        <v>71</v>
      </c>
      <c s="35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5" spans="1:63" ht="14.5">
      <c r="A385" s="165">
        <v>20879000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94</v>
      </c>
      <c s="167" t="s">
        <v>27</v>
      </c>
      <c s="167" t="s">
        <v>312</v>
      </c>
      <c s="167" t="s">
        <v>1188</v>
      </c>
      <c s="167" t="s">
        <v>159</v>
      </c>
      <c s="35" t="s">
        <v>1164</v>
      </c>
      <c s="35" t="s">
        <v>1141</v>
      </c>
      <c s="35" t="s">
        <v>1141</v>
      </c>
      <c s="35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45509</v>
      </c>
      <c s="37">
        <v>50987</v>
      </c>
      <c s="47">
        <v>50000000</v>
      </c>
      <c s="47">
        <v>50000000</v>
      </c>
      <c s="47">
        <v>14.687671232876712</v>
      </c>
      <c s="47">
        <v>15.008219178082191</v>
      </c>
      <c s="48"/>
      <c s="49" t="s">
        <v>1155</v>
      </c>
      <c s="49">
        <v>0.02</v>
      </c>
      <c s="35" t="s">
        <v>1187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6" spans="1:63" ht="14.5">
      <c r="A386" s="165">
        <v>20609100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453</v>
      </c>
      <c s="167" t="s">
        <v>29</v>
      </c>
      <c s="167" t="s">
        <v>159</v>
      </c>
      <c s="35" t="s">
        <v>1164</v>
      </c>
      <c s="35" t="s">
        <v>454</v>
      </c>
      <c s="35" t="s">
        <v>454</v>
      </c>
      <c s="35" t="s">
        <v>453</v>
      </c>
      <c s="39">
        <v>308000000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308000000</v>
      </c>
      <c s="37">
        <v>45509</v>
      </c>
      <c s="37">
        <v>45883</v>
      </c>
      <c s="47">
        <v>308000000</v>
      </c>
      <c s="47">
        <v>308000000</v>
      </c>
      <c s="47">
        <v>0.70410958904109588</v>
      </c>
      <c s="47">
        <v>1.0246575342465754</v>
      </c>
      <c s="49">
        <v>0.048300000000000003</v>
      </c>
      <c s="49" t="s">
        <v>1189</v>
      </c>
      <c s="49">
        <v>0.02</v>
      </c>
      <c s="35" t="s">
        <v>453</v>
      </c>
      <c s="35" t="s">
        <v>453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308000000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308000000</v>
      </c>
      <c s="21">
        <v>0</v>
      </c>
      <c s="21">
        <v>308000000</v>
      </c>
    </row>
    <row r="387" spans="1:63" ht="14.5">
      <c r="A387" s="165">
        <v>20877000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1190</v>
      </c>
      <c s="167" t="s">
        <v>159</v>
      </c>
      <c s="35" t="s">
        <v>1164</v>
      </c>
      <c s="35" t="s">
        <v>1142</v>
      </c>
      <c s="35" t="s">
        <v>1142</v>
      </c>
      <c s="35" t="s">
        <v>312</v>
      </c>
      <c s="39">
        <v>0</v>
      </c>
      <c s="39">
        <v>9800000</v>
      </c>
      <c s="39">
        <v>0</v>
      </c>
      <c s="39">
        <v>0</v>
      </c>
      <c s="39">
        <v>466500</v>
      </c>
      <c s="39">
        <v>0</v>
      </c>
      <c s="39">
        <v>0</v>
      </c>
      <c s="39">
        <v>9800000</v>
      </c>
      <c s="37">
        <v>45512</v>
      </c>
      <c s="37">
        <v>49164</v>
      </c>
      <c s="47">
        <v>49000000</v>
      </c>
      <c s="47">
        <v>49000000</v>
      </c>
      <c s="47">
        <v>9.6931506849315063</v>
      </c>
      <c s="47">
        <v>10.005479452054795</v>
      </c>
      <c s="48"/>
      <c s="49" t="s">
        <v>1155</v>
      </c>
      <c s="49">
        <v>0.02</v>
      </c>
      <c s="35" t="s">
        <v>1187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576470.58999999997</v>
      </c>
      <c s="21">
        <v>0</v>
      </c>
      <c s="21">
        <v>0</v>
      </c>
      <c s="21">
        <v>0</v>
      </c>
      <c s="21">
        <v>0</v>
      </c>
      <c s="21">
        <v>0</v>
      </c>
      <c s="21">
        <v>576470.58999999997</v>
      </c>
      <c s="21">
        <v>576470.58999999997</v>
      </c>
    </row>
    <row r="388" spans="1:63" ht="14.5">
      <c r="A388" s="165">
        <v>20700000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289</v>
      </c>
      <c s="167" t="s">
        <v>29</v>
      </c>
      <c s="167" t="s">
        <v>159</v>
      </c>
      <c s="35" t="s">
        <v>1164</v>
      </c>
      <c s="35" t="s">
        <v>1143</v>
      </c>
      <c s="35" t="s">
        <v>1143</v>
      </c>
      <c s="35" t="s">
        <v>289</v>
      </c>
      <c s="39">
        <v>700000000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700000000</v>
      </c>
      <c s="37">
        <v>45519</v>
      </c>
      <c s="37">
        <v>50693</v>
      </c>
      <c s="47">
        <v>700000000</v>
      </c>
      <c s="47">
        <v>700000000</v>
      </c>
      <c s="47">
        <v>13.882191780821918</v>
      </c>
      <c s="47">
        <v>14.175342465753424</v>
      </c>
      <c s="49">
        <v>0.058400000000000001</v>
      </c>
      <c s="49" t="s">
        <v>1155</v>
      </c>
      <c s="49">
        <v>0.011900000000000001</v>
      </c>
      <c s="35" t="s">
        <v>289</v>
      </c>
      <c s="3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9" spans="1:63" ht="14.5">
      <c r="A389" s="165">
        <v>20430000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5" t="s">
        <v>1164</v>
      </c>
      <c s="35" t="s">
        <v>1144</v>
      </c>
      <c s="35" t="s">
        <v>1144</v>
      </c>
      <c s="35" t="s">
        <v>160</v>
      </c>
      <c s="39">
        <v>500000000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500000000</v>
      </c>
      <c s="37">
        <v>45519</v>
      </c>
      <c s="37">
        <v>52519</v>
      </c>
      <c s="47">
        <v>500000000</v>
      </c>
      <c s="47">
        <v>500000000</v>
      </c>
      <c s="47">
        <v>18.884931506849316</v>
      </c>
      <c s="47">
        <v>19.17808219178082</v>
      </c>
      <c s="49">
        <v>0.053903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0" spans="1:63" ht="14.5">
      <c r="A390" s="165">
        <v>20440000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5" t="s">
        <v>1164</v>
      </c>
      <c s="35" t="s">
        <v>1145</v>
      </c>
      <c s="35" t="s">
        <v>1145</v>
      </c>
      <c s="35" t="s">
        <v>160</v>
      </c>
      <c s="39">
        <v>100000000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100000000</v>
      </c>
      <c s="37">
        <v>45519</v>
      </c>
      <c s="37">
        <v>50997</v>
      </c>
      <c s="47">
        <v>100000000</v>
      </c>
      <c s="47">
        <v>100000000</v>
      </c>
      <c s="47">
        <v>14.715068493150685</v>
      </c>
      <c s="47">
        <v>15.008219178082191</v>
      </c>
      <c s="49">
        <v>0.025000000000000001</v>
      </c>
      <c s="49" t="s">
        <v>39</v>
      </c>
      <c s="49"/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1" spans="1:63" ht="14.5">
      <c r="A391" s="165">
        <v>20450000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160</v>
      </c>
      <c s="167" t="s">
        <v>166</v>
      </c>
      <c s="167" t="s">
        <v>159</v>
      </c>
      <c s="35" t="s">
        <v>1164</v>
      </c>
      <c s="35" t="s">
        <v>1146</v>
      </c>
      <c s="35" t="s">
        <v>1146</v>
      </c>
      <c s="35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45523</v>
      </c>
      <c s="37">
        <v>56664</v>
      </c>
      <c s="47">
        <v>8000000</v>
      </c>
      <c s="47">
        <v>8000000</v>
      </c>
      <c s="47">
        <v>30.241095890410961</v>
      </c>
      <c s="47">
        <v>30.523287671232875</v>
      </c>
      <c s="49">
        <v>0.053903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2" spans="1:63" ht="14.5">
      <c r="A392" s="165">
        <v>20460000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160</v>
      </c>
      <c s="167" t="s">
        <v>166</v>
      </c>
      <c s="167" t="s">
        <v>159</v>
      </c>
      <c s="35" t="s">
        <v>1164</v>
      </c>
      <c s="35" t="s">
        <v>1147</v>
      </c>
      <c s="35" t="s">
        <v>1147</v>
      </c>
      <c s="35" t="s">
        <v>160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45523</v>
      </c>
      <c s="37">
        <v>56664</v>
      </c>
      <c s="47">
        <v>8000000</v>
      </c>
      <c s="47">
        <v>8000000</v>
      </c>
      <c s="47">
        <v>30.241095890410961</v>
      </c>
      <c s="47">
        <v>30.523287671232875</v>
      </c>
      <c s="49">
        <v>0.0074999999999999997</v>
      </c>
      <c s="49" t="s">
        <v>39</v>
      </c>
      <c s="49"/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3" spans="1:63" ht="14.5">
      <c r="A393" s="165">
        <v>20881000</v>
      </c>
      <c s="166">
        <v>1</v>
      </c>
      <c s="166">
        <v>1</v>
      </c>
      <c s="166">
        <v>0</v>
      </c>
      <c s="166" t="s">
        <v>23</v>
      </c>
      <c s="167" t="s">
        <v>24</v>
      </c>
      <c s="167" t="s">
        <v>25</v>
      </c>
      <c s="167" t="s">
        <v>44</v>
      </c>
      <c s="167" t="s">
        <v>45</v>
      </c>
      <c s="167" t="s">
        <v>27</v>
      </c>
      <c s="167" t="s">
        <v>312</v>
      </c>
      <c s="167" t="s">
        <v>1191</v>
      </c>
      <c s="167" t="s">
        <v>159</v>
      </c>
      <c s="35" t="s">
        <v>1164</v>
      </c>
      <c s="35" t="s">
        <v>1148</v>
      </c>
      <c s="35" t="s">
        <v>1148</v>
      </c>
      <c s="35" t="s">
        <v>312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45558</v>
      </c>
      <c s="37">
        <v>51036</v>
      </c>
      <c s="47">
        <v>35000000</v>
      </c>
      <c s="47">
        <v>35000000</v>
      </c>
      <c s="47">
        <v>14.821917808219178</v>
      </c>
      <c s="47">
        <v>15.008219178082191</v>
      </c>
      <c s="49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4" spans="1:63" ht="14.5">
      <c r="A394" s="165">
        <v>20470000</v>
      </c>
      <c s="166">
        <v>1</v>
      </c>
      <c s="166">
        <v>1</v>
      </c>
      <c s="166">
        <v>1</v>
      </c>
      <c s="166" t="s">
        <v>1077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160</v>
      </c>
      <c s="167" t="s">
        <v>29</v>
      </c>
      <c s="167" t="s">
        <v>159</v>
      </c>
      <c s="35" t="s">
        <v>1164</v>
      </c>
      <c s="35" t="s">
        <v>1149</v>
      </c>
      <c s="35" t="s">
        <v>1149</v>
      </c>
      <c s="35" t="s">
        <v>160</v>
      </c>
      <c s="39">
        <v>400000000</v>
      </c>
      <c s="39">
        <v>100000000</v>
      </c>
      <c s="39">
        <v>0</v>
      </c>
      <c s="39">
        <v>0</v>
      </c>
      <c s="39">
        <v>0</v>
      </c>
      <c s="39">
        <v>0</v>
      </c>
      <c s="39">
        <v>0</v>
      </c>
      <c s="39">
        <v>500000000</v>
      </c>
      <c s="37">
        <v>45572</v>
      </c>
      <c s="37">
        <v>48106</v>
      </c>
      <c s="47">
        <v>500000000</v>
      </c>
      <c s="47">
        <v>500000000</v>
      </c>
      <c s="47">
        <v>6.7945205479452051</v>
      </c>
      <c s="47">
        <v>6.9424657534246572</v>
      </c>
      <c s="49">
        <v>0.066100000000000006</v>
      </c>
      <c s="35" t="s">
        <v>1179</v>
      </c>
      <c s="49">
        <v>0.0115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5" spans="1:63" ht="14.5">
      <c r="A395" s="165">
        <v>23241000</v>
      </c>
      <c s="166">
        <v>1</v>
      </c>
      <c s="166">
        <v>1</v>
      </c>
      <c s="166">
        <v>0</v>
      </c>
      <c s="166" t="s">
        <v>66</v>
      </c>
      <c s="167" t="s">
        <v>24</v>
      </c>
      <c s="167" t="s">
        <v>36</v>
      </c>
      <c s="167" t="s">
        <v>36</v>
      </c>
      <c s="167" t="s">
        <v>36</v>
      </c>
      <c s="167" t="s">
        <v>27</v>
      </c>
      <c s="167" t="s">
        <v>442</v>
      </c>
      <c s="167" t="s">
        <v>113</v>
      </c>
      <c s="167" t="s">
        <v>65</v>
      </c>
      <c s="35" t="s">
        <v>1160</v>
      </c>
      <c s="35" t="s">
        <v>1150</v>
      </c>
      <c s="35" t="s">
        <v>1150</v>
      </c>
      <c s="35" t="s">
        <v>442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45589</v>
      </c>
      <c s="37">
        <v>56359</v>
      </c>
      <c s="47">
        <v>42878221.789999999</v>
      </c>
      <c s="47">
        <v>42878221.789999999</v>
      </c>
      <c s="47">
        <v>29.405479452054795</v>
      </c>
      <c s="47">
        <v>29.506849315068493</v>
      </c>
      <c s="49">
        <v>0.0115</v>
      </c>
      <c s="35" t="s">
        <v>1163</v>
      </c>
      <c s="35"/>
      <c s="35" t="s">
        <v>442</v>
      </c>
      <c s="35" t="s">
        <v>442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6" spans="1:63" ht="14.5">
      <c r="A396" s="165">
        <v>23250000</v>
      </c>
      <c s="166">
        <v>1</v>
      </c>
      <c s="166">
        <v>0</v>
      </c>
      <c s="166">
        <v>0</v>
      </c>
      <c s="166" t="s">
        <v>23</v>
      </c>
      <c s="167" t="s">
        <v>68</v>
      </c>
      <c s="167" t="s">
        <v>68</v>
      </c>
      <c s="167" t="s">
        <v>68</v>
      </c>
      <c s="167" t="s">
        <v>68</v>
      </c>
      <c s="167" t="s">
        <v>27</v>
      </c>
      <c s="167" t="s">
        <v>71</v>
      </c>
      <c s="167" t="s">
        <v>87</v>
      </c>
      <c s="167" t="s">
        <v>65</v>
      </c>
      <c s="35" t="s">
        <v>1160</v>
      </c>
      <c s="35" t="s">
        <v>1734</v>
      </c>
      <c s="35" t="s">
        <v>1734</v>
      </c>
      <c s="35" t="s">
        <v>71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9">
        <v>0</v>
      </c>
      <c s="37">
        <v>45568</v>
      </c>
      <c s="37"/>
      <c s="47">
        <v>80000000</v>
      </c>
      <c s="47">
        <v>80000000</v>
      </c>
      <c s="47">
        <v>19.830555555555556</v>
      </c>
      <c s="47">
        <v>20.072222222222223</v>
      </c>
      <c s="49">
        <v>0</v>
      </c>
      <c s="35" t="s">
        <v>1155</v>
      </c>
      <c s="35">
        <v>0.0025000000000000001</v>
      </c>
      <c s="167" t="s">
        <v>71</v>
      </c>
      <c s="167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7" spans="1:63" ht="14.5">
      <c r="A397" s="165">
        <v>23260000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71</v>
      </c>
      <c s="167" t="s">
        <v>29</v>
      </c>
      <c s="167" t="s">
        <v>65</v>
      </c>
      <c s="35" t="s">
        <v>1160</v>
      </c>
      <c s="35" t="s">
        <v>1735</v>
      </c>
      <c s="35" t="s">
        <v>1735</v>
      </c>
      <c s="35" t="s">
        <v>71</v>
      </c>
      <c s="39">
        <v>0</v>
      </c>
      <c s="39">
        <v>50000000</v>
      </c>
      <c s="39">
        <v>0</v>
      </c>
      <c s="39">
        <v>0</v>
      </c>
      <c s="39">
        <v>500000</v>
      </c>
      <c s="39">
        <v>0</v>
      </c>
      <c s="39">
        <v>0</v>
      </c>
      <c s="39">
        <v>50000000</v>
      </c>
      <c s="37">
        <v>45642</v>
      </c>
      <c s="37"/>
      <c s="47">
        <v>100000000</v>
      </c>
      <c s="47">
        <v>100000000</v>
      </c>
      <c s="47">
        <v>19.916666666666668</v>
      </c>
      <c s="47">
        <v>19.955555555555556</v>
      </c>
      <c s="49">
        <v>0</v>
      </c>
      <c s="35" t="s">
        <v>39</v>
      </c>
      <c s="35">
        <v>0.061699999999999998</v>
      </c>
      <c s="167" t="s">
        <v>71</v>
      </c>
      <c s="167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8" spans="1:63" ht="14.5">
      <c r="A398" s="165">
        <v>31000001</v>
      </c>
      <c s="166">
        <v>1</v>
      </c>
      <c s="166">
        <v>1</v>
      </c>
      <c s="166">
        <v>1</v>
      </c>
      <c s="166" t="s">
        <v>23</v>
      </c>
      <c s="167" t="s">
        <v>24</v>
      </c>
      <c s="167" t="s">
        <v>25</v>
      </c>
      <c s="167" t="s">
        <v>438</v>
      </c>
      <c s="167" t="s">
        <v>2</v>
      </c>
      <c s="167" t="s">
        <v>27</v>
      </c>
      <c s="167" t="s">
        <v>1736</v>
      </c>
      <c s="167" t="s">
        <v>29</v>
      </c>
      <c s="167" t="s">
        <v>1176</v>
      </c>
      <c s="34" t="s">
        <v>1177</v>
      </c>
      <c s="35" t="s">
        <v>1737</v>
      </c>
      <c s="35" t="s">
        <v>1737</v>
      </c>
      <c s="35" t="s">
        <v>1737</v>
      </c>
      <c s="39">
        <v>0</v>
      </c>
      <c s="39">
        <v>1000000000</v>
      </c>
      <c s="39">
        <v>0</v>
      </c>
      <c s="39">
        <v>0</v>
      </c>
      <c s="39">
        <v>17338819.960000001</v>
      </c>
      <c s="39">
        <v>0</v>
      </c>
      <c s="39">
        <v>0</v>
      </c>
      <c s="39">
        <v>1000000000</v>
      </c>
      <c s="37">
        <v>45629</v>
      </c>
      <c s="37"/>
      <c s="47">
        <v>1000000000</v>
      </c>
      <c s="47">
        <v>1000000000</v>
      </c>
      <c s="47">
        <v>16.961111111111112</v>
      </c>
      <c s="47">
        <v>17.036111111111111</v>
      </c>
      <c s="49">
        <v>0</v>
      </c>
      <c s="35" t="s">
        <v>39</v>
      </c>
      <c s="35">
        <v>0.069400000000000003</v>
      </c>
      <c s="167" t="s">
        <v>1736</v>
      </c>
      <c s="167" t="s">
        <v>1736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9" spans="18:63" ht="14.5">
      <c r="R399" s="177">
        <f>SUM(R2:R398)</f>
        <v>49072753797.388023</v>
      </c>
      <c s="177">
        <f t="shared" si="0" ref="S399:Y399">SUM(S2:S398)</f>
        <v>1823142184.8569999</v>
      </c>
      <c s="177">
        <f t="shared" si="0"/>
        <v>1709858236.9199998</v>
      </c>
      <c s="177">
        <f t="shared" si="0"/>
        <v>99142783.760000005</v>
      </c>
      <c s="177">
        <f t="shared" si="0"/>
        <v>23670145.16</v>
      </c>
      <c s="177">
        <f t="shared" si="0"/>
        <v>0</v>
      </c>
      <c s="177">
        <f t="shared" si="0"/>
        <v>0</v>
      </c>
      <c s="177">
        <f t="shared" si="0"/>
        <v>49105267299.740005</v>
      </c>
      <c r="AK399" s="75">
        <f>SUM(AK2:AK398)</f>
        <v>113159799.94050002</v>
      </c>
      <c s="75">
        <f t="shared" si="1" ref="AL399:BK399">SUM(AL2:AL398)</f>
        <v>184304372.90000001</v>
      </c>
      <c s="75">
        <f t="shared" si="1"/>
        <v>284373807.43583333</v>
      </c>
      <c s="75">
        <f t="shared" si="1"/>
        <v>397125702.02499998</v>
      </c>
      <c s="75">
        <f t="shared" si="1"/>
        <v>311757549.21933329</v>
      </c>
      <c s="75">
        <f t="shared" si="1"/>
        <v>420516226.14944732</v>
      </c>
      <c s="75">
        <f t="shared" si="1"/>
        <v>109458536.95050003</v>
      </c>
      <c s="75">
        <f t="shared" si="1"/>
        <v>362890571.48500001</v>
      </c>
      <c s="75">
        <f t="shared" si="1"/>
        <v>281040347.70283335</v>
      </c>
      <c s="75">
        <f t="shared" si="1"/>
        <v>390775426.45499998</v>
      </c>
      <c s="75">
        <f t="shared" si="1"/>
        <v>241641227.83533332</v>
      </c>
      <c s="75">
        <f t="shared" si="1"/>
        <v>412491122.21844733</v>
      </c>
      <c s="75">
        <f t="shared" si="1"/>
        <v>517971230.7105</v>
      </c>
      <c s="75">
        <f t="shared" si="1"/>
        <v>50723904.975000009</v>
      </c>
      <c s="75">
        <f t="shared" si="1"/>
        <v>278460544.77283335</v>
      </c>
      <c s="75">
        <f t="shared" si="1"/>
        <v>375244431.28500003</v>
      </c>
      <c s="75">
        <f t="shared" si="1"/>
        <v>280408528.92333341</v>
      </c>
      <c s="75">
        <f t="shared" si="1"/>
        <v>416993477.4384473</v>
      </c>
      <c s="75">
        <f t="shared" si="1"/>
        <v>519135985.47050005</v>
      </c>
      <c s="75">
        <f t="shared" si="1"/>
        <v>54457226.845000014</v>
      </c>
      <c s="75">
        <f t="shared" si="1"/>
        <v>270987270.0728333</v>
      </c>
      <c s="75">
        <f t="shared" si="1"/>
        <v>326040915.41833335</v>
      </c>
      <c s="75">
        <f t="shared" si="1"/>
        <v>282205654.12033331</v>
      </c>
      <c s="75">
        <f t="shared" si="1"/>
        <v>494667999.34944731</v>
      </c>
      <c s="75">
        <f t="shared" si="1"/>
        <v>3509534690.3172278</v>
      </c>
      <c s="75">
        <f t="shared" si="1"/>
        <v>3867297169.3815608</v>
      </c>
      <c s="75">
        <f t="shared" si="1"/>
        <v>7376831859.6987906</v>
      </c>
    </row>
    <row r="401" spans="37:63" ht="14.5">
      <c r="AK401"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</row>
    <row r="402" spans="37:63" ht="14.5">
      <c r="AK402"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</sheetData>
  <conditionalFormatting sqref="A2:A398">
    <cfRule type="duplicateValues" priority="1" dxfId="666">
      <formula>AND(COUNTIF($A$2:$A$398,A2)&gt;1,NOT(ISBLANK(A2)))</formula>
    </cfRule>
  </conditionalFormatting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FF00"/>
  </sheetPr>
  <dimension ref="A1:AL1619"/>
  <sheetViews>
    <sheetView workbookViewId="0" topLeftCell="A1">
      <pane xSplit="1" ySplit="2" topLeftCell="B1592" activePane="bottomRight" state="frozen"/>
      <selection pane="topLeft" activeCell="A1" sqref="A1"/>
      <selection pane="bottomLeft" activeCell="A3" sqref="A3"/>
      <selection pane="topRight" activeCell="B1" sqref="B1"/>
      <selection pane="bottomRight" activeCell="A1613" sqref="A1613"/>
    </sheetView>
  </sheetViews>
  <sheetFormatPr defaultColWidth="11.4242857142857" defaultRowHeight="14.5"/>
  <cols>
    <col min="5" max="5" width="26.5714285714286" bestFit="1" customWidth="1"/>
    <col min="9" max="9" width="30.5714285714286" bestFit="1" customWidth="1"/>
    <col min="11" max="14" width="11.1428571428571" bestFit="1" customWidth="1"/>
    <col min="18" max="18" width="12.8571428571429" customWidth="1"/>
    <col min="19" max="19" width="11.1428571428571" bestFit="1" customWidth="1"/>
    <col min="20" max="20" width="14.1428571428571" customWidth="1"/>
    <col min="24" max="26" width="11.1428571428571" bestFit="1" customWidth="1"/>
    <col min="30" max="30" width="12.5714285714286" customWidth="1"/>
    <col min="31" max="31" width="11.1428571428571" bestFit="1" customWidth="1"/>
    <col min="32" max="32" width="12.5714285714286" customWidth="1"/>
    <col min="34" max="34" width="13" bestFit="1" customWidth="1"/>
    <col min="35" max="36" width="12.4285714285714" bestFit="1" customWidth="1"/>
  </cols>
  <sheetData>
    <row r="1" spans="1:36" ht="14.5">
      <c r="A1" s="58">
        <v>1</v>
      </c>
      <c s="58">
        <v>2</v>
      </c>
      <c s="58">
        <v>3</v>
      </c>
      <c s="58">
        <v>4</v>
      </c>
      <c s="58">
        <v>5</v>
      </c>
      <c s="58">
        <v>6</v>
      </c>
      <c s="58">
        <v>7</v>
      </c>
      <c s="58">
        <v>8</v>
      </c>
      <c s="58">
        <v>9</v>
      </c>
      <c s="58">
        <v>10</v>
      </c>
      <c s="58">
        <v>11</v>
      </c>
      <c s="58">
        <v>12</v>
      </c>
      <c s="58">
        <v>13</v>
      </c>
      <c s="58">
        <v>14</v>
      </c>
      <c s="58">
        <v>15</v>
      </c>
      <c s="58">
        <v>16</v>
      </c>
      <c s="58">
        <v>17</v>
      </c>
      <c s="58">
        <v>18</v>
      </c>
      <c s="58">
        <v>19</v>
      </c>
      <c s="58">
        <v>20</v>
      </c>
      <c s="58">
        <v>21</v>
      </c>
      <c s="58">
        <v>22</v>
      </c>
      <c s="58">
        <v>23</v>
      </c>
      <c s="58">
        <v>24</v>
      </c>
      <c s="58">
        <v>25</v>
      </c>
      <c s="58">
        <v>26</v>
      </c>
      <c s="58">
        <v>27</v>
      </c>
      <c s="58">
        <v>28</v>
      </c>
      <c s="58">
        <v>29</v>
      </c>
      <c s="58">
        <v>30</v>
      </c>
      <c s="58">
        <v>31</v>
      </c>
      <c s="58">
        <v>32</v>
      </c>
      <c s="58">
        <v>33</v>
      </c>
      <c s="58">
        <v>34</v>
      </c>
      <c s="58">
        <v>35</v>
      </c>
      <c s="58">
        <v>36</v>
      </c>
    </row>
    <row r="2" spans="1:38" ht="29">
      <c r="A2" s="8" t="s">
        <v>480</v>
      </c>
      <c s="9" t="s">
        <v>460</v>
      </c>
      <c s="9" t="s">
        <v>461</v>
      </c>
      <c s="9" t="s">
        <v>462</v>
      </c>
      <c s="9" t="s">
        <v>463</v>
      </c>
      <c s="9" t="s">
        <v>465</v>
      </c>
      <c s="9" t="s">
        <v>481</v>
      </c>
      <c s="9" t="s">
        <v>464</v>
      </c>
      <c s="9" t="s">
        <v>470</v>
      </c>
      <c s="19" t="s">
        <v>1192</v>
      </c>
      <c s="19" t="s">
        <v>1071</v>
      </c>
      <c s="19" t="s">
        <v>1193</v>
      </c>
      <c s="19" t="s">
        <v>1194</v>
      </c>
      <c s="19" t="s">
        <v>1072</v>
      </c>
      <c s="19" t="s">
        <v>1195</v>
      </c>
      <c s="19" t="s">
        <v>1073</v>
      </c>
      <c s="19" t="s">
        <v>1074</v>
      </c>
      <c s="19" t="s">
        <v>1196</v>
      </c>
      <c s="19" t="s">
        <v>1197</v>
      </c>
      <c s="19" t="s">
        <v>1075</v>
      </c>
      <c s="19" t="s">
        <v>1076</v>
      </c>
      <c s="19" t="s">
        <v>1725</v>
      </c>
      <c s="19" t="s">
        <v>1719</v>
      </c>
      <c s="19" t="s">
        <v>1726</v>
      </c>
      <c s="19" t="s">
        <v>1727</v>
      </c>
      <c s="19" t="s">
        <v>1720</v>
      </c>
      <c s="19" t="s">
        <v>1728</v>
      </c>
      <c s="19" t="s">
        <v>1721</v>
      </c>
      <c s="19" t="s">
        <v>1722</v>
      </c>
      <c s="19" t="s">
        <v>1729</v>
      </c>
      <c s="19" t="s">
        <v>1730</v>
      </c>
      <c s="19" t="s">
        <v>1723</v>
      </c>
      <c s="19" t="s">
        <v>1724</v>
      </c>
      <c s="19" t="s">
        <v>1198</v>
      </c>
      <c s="19" t="s">
        <v>1199</v>
      </c>
      <c s="20" t="s">
        <v>1200</v>
      </c>
      <c r="AL2" s="162" t="s">
        <v>2085</v>
      </c>
    </row>
    <row r="3" spans="1:38" ht="14.5">
      <c r="A3" s="108" t="str">
        <f>CONCATENATE(B3,C3)</f>
        <v>700075221</v>
      </c>
      <c s="109">
        <v>70007522</v>
      </c>
      <c s="110">
        <v>1</v>
      </c>
      <c s="111" t="s">
        <v>23</v>
      </c>
      <c s="109" t="s">
        <v>1787</v>
      </c>
      <c s="119" t="s">
        <v>1788</v>
      </c>
      <c s="124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204543.10000000001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153407.32000000001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102271.55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51135.769999999997</v>
      </c>
      <c s="21" t="s">
        <v>466</v>
      </c>
      <c s="21" t="s">
        <v>466</v>
      </c>
      <c s="2">
        <f>SUM(J3:U3)</f>
        <v>357950.42000000004</v>
      </c>
      <c s="2">
        <f>SUM(V3:AG3)</f>
        <v>153407.32000000001</v>
      </c>
      <c s="2">
        <f>AI3+AH3</f>
        <v>511357.74000000005</v>
      </c>
      <c r="AL3" t="str">
        <f>VLOOKUP($A3,'BD INTERNA + PERFIL INTERES CP'!$A$3:$BM$1625,1,0)</f>
        <v>700075221</v>
      </c>
    </row>
    <row r="4" spans="1:38" ht="14.5">
      <c r="A4" s="108" t="str">
        <f t="shared" si="0" ref="A4:A67">CONCATENATE(B4,C4)</f>
        <v>DI0000167</v>
      </c>
      <c s="35" t="s">
        <v>580</v>
      </c>
      <c s="112">
        <v>7</v>
      </c>
      <c s="113" t="s">
        <v>23</v>
      </c>
      <c s="35" t="s">
        <v>598</v>
      </c>
      <c s="120" t="s">
        <v>1789</v>
      </c>
      <c s="125"/>
      <c s="109" t="s">
        <v>467</v>
      </c>
      <c s="109" t="s">
        <v>469</v>
      </c>
      <c s="21">
        <v>628020.03000000003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 ref="AH4:AH67">SUM(J4:U4)</f>
        <v>628020.03000000003</v>
      </c>
      <c s="2">
        <f t="shared" si="2" ref="AI4:AI67">SUM(V4:AG4)</f>
        <v>0</v>
      </c>
      <c s="2">
        <f t="shared" si="3" ref="AJ4:AJ67">AI4+AH4</f>
        <v>628020.03000000003</v>
      </c>
      <c r="AL4" t="str">
        <f>VLOOKUP($A4,'BD INTERNA + PERFIL INTERES CP'!$A$3:$BM$1625,1,0)</f>
        <v>DI0000167</v>
      </c>
    </row>
    <row r="5" spans="1:38" ht="14.5">
      <c r="A5" s="108" t="str">
        <f t="shared" si="0"/>
        <v>DI0000168</v>
      </c>
      <c s="114" t="s">
        <v>580</v>
      </c>
      <c s="112">
        <v>8</v>
      </c>
      <c s="113" t="s">
        <v>23</v>
      </c>
      <c s="35" t="s">
        <v>598</v>
      </c>
      <c s="120" t="s">
        <v>1789</v>
      </c>
      <c s="125"/>
      <c s="109" t="s">
        <v>467</v>
      </c>
      <c s="109" t="s">
        <v>469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416108.51000000001</v>
      </c>
      <c s="2">
        <f t="shared" si="2"/>
        <v>0</v>
      </c>
      <c s="2">
        <f t="shared" si="3"/>
        <v>416108.51000000001</v>
      </c>
      <c r="AL5" t="str">
        <f>VLOOKUP($A5,'BD INTERNA + PERFIL INTERES CP'!$A$3:$BM$1625,1,0)</f>
        <v>DI0000168</v>
      </c>
    </row>
    <row r="6" spans="1:38" ht="14.5">
      <c r="A6" s="108" t="str">
        <f t="shared" si="0"/>
        <v>DI00004011</v>
      </c>
      <c s="35" t="s">
        <v>581</v>
      </c>
      <c s="112">
        <v>11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369886.35999999999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317045.46000000002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264204.54999999999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211363.64000000001</v>
      </c>
      <c s="21" t="s">
        <v>466</v>
      </c>
      <c s="21" t="s">
        <v>466</v>
      </c>
      <c s="2">
        <f t="shared" si="1"/>
        <v>686931.82000000007</v>
      </c>
      <c s="2">
        <f t="shared" si="2"/>
        <v>475568.19</v>
      </c>
      <c s="2">
        <f t="shared" si="3"/>
        <v>1162500.01</v>
      </c>
      <c r="AL6" t="str">
        <f>VLOOKUP($A6,'BD INTERNA + PERFIL INTERES CP'!$A$3:$BM$1625,1,0)</f>
        <v>DI00004011</v>
      </c>
    </row>
    <row r="7" spans="1:38" ht="14.5">
      <c r="A7" s="108" t="str">
        <f t="shared" si="0"/>
        <v>DI00004012</v>
      </c>
      <c s="35" t="s">
        <v>581</v>
      </c>
      <c s="112">
        <v>12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25152.27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21559.09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17965.91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14372.73</v>
      </c>
      <c s="21" t="s">
        <v>466</v>
      </c>
      <c s="2">
        <f t="shared" si="1"/>
        <v>46711.360000000001</v>
      </c>
      <c s="2">
        <f t="shared" si="2"/>
        <v>32338.639999999999</v>
      </c>
      <c s="2">
        <f t="shared" si="3"/>
        <v>79050</v>
      </c>
      <c r="AL7" t="str">
        <f>VLOOKUP($A7,'BD INTERNA + PERFIL INTERES CP'!$A$3:$BM$1625,1,0)</f>
        <v>DI00004012</v>
      </c>
    </row>
    <row r="8" spans="1:38" ht="14.5">
      <c r="A8" s="108" t="str">
        <f t="shared" si="0"/>
        <v>DI00004013</v>
      </c>
      <c s="35" t="s">
        <v>581</v>
      </c>
      <c s="112">
        <v>13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2712.5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1937.5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1550</v>
      </c>
      <c s="21" t="s">
        <v>466</v>
      </c>
      <c s="2">
        <f t="shared" si="1"/>
        <v>5037.5</v>
      </c>
      <c s="2">
        <f t="shared" si="2"/>
        <v>3487.5</v>
      </c>
      <c s="2">
        <f t="shared" si="3"/>
        <v>8525</v>
      </c>
      <c r="AL8" t="str">
        <f>VLOOKUP($A8,'BD INTERNA + PERFIL INTERES CP'!$A$3:$BM$1625,1,0)</f>
        <v>DI00004013</v>
      </c>
    </row>
    <row r="9" spans="1:38" ht="14.5">
      <c r="A9" s="108" t="str">
        <f t="shared" si="0"/>
        <v>DI00004016</v>
      </c>
      <c s="35" t="s">
        <v>581</v>
      </c>
      <c s="112">
        <v>16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416108.51000000001</v>
      </c>
      <c s="2">
        <f t="shared" si="2"/>
        <v>0</v>
      </c>
      <c s="2">
        <f t="shared" si="3"/>
        <v>416108.51000000001</v>
      </c>
      <c r="AL9" t="str">
        <f>VLOOKUP($A9,'BD INTERNA + PERFIL INTERES CP'!$A$3:$BM$1625,1,0)</f>
        <v>DI00004016</v>
      </c>
    </row>
    <row r="10" spans="1:38" ht="14.5">
      <c r="A10" s="108" t="str">
        <f t="shared" si="0"/>
        <v>DI00004017</v>
      </c>
      <c s="35" t="s">
        <v>581</v>
      </c>
      <c s="112">
        <v>17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18494.32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15852.27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13210.23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10568.18</v>
      </c>
      <c s="21" t="s">
        <v>466</v>
      </c>
      <c s="2">
        <f t="shared" si="1"/>
        <v>34346.589999999997</v>
      </c>
      <c s="2">
        <f t="shared" si="2"/>
        <v>23778.41</v>
      </c>
      <c s="2">
        <f t="shared" si="3"/>
        <v>58125</v>
      </c>
      <c r="AL10" t="str">
        <f>VLOOKUP($A10,'BD INTERNA + PERFIL INTERES CP'!$A$3:$BM$1625,1,0)</f>
        <v>DI00004017</v>
      </c>
    </row>
    <row r="11" spans="1:38" ht="14.5">
      <c r="A11" s="108" t="str">
        <f t="shared" si="0"/>
        <v>DI00004018</v>
      </c>
      <c s="35" t="s">
        <v>581</v>
      </c>
      <c s="112">
        <v>18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136363.64000000001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136363.64000000001</v>
      </c>
      <c s="2">
        <f t="shared" si="2"/>
        <v>0</v>
      </c>
      <c s="2">
        <f t="shared" si="3"/>
        <v>136363.64000000001</v>
      </c>
      <c r="AL11" t="str">
        <f>VLOOKUP($A11,'BD INTERNA + PERFIL INTERES CP'!$A$3:$BM$1625,1,0)</f>
        <v>DI00004018</v>
      </c>
    </row>
    <row r="12" spans="1:38" ht="14.5">
      <c r="A12" s="108" t="str">
        <f t="shared" si="0"/>
        <v>DI00004019</v>
      </c>
      <c s="35" t="s">
        <v>581</v>
      </c>
      <c s="112">
        <v>19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238636.37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238636.37</v>
      </c>
      <c s="2">
        <f t="shared" si="2"/>
        <v>0</v>
      </c>
      <c s="2">
        <f t="shared" si="3"/>
        <v>238636.37</v>
      </c>
      <c r="AL12" t="str">
        <f>VLOOKUP($A12,'BD INTERNA + PERFIL INTERES CP'!$A$3:$BM$1625,1,0)</f>
        <v>DI00004019</v>
      </c>
    </row>
    <row r="13" spans="1:38" ht="14.5">
      <c r="A13" s="108" t="str">
        <f t="shared" si="0"/>
        <v>DI00004020</v>
      </c>
      <c s="35" t="s">
        <v>581</v>
      </c>
      <c s="112">
        <v>20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416108.51000000001</v>
      </c>
      <c s="2">
        <f t="shared" si="2"/>
        <v>0</v>
      </c>
      <c s="2">
        <f t="shared" si="3"/>
        <v>416108.51000000001</v>
      </c>
      <c r="AL13" t="str">
        <f>VLOOKUP($A13,'BD INTERNA + PERFIL INTERES CP'!$A$3:$BM$1625,1,0)</f>
        <v>DI00004020</v>
      </c>
    </row>
    <row r="14" spans="1:38" ht="14.5">
      <c r="A14" s="108" t="str">
        <f t="shared" si="0"/>
        <v>DI00004022</v>
      </c>
      <c s="35" t="s">
        <v>581</v>
      </c>
      <c s="112">
        <v>22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443863.64000000001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380454.53999999998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317045.45000000001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253636.35999999999</v>
      </c>
      <c s="2">
        <f t="shared" si="1"/>
        <v>824318.17999999993</v>
      </c>
      <c s="2">
        <f t="shared" si="2"/>
        <v>570681.81000000006</v>
      </c>
      <c s="2">
        <f t="shared" si="3"/>
        <v>1394999.99</v>
      </c>
      <c r="AL14" t="str">
        <f>VLOOKUP($A14,'BD INTERNA + PERFIL INTERES CP'!$A$3:$BM$1625,1,0)</f>
        <v>DI00004022</v>
      </c>
    </row>
    <row r="15" spans="1:38" ht="14.5">
      <c r="A15" s="108" t="str">
        <f t="shared" si="0"/>
        <v>DI00004023</v>
      </c>
      <c s="35" t="s">
        <v>581</v>
      </c>
      <c s="112">
        <v>23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>
        <v>272727.27000000002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136363.64000000001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409090.91000000003</v>
      </c>
      <c s="2">
        <f t="shared" si="2"/>
        <v>0</v>
      </c>
      <c s="2">
        <f t="shared" si="3"/>
        <v>409090.91000000003</v>
      </c>
      <c r="AL15" t="str">
        <f>VLOOKUP($A15,'BD INTERNA + PERFIL INTERES CP'!$A$3:$BM$1625,1,0)</f>
        <v>DI00004023</v>
      </c>
    </row>
    <row r="16" spans="1:38" ht="14.5">
      <c r="A16" s="108" t="str">
        <f t="shared" si="0"/>
        <v>DI00004024</v>
      </c>
      <c s="35" t="s">
        <v>581</v>
      </c>
      <c s="112">
        <v>24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>
        <v>832217.03000000003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1248325.54</v>
      </c>
      <c s="2">
        <f t="shared" si="2"/>
        <v>0</v>
      </c>
      <c s="2">
        <f t="shared" si="3"/>
        <v>1248325.54</v>
      </c>
      <c r="AL16" t="str">
        <f>VLOOKUP($A16,'BD INTERNA + PERFIL INTERES CP'!$A$3:$BM$1625,1,0)</f>
        <v>DI00004024</v>
      </c>
    </row>
    <row r="17" spans="1:38" ht="14.5">
      <c r="A17" s="108" t="str">
        <f t="shared" si="0"/>
        <v>DI00004025</v>
      </c>
      <c s="35" t="s">
        <v>581</v>
      </c>
      <c s="112">
        <v>25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>
        <v>140909.09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123295.46000000001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105681.82000000001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88068.179999999993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264204.54999999999</v>
      </c>
      <c s="2">
        <f t="shared" si="2"/>
        <v>193750</v>
      </c>
      <c s="2">
        <f t="shared" si="3"/>
        <v>457954.54999999999</v>
      </c>
      <c r="AL17" t="str">
        <f>VLOOKUP($A17,'BD INTERNA + PERFIL INTERES CP'!$A$3:$BM$1625,1,0)</f>
        <v>DI00004025</v>
      </c>
    </row>
    <row r="18" spans="1:38" ht="14.5">
      <c r="A18" s="108" t="str">
        <f t="shared" si="0"/>
        <v>DI00004026</v>
      </c>
      <c s="35" t="s">
        <v>581</v>
      </c>
      <c s="112">
        <v>26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>
        <v>192012.35000000001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192012.35000000001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192012.35000000001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192012.35000000001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384024.70000000001</v>
      </c>
      <c s="2">
        <f t="shared" si="2"/>
        <v>384024.70000000001</v>
      </c>
      <c s="2">
        <f t="shared" si="3"/>
        <v>768049.40000000002</v>
      </c>
      <c r="AL18" t="str">
        <f>VLOOKUP($A18,'BD INTERNA + PERFIL INTERES CP'!$A$3:$BM$1625,1,0)</f>
        <v>DI00004026</v>
      </c>
    </row>
    <row r="19" spans="1:38" ht="14.5">
      <c r="A19" s="108" t="str">
        <f t="shared" si="0"/>
        <v>DI0000403</v>
      </c>
      <c s="35" t="s">
        <v>581</v>
      </c>
      <c s="112">
        <v>3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416108.51000000001</v>
      </c>
      <c s="2">
        <f t="shared" si="2"/>
        <v>0</v>
      </c>
      <c s="2">
        <f t="shared" si="3"/>
        <v>416108.51000000001</v>
      </c>
      <c r="AL19" t="str">
        <f>VLOOKUP($A19,'BD INTERNA + PERFIL INTERES CP'!$A$3:$BM$1625,1,0)</f>
        <v>DI0000403</v>
      </c>
    </row>
    <row r="20" spans="1:38" ht="14.5">
      <c r="A20" s="108" t="str">
        <f t="shared" si="0"/>
        <v>DI00004030</v>
      </c>
      <c s="35" t="s">
        <v>581</v>
      </c>
      <c s="112">
        <v>30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>
        <v>818181.81999999995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409090.90999999997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1227272.73</v>
      </c>
      <c s="2">
        <f t="shared" si="2"/>
        <v>0</v>
      </c>
      <c s="2">
        <f t="shared" si="3"/>
        <v>1227272.73</v>
      </c>
      <c r="AL20" t="str">
        <f>VLOOKUP($A20,'BD INTERNA + PERFIL INTERES CP'!$A$3:$BM$1625,1,0)</f>
        <v>DI00004030</v>
      </c>
    </row>
    <row r="21" spans="1:38" ht="14.5">
      <c r="A21" s="108" t="str">
        <f t="shared" si="0"/>
        <v>DI00004033</v>
      </c>
      <c s="35" t="s">
        <v>581</v>
      </c>
      <c s="112">
        <v>33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>
        <v>211363.64000000001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184943.17999999999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158522.73000000001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132102.26999999999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396306.82000000001</v>
      </c>
      <c s="2">
        <f t="shared" si="2"/>
        <v>290625</v>
      </c>
      <c s="2">
        <f t="shared" si="3"/>
        <v>686931.82000000007</v>
      </c>
      <c r="AL21" t="str">
        <f>VLOOKUP($A21,'BD INTERNA + PERFIL INTERES CP'!$A$3:$BM$1625,1,0)</f>
        <v>DI00004033</v>
      </c>
    </row>
    <row r="22" spans="1:38" ht="14.5">
      <c r="A22" s="108" t="str">
        <f t="shared" si="0"/>
        <v>DI00004034</v>
      </c>
      <c s="35" t="s">
        <v>581</v>
      </c>
      <c s="112">
        <v>34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>
        <v>832217.03000000003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1248325.54</v>
      </c>
      <c s="2">
        <f t="shared" si="2"/>
        <v>0</v>
      </c>
      <c s="2">
        <f t="shared" si="3"/>
        <v>1248325.54</v>
      </c>
      <c r="AL22" t="str">
        <f>VLOOKUP($A22,'BD INTERNA + PERFIL INTERES CP'!$A$3:$BM$1625,1,0)</f>
        <v>DI00004034</v>
      </c>
    </row>
    <row r="23" spans="1:38" ht="14.5">
      <c r="A23" s="108" t="str">
        <f t="shared" si="0"/>
        <v>DI00004041</v>
      </c>
      <c s="35" t="s">
        <v>581</v>
      </c>
      <c s="112">
        <v>41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>
        <v>366363.64000000001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320568.17999999999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274772.72999999998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228977.26999999999</v>
      </c>
      <c s="21" t="s">
        <v>466</v>
      </c>
      <c s="21" t="s">
        <v>466</v>
      </c>
      <c s="21" t="s">
        <v>466</v>
      </c>
      <c s="2">
        <f t="shared" si="1"/>
        <v>686931.82000000007</v>
      </c>
      <c s="2">
        <f t="shared" si="2"/>
        <v>503750</v>
      </c>
      <c s="2">
        <f t="shared" si="3"/>
        <v>1190681.8200000001</v>
      </c>
      <c r="AL23" t="str">
        <f>VLOOKUP($A23,'BD INTERNA + PERFIL INTERES CP'!$A$3:$BM$1625,1,0)</f>
        <v>DI00004041</v>
      </c>
    </row>
    <row r="24" spans="1:38" ht="14.5">
      <c r="A24" s="108" t="str">
        <f t="shared" si="0"/>
        <v>DI00004042</v>
      </c>
      <c s="35" t="s">
        <v>581</v>
      </c>
      <c s="112">
        <v>42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>
        <v>1175333.25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587666.62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1762999.8700000001</v>
      </c>
      <c s="2">
        <f t="shared" si="2"/>
        <v>0</v>
      </c>
      <c s="2">
        <f t="shared" si="3"/>
        <v>1762999.8700000001</v>
      </c>
      <c r="AL24" t="str">
        <f>VLOOKUP($A24,'BD INTERNA + PERFIL INTERES CP'!$A$3:$BM$1625,1,0)</f>
        <v>DI00004042</v>
      </c>
    </row>
    <row r="25" spans="1:38" ht="14.5">
      <c r="A25" s="108" t="str">
        <f t="shared" si="0"/>
        <v>DI0000406</v>
      </c>
      <c s="35" t="s">
        <v>581</v>
      </c>
      <c s="112">
        <v>6</v>
      </c>
      <c s="113" t="s">
        <v>23</v>
      </c>
      <c s="35" t="s">
        <v>600</v>
      </c>
      <c s="120" t="s">
        <v>1790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508259.37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508259.37</v>
      </c>
      <c s="2">
        <f t="shared" si="2"/>
        <v>0</v>
      </c>
      <c s="2">
        <f t="shared" si="3"/>
        <v>508259.37</v>
      </c>
      <c r="AL25" t="str">
        <f>VLOOKUP($A25,'BD INTERNA + PERFIL INTERES CP'!$A$3:$BM$1625,1,0)</f>
        <v>DI0000406</v>
      </c>
    </row>
    <row r="26" spans="1:38" ht="14.5">
      <c r="A26" s="108" t="str">
        <f t="shared" si="0"/>
        <v>DI0000431</v>
      </c>
      <c s="35" t="s">
        <v>597</v>
      </c>
      <c s="112">
        <v>1</v>
      </c>
      <c s="113" t="s">
        <v>23</v>
      </c>
      <c s="35" t="s">
        <v>598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832217.03000000003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1248325.54</v>
      </c>
      <c s="2">
        <f t="shared" si="2"/>
        <v>0</v>
      </c>
      <c s="2">
        <f t="shared" si="3"/>
        <v>1248325.54</v>
      </c>
      <c r="AL26" t="str">
        <f>VLOOKUP($A26,'BD INTERNA + PERFIL INTERES CP'!$A$3:$BM$1625,1,0)</f>
        <v>DI0000431</v>
      </c>
    </row>
    <row r="27" spans="1:38" ht="14.5">
      <c r="A27" s="108" t="str">
        <f t="shared" si="0"/>
        <v>DI0000432</v>
      </c>
      <c s="35" t="s">
        <v>597</v>
      </c>
      <c s="112">
        <v>2</v>
      </c>
      <c s="113" t="s">
        <v>23</v>
      </c>
      <c s="35" t="s">
        <v>598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832217.03000000003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1248325.54</v>
      </c>
      <c s="2">
        <f t="shared" si="2"/>
        <v>0</v>
      </c>
      <c s="2">
        <f t="shared" si="3"/>
        <v>1248325.54</v>
      </c>
      <c r="AL27" t="str">
        <f>VLOOKUP($A27,'BD INTERNA + PERFIL INTERES CP'!$A$3:$BM$1625,1,0)</f>
        <v>DI0000432</v>
      </c>
    </row>
    <row r="28" spans="1:38" ht="14.5">
      <c r="A28" s="108" t="str">
        <f t="shared" si="0"/>
        <v>DI0000433</v>
      </c>
      <c s="35" t="s">
        <v>597</v>
      </c>
      <c s="112">
        <v>3</v>
      </c>
      <c s="113" t="s">
        <v>23</v>
      </c>
      <c s="35" t="s">
        <v>598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832217.03000000003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416108.51000000001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1248325.54</v>
      </c>
      <c s="2">
        <f t="shared" si="2"/>
        <v>0</v>
      </c>
      <c s="2">
        <f t="shared" si="3"/>
        <v>1248325.54</v>
      </c>
      <c r="AL28" t="str">
        <f>VLOOKUP($A28,'BD INTERNA + PERFIL INTERES CP'!$A$3:$BM$1625,1,0)</f>
        <v>DI0000433</v>
      </c>
    </row>
    <row r="29" spans="1:38" ht="14.5">
      <c r="A29" s="108" t="str">
        <f t="shared" si="0"/>
        <v>DI0000441</v>
      </c>
      <c s="35" t="s">
        <v>590</v>
      </c>
      <c s="112">
        <v>1</v>
      </c>
      <c s="113" t="s">
        <v>23</v>
      </c>
      <c s="35" t="s">
        <v>591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681818.18000000005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340909.09000000003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1022727.27</v>
      </c>
      <c s="2">
        <f t="shared" si="2"/>
        <v>0</v>
      </c>
      <c s="2">
        <f t="shared" si="3"/>
        <v>1022727.27</v>
      </c>
      <c r="AL29" t="str">
        <f>VLOOKUP($A29,'BD INTERNA + PERFIL INTERES CP'!$A$3:$BM$1625,1,0)</f>
        <v>DI0000441</v>
      </c>
    </row>
    <row r="30" spans="1:38" ht="14.5">
      <c r="A30" s="108" t="str">
        <f t="shared" si="0"/>
        <v>DI0000442</v>
      </c>
      <c s="35" t="s">
        <v>590</v>
      </c>
      <c s="112">
        <v>2</v>
      </c>
      <c s="113" t="s">
        <v>23</v>
      </c>
      <c s="35" t="s">
        <v>591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1909090.9099999999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954545.45999999996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2863636.3700000001</v>
      </c>
      <c s="2">
        <f t="shared" si="2"/>
        <v>0</v>
      </c>
      <c s="2">
        <f t="shared" si="3"/>
        <v>2863636.3700000001</v>
      </c>
      <c r="AL30" t="str">
        <f>VLOOKUP($A30,'BD INTERNA + PERFIL INTERES CP'!$A$3:$BM$1625,1,0)</f>
        <v>DI0000442</v>
      </c>
    </row>
    <row r="31" spans="1:38" ht="14.5">
      <c r="A31" s="108" t="str">
        <f t="shared" si="0"/>
        <v>DI0000443</v>
      </c>
      <c s="35" t="s">
        <v>590</v>
      </c>
      <c s="112">
        <v>3</v>
      </c>
      <c s="113" t="s">
        <v>23</v>
      </c>
      <c s="35" t="s">
        <v>591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136363.64000000001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68181.820000000007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204545.46000000002</v>
      </c>
      <c s="2">
        <f t="shared" si="2"/>
        <v>0</v>
      </c>
      <c s="2">
        <f t="shared" si="3"/>
        <v>204545.46000000002</v>
      </c>
      <c r="AL31" t="str">
        <f>VLOOKUP($A31,'BD INTERNA + PERFIL INTERES CP'!$A$3:$BM$1625,1,0)</f>
        <v>DI0000443</v>
      </c>
    </row>
    <row r="32" spans="1:38" ht="14.5">
      <c r="A32" s="108" t="str">
        <f t="shared" si="0"/>
        <v>DI0000444</v>
      </c>
      <c s="35" t="s">
        <v>590</v>
      </c>
      <c s="112">
        <v>4</v>
      </c>
      <c s="113" t="s">
        <v>23</v>
      </c>
      <c s="35" t="s">
        <v>591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603409.08999999997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301704.53999999998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905113.62999999989</v>
      </c>
      <c s="2">
        <f t="shared" si="2"/>
        <v>0</v>
      </c>
      <c s="2">
        <f t="shared" si="3"/>
        <v>905113.62999999989</v>
      </c>
      <c r="AL32" t="str">
        <f>VLOOKUP($A32,'BD INTERNA + PERFIL INTERES CP'!$A$3:$BM$1625,1,0)</f>
        <v>DI0000444</v>
      </c>
    </row>
    <row r="33" spans="1:38" ht="14.5">
      <c r="A33" s="108" t="str">
        <f t="shared" si="0"/>
        <v>DI00004610</v>
      </c>
      <c s="35" t="s">
        <v>582</v>
      </c>
      <c s="112">
        <v>10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2818.1799999999998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2465.9099999999999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2113.6399999999999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1761.3599999999999</v>
      </c>
      <c s="2">
        <f t="shared" si="1"/>
        <v>5284.0900000000001</v>
      </c>
      <c s="2">
        <f t="shared" si="2"/>
        <v>3875</v>
      </c>
      <c s="2">
        <f t="shared" si="3"/>
        <v>9159.0900000000001</v>
      </c>
      <c r="AL33" t="str">
        <f>VLOOKUP($A33,'BD INTERNA + PERFIL INTERES CP'!$A$3:$BM$1625,1,0)</f>
        <v>DI00004610</v>
      </c>
    </row>
    <row r="34" spans="1:38" ht="14.5">
      <c r="A34" s="108" t="str">
        <f t="shared" si="0"/>
        <v>DI00004611</v>
      </c>
      <c s="35" t="s">
        <v>582</v>
      </c>
      <c s="112">
        <v>11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366363.64000000001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320568.17999999999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274772.72999999998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228977.26999999999</v>
      </c>
      <c s="2">
        <f t="shared" si="1"/>
        <v>686931.82000000007</v>
      </c>
      <c s="2">
        <f t="shared" si="2"/>
        <v>503750</v>
      </c>
      <c s="2">
        <f t="shared" si="3"/>
        <v>1190681.8200000001</v>
      </c>
      <c r="AL34" t="str">
        <f>VLOOKUP($A34,'BD INTERNA + PERFIL INTERES CP'!$A$3:$BM$1625,1,0)</f>
        <v>DI00004611</v>
      </c>
    </row>
    <row r="35" spans="1:38" ht="14.5">
      <c r="A35" s="108" t="str">
        <f t="shared" si="0"/>
        <v>DI0000462</v>
      </c>
      <c s="35" t="s">
        <v>582</v>
      </c>
      <c s="112">
        <v>2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704545.44999999995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616477.27000000002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528409.08999999997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440340.90999999997</v>
      </c>
      <c s="21" t="s">
        <v>466</v>
      </c>
      <c s="21" t="s">
        <v>466</v>
      </c>
      <c s="2">
        <f t="shared" si="1"/>
        <v>1321022.72</v>
      </c>
      <c s="2">
        <f t="shared" si="2"/>
        <v>968750</v>
      </c>
      <c s="2">
        <f t="shared" si="3"/>
        <v>2289772.7199999997</v>
      </c>
      <c r="AL35" t="str">
        <f>VLOOKUP($A35,'BD INTERNA + PERFIL INTERES CP'!$A$3:$BM$1625,1,0)</f>
        <v>DI0000462</v>
      </c>
    </row>
    <row r="36" spans="1:38" ht="14.5">
      <c r="A36" s="108" t="str">
        <f t="shared" si="0"/>
        <v>DI0000464</v>
      </c>
      <c s="35" t="s">
        <v>582</v>
      </c>
      <c s="112">
        <v>4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352272.72999999998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308238.64000000001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264204.53999999998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220170.45000000001</v>
      </c>
      <c s="21" t="s">
        <v>466</v>
      </c>
      <c s="2">
        <f t="shared" si="1"/>
        <v>660511.37</v>
      </c>
      <c s="2">
        <f t="shared" si="2"/>
        <v>484374.98999999999</v>
      </c>
      <c s="2">
        <f t="shared" si="3"/>
        <v>1144886.3599999999</v>
      </c>
      <c r="AL36" t="str">
        <f>VLOOKUP($A36,'BD INTERNA + PERFIL INTERES CP'!$A$3:$BM$1625,1,0)</f>
        <v>DI0000464</v>
      </c>
    </row>
    <row r="37" spans="1:38" ht="14.5">
      <c r="A37" s="108" t="str">
        <f t="shared" si="0"/>
        <v>DI0000465</v>
      </c>
      <c s="35" t="s">
        <v>582</v>
      </c>
      <c s="112">
        <v>5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352272.72999999998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308238.64000000001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264204.53999999998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220170.45000000001</v>
      </c>
      <c s="21" t="s">
        <v>466</v>
      </c>
      <c s="2">
        <f t="shared" si="1"/>
        <v>660511.37</v>
      </c>
      <c s="2">
        <f t="shared" si="2"/>
        <v>484374.98999999999</v>
      </c>
      <c s="2">
        <f t="shared" si="3"/>
        <v>1144886.3599999999</v>
      </c>
      <c r="AL37" t="str">
        <f>VLOOKUP($A37,'BD INTERNA + PERFIL INTERES CP'!$A$3:$BM$1625,1,0)</f>
        <v>DI0000465</v>
      </c>
    </row>
    <row r="38" spans="1:38" ht="14.5">
      <c r="A38" s="108" t="str">
        <f t="shared" si="0"/>
        <v>DI0000467</v>
      </c>
      <c s="35" t="s">
        <v>582</v>
      </c>
      <c s="112">
        <v>7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1972.73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1726.1400000000001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1479.54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1232.95</v>
      </c>
      <c s="21" t="s">
        <v>466</v>
      </c>
      <c s="2">
        <f t="shared" si="1"/>
        <v>3698.8699999999999</v>
      </c>
      <c s="2">
        <f t="shared" si="2"/>
        <v>2712.4899999999998</v>
      </c>
      <c s="2">
        <f t="shared" si="3"/>
        <v>6411.3599999999997</v>
      </c>
      <c r="AL38" t="str">
        <f>VLOOKUP($A38,'BD INTERNA + PERFIL INTERES CP'!$A$3:$BM$1625,1,0)</f>
        <v>DI0000467</v>
      </c>
    </row>
    <row r="39" spans="1:38" ht="14.5">
      <c r="A39" s="108" t="str">
        <f t="shared" si="0"/>
        <v>DI0000468</v>
      </c>
      <c s="35" t="s">
        <v>582</v>
      </c>
      <c s="112">
        <v>8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2818.1799999999998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2465.9099999999999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2113.6399999999999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1761.3599999999999</v>
      </c>
      <c s="21" t="s">
        <v>466</v>
      </c>
      <c s="2">
        <f t="shared" si="1"/>
        <v>5284.0900000000001</v>
      </c>
      <c s="2">
        <f t="shared" si="2"/>
        <v>3875</v>
      </c>
      <c s="2">
        <f t="shared" si="3"/>
        <v>9159.0900000000001</v>
      </c>
      <c r="AL39" t="str">
        <f>VLOOKUP($A39,'BD INTERNA + PERFIL INTERES CP'!$A$3:$BM$1625,1,0)</f>
        <v>DI0000468</v>
      </c>
    </row>
    <row r="40" spans="1:38" ht="14.5">
      <c r="A40" s="108" t="str">
        <f t="shared" si="0"/>
        <v>DI0000469</v>
      </c>
      <c s="35" t="s">
        <v>582</v>
      </c>
      <c s="112">
        <v>9</v>
      </c>
      <c s="113" t="s">
        <v>23</v>
      </c>
      <c s="35" t="s">
        <v>600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11272.73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9863.6399999999994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8454.5400000000009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7045.4499999999998</v>
      </c>
      <c s="2">
        <f t="shared" si="1"/>
        <v>21136.369999999999</v>
      </c>
      <c s="2">
        <f t="shared" si="2"/>
        <v>15499.990000000002</v>
      </c>
      <c s="2">
        <f t="shared" si="3"/>
        <v>36636.360000000001</v>
      </c>
      <c r="AL40" t="str">
        <f>VLOOKUP($A40,'BD INTERNA + PERFIL INTERES CP'!$A$3:$BM$1625,1,0)</f>
        <v>DI0000469</v>
      </c>
    </row>
    <row r="41" spans="1:38" ht="14.5">
      <c r="A41" s="108" t="str">
        <f t="shared" si="0"/>
        <v>DI0000501</v>
      </c>
      <c s="35" t="s">
        <v>592</v>
      </c>
      <c s="112">
        <v>1</v>
      </c>
      <c s="113" t="s">
        <v>23</v>
      </c>
      <c s="35" t="s">
        <v>70</v>
      </c>
      <c s="120" t="s">
        <v>1791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22545.450000000001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19727.27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16909.09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14090.91</v>
      </c>
      <c s="21" t="s">
        <v>466</v>
      </c>
      <c s="2">
        <f t="shared" si="1"/>
        <v>42272.720000000001</v>
      </c>
      <c s="2">
        <f t="shared" si="2"/>
        <v>31000</v>
      </c>
      <c s="2">
        <f t="shared" si="3"/>
        <v>73272.720000000001</v>
      </c>
      <c r="AL41" t="str">
        <f>VLOOKUP($A41,'BD INTERNA + PERFIL INTERES CP'!$A$3:$BM$1625,1,0)</f>
        <v>DI0000501</v>
      </c>
    </row>
    <row r="42" spans="1:38" ht="14.5">
      <c r="A42" s="108" t="str">
        <f t="shared" si="0"/>
        <v>DI0000541</v>
      </c>
      <c s="35" t="s">
        <v>583</v>
      </c>
      <c s="112">
        <v>1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>
        <v>1460517.47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1460517.47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730258.73999999999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2921034.9399999999</v>
      </c>
      <c s="2">
        <f t="shared" si="2"/>
        <v>730258.73999999999</v>
      </c>
      <c s="2">
        <f t="shared" si="3"/>
        <v>3651293.6799999997</v>
      </c>
      <c r="AL42" t="str">
        <f>VLOOKUP($A42,'BD INTERNA + PERFIL INTERES CP'!$A$3:$BM$1625,1,0)</f>
        <v>DI0000541</v>
      </c>
    </row>
    <row r="43" spans="1:38" ht="14.5">
      <c r="A43" s="108" t="str">
        <f t="shared" si="0"/>
        <v>DI00005413</v>
      </c>
      <c s="35" t="s">
        <v>583</v>
      </c>
      <c s="112">
        <v>13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>
        <v>927887.09999999998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927887.09999999998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463943.54999999999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1855774.2</v>
      </c>
      <c s="2">
        <f t="shared" si="2"/>
        <v>463943.54999999999</v>
      </c>
      <c s="2">
        <f t="shared" si="3"/>
        <v>2319717.75</v>
      </c>
      <c r="AL43" t="str">
        <f>VLOOKUP($A43,'BD INTERNA + PERFIL INTERES CP'!$A$3:$BM$1625,1,0)</f>
        <v>DI00005413</v>
      </c>
    </row>
    <row r="44" spans="1:38" ht="14.5">
      <c r="A44" s="108" t="str">
        <f t="shared" si="0"/>
        <v>DI00005414</v>
      </c>
      <c s="35" t="s">
        <v>583</v>
      </c>
      <c s="112">
        <v>14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>
        <v>1534090.9099999999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1022727.27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511363.64000000001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2556818.1799999997</v>
      </c>
      <c s="2">
        <f t="shared" si="2"/>
        <v>511363.64000000001</v>
      </c>
      <c s="2">
        <f t="shared" si="3"/>
        <v>3068181.8199999998</v>
      </c>
      <c r="AL44" t="str">
        <f>VLOOKUP($A44,'BD INTERNA + PERFIL INTERES CP'!$A$3:$BM$1625,1,0)</f>
        <v>DI00005414</v>
      </c>
    </row>
    <row r="45" spans="1:38" ht="14.5">
      <c r="A45" s="108" t="str">
        <f t="shared" si="0"/>
        <v>DI00005417</v>
      </c>
      <c s="35" t="s">
        <v>583</v>
      </c>
      <c s="112">
        <v>17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>
        <v>802750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760500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676000</v>
      </c>
      <c s="21" t="s">
        <v>466</v>
      </c>
      <c s="21" t="s">
        <v>466</v>
      </c>
      <c s="21" t="s">
        <v>466</v>
      </c>
      <c s="2">
        <f t="shared" si="1"/>
        <v>1563250</v>
      </c>
      <c s="2">
        <f t="shared" si="2"/>
        <v>1394250</v>
      </c>
      <c s="2">
        <f t="shared" si="3"/>
        <v>2957500</v>
      </c>
      <c r="AL45" t="str">
        <f>VLOOKUP($A45,'BD INTERNA + PERFIL INTERES CP'!$A$3:$BM$1625,1,0)</f>
        <v>DI00005417</v>
      </c>
    </row>
    <row r="46" spans="1:38" ht="14.5">
      <c r="A46" s="108" t="str">
        <f t="shared" si="0"/>
        <v>DI00005422</v>
      </c>
      <c s="35" t="s">
        <v>583</v>
      </c>
      <c s="112">
        <v>22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802750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760500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676000</v>
      </c>
      <c s="21" t="s">
        <v>466</v>
      </c>
      <c s="21" t="s">
        <v>466</v>
      </c>
      <c s="2">
        <f t="shared" si="1"/>
        <v>1563250</v>
      </c>
      <c s="2">
        <f t="shared" si="2"/>
        <v>1394250</v>
      </c>
      <c s="2">
        <f t="shared" si="3"/>
        <v>2957500</v>
      </c>
      <c r="AL46" t="str">
        <f>VLOOKUP($A46,'BD INTERNA + PERFIL INTERES CP'!$A$3:$BM$1625,1,0)</f>
        <v>DI00005422</v>
      </c>
    </row>
    <row r="47" spans="1:38" ht="14.5">
      <c r="A47" s="108" t="str">
        <f t="shared" si="0"/>
        <v>DI00005425</v>
      </c>
      <c s="35" t="s">
        <v>583</v>
      </c>
      <c s="112">
        <v>25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1140383.1799999999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1140383.1799999999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570191.58999999997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2280766.3599999999</v>
      </c>
      <c s="2">
        <f t="shared" si="2"/>
        <v>570191.58999999997</v>
      </c>
      <c s="2">
        <f t="shared" si="3"/>
        <v>2850957.9499999997</v>
      </c>
      <c r="AL47" t="str">
        <f>VLOOKUP($A47,'BD INTERNA + PERFIL INTERES CP'!$A$3:$BM$1625,1,0)</f>
        <v>DI00005425</v>
      </c>
    </row>
    <row r="48" spans="1:38" ht="14.5">
      <c r="A48" s="108" t="str">
        <f t="shared" si="0"/>
        <v>DI00005428</v>
      </c>
      <c s="35" t="s">
        <v>583</v>
      </c>
      <c s="112">
        <v>28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9635.9200000000001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9635.9200000000001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9635.9200000000001</v>
      </c>
      <c s="2">
        <f t="shared" si="2"/>
        <v>9635.9200000000001</v>
      </c>
      <c s="2">
        <f t="shared" si="3"/>
        <v>19271.84</v>
      </c>
      <c r="AL48" t="str">
        <f>VLOOKUP($A48,'BD INTERNA + PERFIL INTERES CP'!$A$3:$BM$1625,1,0)</f>
        <v>DI00005428</v>
      </c>
    </row>
    <row r="49" spans="1:38" ht="14.5">
      <c r="A49" s="108" t="str">
        <f t="shared" si="0"/>
        <v>DI0000543</v>
      </c>
      <c s="35" t="s">
        <v>583</v>
      </c>
      <c s="112">
        <v>3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>
        <v>1022727.27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681818.18000000005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340909.09000000003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1704545.4500000002</v>
      </c>
      <c s="2">
        <f t="shared" si="2"/>
        <v>340909.09000000003</v>
      </c>
      <c s="2">
        <f t="shared" si="3"/>
        <v>2045454.5400000003</v>
      </c>
      <c r="AL49" t="str">
        <f>VLOOKUP($A49,'BD INTERNA + PERFIL INTERES CP'!$A$3:$BM$1625,1,0)</f>
        <v>DI0000543</v>
      </c>
    </row>
    <row r="50" spans="1:38" ht="14.5">
      <c r="A50" s="108" t="str">
        <f t="shared" si="0"/>
        <v>DI00005436</v>
      </c>
      <c s="35" t="s">
        <v>583</v>
      </c>
      <c s="112">
        <v>36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940593.17000000004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940593.17000000004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470296.59000000003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1881186.3400000001</v>
      </c>
      <c s="2">
        <f t="shared" si="2"/>
        <v>470296.59000000003</v>
      </c>
      <c s="2">
        <f t="shared" si="3"/>
        <v>2351482.9300000002</v>
      </c>
      <c r="AL50" t="str">
        <f>VLOOKUP($A50,'BD INTERNA + PERFIL INTERES CP'!$A$3:$BM$1625,1,0)</f>
        <v>DI00005436</v>
      </c>
    </row>
    <row r="51" spans="1:38" ht="14.5">
      <c r="A51" s="108" t="str">
        <f t="shared" si="0"/>
        <v>DI0000544</v>
      </c>
      <c s="35" t="s">
        <v>583</v>
      </c>
      <c s="112">
        <v>4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>
        <v>1022727.27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681818.18000000005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340909.09000000003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1704545.4500000002</v>
      </c>
      <c s="2">
        <f t="shared" si="2"/>
        <v>340909.09000000003</v>
      </c>
      <c s="2">
        <f t="shared" si="3"/>
        <v>2045454.5400000003</v>
      </c>
      <c r="AL51" t="str">
        <f>VLOOKUP($A51,'BD INTERNA + PERFIL INTERES CP'!$A$3:$BM$1625,1,0)</f>
        <v>DI0000544</v>
      </c>
    </row>
    <row r="52" spans="1:38" ht="14.5">
      <c r="A52" s="108" t="str">
        <f t="shared" si="0"/>
        <v>DI00005440</v>
      </c>
      <c s="35" t="s">
        <v>583</v>
      </c>
      <c s="112">
        <v>40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1414.8800000000001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1257.6700000000001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1100.46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943.25</v>
      </c>
      <c s="21" t="s">
        <v>466</v>
      </c>
      <c s="2">
        <f t="shared" si="1"/>
        <v>2672.5500000000002</v>
      </c>
      <c s="2">
        <f t="shared" si="2"/>
        <v>2043.71</v>
      </c>
      <c s="2">
        <f t="shared" si="3"/>
        <v>4716.2600000000002</v>
      </c>
      <c r="AL52" t="str">
        <f>VLOOKUP($A52,'BD INTERNA + PERFIL INTERES CP'!$A$3:$BM$1625,1,0)</f>
        <v>DI00005440</v>
      </c>
    </row>
    <row r="53" spans="1:38" ht="14.5">
      <c r="A53" s="108" t="str">
        <f t="shared" si="0"/>
        <v>DI00005441</v>
      </c>
      <c s="35" t="s">
        <v>583</v>
      </c>
      <c s="112">
        <v>41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3580.5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3182.6700000000001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2784.8299999999999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2387</v>
      </c>
      <c s="21" t="s">
        <v>466</v>
      </c>
      <c s="2">
        <f t="shared" si="1"/>
        <v>6763.1700000000001</v>
      </c>
      <c s="2">
        <f t="shared" si="2"/>
        <v>5171.8299999999999</v>
      </c>
      <c s="2">
        <f t="shared" si="3"/>
        <v>11935</v>
      </c>
      <c r="AL53" t="str">
        <f>VLOOKUP($A53,'BD INTERNA + PERFIL INTERES CP'!$A$3:$BM$1625,1,0)</f>
        <v>DI00005441</v>
      </c>
    </row>
    <row r="54" spans="1:38" ht="14.5">
      <c r="A54" s="108" t="str">
        <f t="shared" si="0"/>
        <v>DI00005446</v>
      </c>
      <c s="35" t="s">
        <v>583</v>
      </c>
      <c s="112">
        <v>46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1022727.27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681818.18000000005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340909.09000000003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1704545.4500000002</v>
      </c>
      <c s="2">
        <f t="shared" si="2"/>
        <v>340909.09000000003</v>
      </c>
      <c s="2">
        <f t="shared" si="3"/>
        <v>2045454.5400000003</v>
      </c>
      <c r="AL54" t="str">
        <f>VLOOKUP($A54,'BD INTERNA + PERFIL INTERES CP'!$A$3:$BM$1625,1,0)</f>
        <v>DI00005446</v>
      </c>
    </row>
    <row r="55" spans="1:38" ht="14.5">
      <c r="A55" s="108" t="str">
        <f t="shared" si="0"/>
        <v>DI00005447</v>
      </c>
      <c s="35" t="s">
        <v>583</v>
      </c>
      <c s="112">
        <v>47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144.37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128.33000000000001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112.29000000000001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96.25</v>
      </c>
      <c s="21" t="s">
        <v>466</v>
      </c>
      <c s="2">
        <f t="shared" si="1"/>
        <v>272.70000000000005</v>
      </c>
      <c s="2">
        <f t="shared" si="2"/>
        <v>208.54000000000002</v>
      </c>
      <c s="2">
        <f t="shared" si="3"/>
        <v>481.24000000000007</v>
      </c>
      <c r="AL55" t="str">
        <f>VLOOKUP($A55,'BD INTERNA + PERFIL INTERES CP'!$A$3:$BM$1625,1,0)</f>
        <v>DI00005447</v>
      </c>
    </row>
    <row r="56" spans="1:38" ht="14.5">
      <c r="A56" s="108" t="str">
        <f t="shared" si="0"/>
        <v>DI00005448</v>
      </c>
      <c s="35" t="s">
        <v>583</v>
      </c>
      <c s="112">
        <v>48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321100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304200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287300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270400</v>
      </c>
      <c s="21" t="s">
        <v>466</v>
      </c>
      <c s="2">
        <f t="shared" si="1"/>
        <v>625300</v>
      </c>
      <c s="2">
        <f t="shared" si="2"/>
        <v>557700</v>
      </c>
      <c s="2">
        <f t="shared" si="3"/>
        <v>1183000</v>
      </c>
      <c r="AL56" t="str">
        <f>VLOOKUP($A56,'BD INTERNA + PERFIL INTERES CP'!$A$3:$BM$1625,1,0)</f>
        <v>DI00005448</v>
      </c>
    </row>
    <row r="57" spans="1:38" ht="14.5">
      <c r="A57" s="108" t="str">
        <f t="shared" si="0"/>
        <v>DI0000545</v>
      </c>
      <c s="35" t="s">
        <v>583</v>
      </c>
      <c s="112">
        <v>5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>
        <v>1534090.9099999999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1022727.27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511363.64000000001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2556818.1799999997</v>
      </c>
      <c s="2">
        <f t="shared" si="2"/>
        <v>511363.64000000001</v>
      </c>
      <c s="2">
        <f t="shared" si="3"/>
        <v>3068181.8199999998</v>
      </c>
      <c r="AL57" t="str">
        <f>VLOOKUP($A57,'BD INTERNA + PERFIL INTERES CP'!$A$3:$BM$1625,1,0)</f>
        <v>DI0000545</v>
      </c>
    </row>
    <row r="58" spans="1:38" ht="14.5">
      <c r="A58" s="108" t="str">
        <f t="shared" si="0"/>
        <v>DI00005450</v>
      </c>
      <c s="35" t="s">
        <v>583</v>
      </c>
      <c s="112">
        <v>50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779.63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606.38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519.75</v>
      </c>
      <c s="2">
        <f t="shared" si="1"/>
        <v>1472.6300000000001</v>
      </c>
      <c s="2">
        <f t="shared" si="2"/>
        <v>1126.1300000000001</v>
      </c>
      <c s="2">
        <f t="shared" si="3"/>
        <v>2598.7600000000002</v>
      </c>
      <c r="AL58" t="str">
        <f>VLOOKUP($A58,'BD INTERNA + PERFIL INTERES CP'!$A$3:$BM$1625,1,0)</f>
        <v>DI00005450</v>
      </c>
    </row>
    <row r="59" spans="1:38" ht="14.5">
      <c r="A59" s="108" t="str">
        <f t="shared" si="0"/>
        <v>DI00005456</v>
      </c>
      <c s="35" t="s">
        <v>583</v>
      </c>
      <c s="112">
        <v>56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513.33000000000004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449.17000000000002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385</v>
      </c>
      <c s="2">
        <f t="shared" si="1"/>
        <v>1090.8299999999999</v>
      </c>
      <c s="2">
        <f t="shared" si="2"/>
        <v>834.17000000000007</v>
      </c>
      <c s="2">
        <f t="shared" si="3"/>
        <v>1925</v>
      </c>
      <c r="AL59" t="str">
        <f>VLOOKUP($A59,'BD INTERNA + PERFIL INTERES CP'!$A$3:$BM$1625,1,0)</f>
        <v>DI00005456</v>
      </c>
    </row>
    <row r="60" spans="1:38" ht="14.5">
      <c r="A60" s="108" t="str">
        <f t="shared" si="0"/>
        <v>DI00005457</v>
      </c>
      <c s="35" t="s">
        <v>583</v>
      </c>
      <c s="112">
        <v>57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28096.25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26617.5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25138.75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23660</v>
      </c>
      <c s="2">
        <f t="shared" si="1"/>
        <v>54713.75</v>
      </c>
      <c s="2">
        <f t="shared" si="2"/>
        <v>48798.75</v>
      </c>
      <c s="2">
        <f t="shared" si="3"/>
        <v>103512.5</v>
      </c>
      <c r="AL60" t="str">
        <f>VLOOKUP($A60,'BD INTERNA + PERFIL INTERES CP'!$A$3:$BM$1625,1,0)</f>
        <v>DI00005457</v>
      </c>
    </row>
    <row r="61" spans="1:38" ht="14.5">
      <c r="A61" s="108" t="str">
        <f t="shared" si="0"/>
        <v>DI0000546</v>
      </c>
      <c s="35" t="s">
        <v>583</v>
      </c>
      <c s="112">
        <v>6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>
        <v>401375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380250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359125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338000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781625</v>
      </c>
      <c s="2">
        <f t="shared" si="2"/>
        <v>697125</v>
      </c>
      <c s="2">
        <f t="shared" si="3"/>
        <v>1478750</v>
      </c>
      <c r="AL61" t="str">
        <f>VLOOKUP($A61,'BD INTERNA + PERFIL INTERES CP'!$A$3:$BM$1625,1,0)</f>
        <v>DI0000546</v>
      </c>
    </row>
    <row r="62" spans="1:38" ht="14.5">
      <c r="A62" s="108" t="str">
        <f t="shared" si="0"/>
        <v>DI00005464</v>
      </c>
      <c s="35" t="s">
        <v>583</v>
      </c>
      <c s="112">
        <v>64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2746.25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2608.9400000000001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2471.6300000000001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2334.3099999999999</v>
      </c>
      <c s="21" t="s">
        <v>466</v>
      </c>
      <c s="2">
        <f t="shared" si="1"/>
        <v>5355.1900000000005</v>
      </c>
      <c s="2">
        <f t="shared" si="2"/>
        <v>4805.9400000000005</v>
      </c>
      <c s="2">
        <f t="shared" si="3"/>
        <v>10161.130000000001</v>
      </c>
      <c r="AL62" t="str">
        <f>VLOOKUP($A62,'BD INTERNA + PERFIL INTERES CP'!$A$3:$BM$1625,1,0)</f>
        <v>DI00005464</v>
      </c>
    </row>
    <row r="63" spans="1:38" ht="14.5">
      <c r="A63" s="108" t="str">
        <f t="shared" si="0"/>
        <v>DI00005465</v>
      </c>
      <c s="35" t="s">
        <v>583</v>
      </c>
      <c s="112">
        <v>65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5070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4816.5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4563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4309.5</v>
      </c>
      <c s="21" t="s">
        <v>466</v>
      </c>
      <c s="2">
        <f t="shared" si="1"/>
        <v>9886.5</v>
      </c>
      <c s="2">
        <f t="shared" si="2"/>
        <v>8872.5</v>
      </c>
      <c s="2">
        <f t="shared" si="3"/>
        <v>18759</v>
      </c>
      <c r="AL63" t="str">
        <f>VLOOKUP($A63,'BD INTERNA + PERFIL INTERES CP'!$A$3:$BM$1625,1,0)</f>
        <v>DI00005465</v>
      </c>
    </row>
    <row r="64" spans="1:38" ht="14.5">
      <c r="A64" s="108" t="str">
        <f t="shared" si="0"/>
        <v>DI00005466</v>
      </c>
      <c s="35" t="s">
        <v>583</v>
      </c>
      <c s="112">
        <v>66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633.75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602.05999999999995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570.38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538.69000000000005</v>
      </c>
      <c s="21" t="s">
        <v>466</v>
      </c>
      <c s="2">
        <f t="shared" si="1"/>
        <v>1235.8099999999999</v>
      </c>
      <c s="2">
        <f t="shared" si="2"/>
        <v>1109.0700000000002</v>
      </c>
      <c s="2">
        <f t="shared" si="3"/>
        <v>2344.8800000000001</v>
      </c>
      <c r="AL64" t="str">
        <f>VLOOKUP($A64,'BD INTERNA + PERFIL INTERES CP'!$A$3:$BM$1625,1,0)</f>
        <v>DI00005466</v>
      </c>
    </row>
    <row r="65" spans="1:38" ht="14.5">
      <c r="A65" s="108" t="str">
        <f t="shared" si="0"/>
        <v>DI00005470</v>
      </c>
      <c s="35" t="s">
        <v>583</v>
      </c>
      <c s="112">
        <v>70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2112.5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2006.8800000000001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1901.25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1795.6300000000001</v>
      </c>
      <c s="2">
        <f t="shared" si="1"/>
        <v>4119.3800000000001</v>
      </c>
      <c s="2">
        <f t="shared" si="2"/>
        <v>3696.8800000000001</v>
      </c>
      <c s="2">
        <f t="shared" si="3"/>
        <v>7816.2600000000002</v>
      </c>
      <c r="AL65" t="str">
        <f>VLOOKUP($A65,'BD INTERNA + PERFIL INTERES CP'!$A$3:$BM$1625,1,0)</f>
        <v>DI00005470</v>
      </c>
    </row>
    <row r="66" spans="1:38" ht="14.5">
      <c r="A66" s="108" t="str">
        <f t="shared" si="0"/>
        <v>DI0000549</v>
      </c>
      <c s="35" t="s">
        <v>583</v>
      </c>
      <c s="112">
        <v>9</v>
      </c>
      <c s="113" t="s">
        <v>23</v>
      </c>
      <c s="35" t="s">
        <v>483</v>
      </c>
      <c s="120" t="s">
        <v>1792</v>
      </c>
      <c s="125"/>
      <c s="109" t="s">
        <v>467</v>
      </c>
      <c s="109" t="s">
        <v>469</v>
      </c>
      <c s="21" t="s">
        <v>466</v>
      </c>
      <c s="21">
        <v>917545.55000000005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917545.55000000005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458772.77000000002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1835091.1000000001</v>
      </c>
      <c s="2">
        <f t="shared" si="2"/>
        <v>458772.77000000002</v>
      </c>
      <c s="2">
        <f t="shared" si="3"/>
        <v>2293863.8700000001</v>
      </c>
      <c r="AL66" t="str">
        <f>VLOOKUP($A66,'BD INTERNA + PERFIL INTERES CP'!$A$3:$BM$1625,1,0)</f>
        <v>DI0000549</v>
      </c>
    </row>
    <row r="67" spans="1:38" ht="14.5">
      <c r="A67" s="108" t="str">
        <f t="shared" si="0"/>
        <v>DI00005613</v>
      </c>
      <c s="35" t="s">
        <v>584</v>
      </c>
      <c s="112">
        <v>13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>
        <v>160416.67000000001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128333.33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112291.67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"/>
        <v>304791.67000000004</v>
      </c>
      <c s="2">
        <f t="shared" si="2"/>
        <v>240625</v>
      </c>
      <c s="2">
        <f t="shared" si="3"/>
        <v>545416.67000000004</v>
      </c>
      <c r="AL67" t="str">
        <f>VLOOKUP($A67,'BD INTERNA + PERFIL INTERES CP'!$A$3:$BM$1625,1,0)</f>
        <v>DI00005613</v>
      </c>
    </row>
    <row r="68" spans="1:38" ht="14.5">
      <c r="A68" s="108" t="str">
        <f t="shared" si="4" ref="A68:A131">CONCATENATE(B68,C68)</f>
        <v>DI00005614</v>
      </c>
      <c s="35" t="s">
        <v>584</v>
      </c>
      <c s="112">
        <v>14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>
        <v>633750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602062.5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570375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538687.5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 ref="AH68:AH131">SUM(J68:U68)</f>
        <v>1235812.5</v>
      </c>
      <c s="2">
        <f t="shared" si="6" ref="AI68:AI131">SUM(V68:AG68)</f>
        <v>1109062.5</v>
      </c>
      <c s="2">
        <f t="shared" si="7" ref="AJ68:AJ131">AI68+AH68</f>
        <v>2344875</v>
      </c>
      <c r="AL68" t="str">
        <f>VLOOKUP($A68,'BD INTERNA + PERFIL INTERES CP'!$A$3:$BM$1625,1,0)</f>
        <v>DI00005614</v>
      </c>
    </row>
    <row r="69" spans="1:38" ht="14.5">
      <c r="A69" s="108" t="str">
        <f t="shared" si="4"/>
        <v>DI00005617</v>
      </c>
      <c s="35" t="s">
        <v>584</v>
      </c>
      <c s="112">
        <v>17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>
        <v>1413487.5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942325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942325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471162.5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2355812.5</v>
      </c>
      <c s="2">
        <f t="shared" si="6"/>
        <v>1413487.5</v>
      </c>
      <c s="2">
        <f t="shared" si="7"/>
        <v>3769300</v>
      </c>
      <c r="AL69" t="str">
        <f>VLOOKUP($A69,'BD INTERNA + PERFIL INTERES CP'!$A$3:$BM$1625,1,0)</f>
        <v>DI00005617</v>
      </c>
    </row>
    <row r="70" spans="1:38" ht="14.5">
      <c r="A70" s="108" t="str">
        <f t="shared" si="4"/>
        <v>DI00005618</v>
      </c>
      <c s="35" t="s">
        <v>584</v>
      </c>
      <c s="112">
        <v>18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>
        <v>422500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401375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380250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359125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823875</v>
      </c>
      <c s="2">
        <f t="shared" si="6"/>
        <v>739375</v>
      </c>
      <c s="2">
        <f t="shared" si="7"/>
        <v>1563250</v>
      </c>
      <c r="AL70" t="str">
        <f>VLOOKUP($A70,'BD INTERNA + PERFIL INTERES CP'!$A$3:$BM$1625,1,0)</f>
        <v>DI00005618</v>
      </c>
    </row>
    <row r="71" spans="1:38" ht="14.5">
      <c r="A71" s="108" t="str">
        <f t="shared" si="4"/>
        <v>DI00005628</v>
      </c>
      <c s="35" t="s">
        <v>584</v>
      </c>
      <c s="112">
        <v>28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>
        <v>1500000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500000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2500000</v>
      </c>
      <c s="2">
        <f t="shared" si="6"/>
        <v>1500000</v>
      </c>
      <c s="2">
        <f t="shared" si="7"/>
        <v>4000000</v>
      </c>
      <c r="AL71" t="str">
        <f>VLOOKUP($A71,'BD INTERNA + PERFIL INTERES CP'!$A$3:$BM$1625,1,0)</f>
        <v>DI00005628</v>
      </c>
    </row>
    <row r="72" spans="1:38" ht="14.5">
      <c r="A72" s="108" t="str">
        <f t="shared" si="4"/>
        <v>DI00005631</v>
      </c>
      <c s="35" t="s">
        <v>584</v>
      </c>
      <c s="112">
        <v>31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>
        <v>224583.32999999999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202125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179666.67000000001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157208.32999999999</v>
      </c>
      <c s="21" t="s">
        <v>466</v>
      </c>
      <c s="21" t="s">
        <v>466</v>
      </c>
      <c s="21" t="s">
        <v>466</v>
      </c>
      <c s="2">
        <f t="shared" si="5"/>
        <v>426708.32999999996</v>
      </c>
      <c s="2">
        <f t="shared" si="6"/>
        <v>336875</v>
      </c>
      <c s="2">
        <f t="shared" si="7"/>
        <v>763583.32999999996</v>
      </c>
      <c r="AL72" t="str">
        <f>VLOOKUP($A72,'BD INTERNA + PERFIL INTERES CP'!$A$3:$BM$1625,1,0)</f>
        <v>DI00005631</v>
      </c>
    </row>
    <row r="73" spans="1:38" ht="14.5">
      <c r="A73" s="108" t="str">
        <f t="shared" si="4"/>
        <v>DI00005632</v>
      </c>
      <c s="35" t="s">
        <v>584</v>
      </c>
      <c s="112">
        <v>32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>
        <v>295750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280962.5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266175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251387.5</v>
      </c>
      <c s="21" t="s">
        <v>466</v>
      </c>
      <c s="21" t="s">
        <v>466</v>
      </c>
      <c s="21" t="s">
        <v>466</v>
      </c>
      <c s="2">
        <f t="shared" si="5"/>
        <v>576712.5</v>
      </c>
      <c s="2">
        <f t="shared" si="6"/>
        <v>517562.5</v>
      </c>
      <c s="2">
        <f t="shared" si="7"/>
        <v>1094275</v>
      </c>
      <c r="AL73" t="str">
        <f>VLOOKUP($A73,'BD INTERNA + PERFIL INTERES CP'!$A$3:$BM$1625,1,0)</f>
        <v>DI00005632</v>
      </c>
    </row>
    <row r="74" spans="1:38" ht="14.5">
      <c r="A74" s="108" t="str">
        <f t="shared" si="4"/>
        <v>DI00005633</v>
      </c>
      <c s="35" t="s">
        <v>584</v>
      </c>
      <c s="112">
        <v>33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>
        <v>1837500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612500</v>
      </c>
      <c s="21" t="s">
        <v>466</v>
      </c>
      <c s="21" t="s">
        <v>466</v>
      </c>
      <c s="21" t="s">
        <v>466</v>
      </c>
      <c s="2">
        <f t="shared" si="5"/>
        <v>3062500</v>
      </c>
      <c s="2">
        <f t="shared" si="6"/>
        <v>1837500</v>
      </c>
      <c s="2">
        <f t="shared" si="7"/>
        <v>4900000</v>
      </c>
      <c r="AL74" t="str">
        <f>VLOOKUP($A74,'BD INTERNA + PERFIL INTERES CP'!$A$3:$BM$1625,1,0)</f>
        <v>DI00005633</v>
      </c>
    </row>
    <row r="75" spans="1:38" ht="14.5">
      <c r="A75" s="108" t="str">
        <f t="shared" si="4"/>
        <v>DI00005634</v>
      </c>
      <c s="35" t="s">
        <v>584</v>
      </c>
      <c s="112">
        <v>34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>
        <v>128333.33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115500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102666.67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89833.330000000002</v>
      </c>
      <c s="21" t="s">
        <v>466</v>
      </c>
      <c s="21" t="s">
        <v>466</v>
      </c>
      <c s="21" t="s">
        <v>466</v>
      </c>
      <c s="2">
        <f t="shared" si="5"/>
        <v>243833.33000000002</v>
      </c>
      <c s="2">
        <f t="shared" si="6"/>
        <v>192500</v>
      </c>
      <c s="2">
        <f t="shared" si="7"/>
        <v>436333.33000000002</v>
      </c>
      <c r="AL75" t="str">
        <f>VLOOKUP($A75,'BD INTERNA + PERFIL INTERES CP'!$A$3:$BM$1625,1,0)</f>
        <v>DI00005634</v>
      </c>
    </row>
    <row r="76" spans="1:38" ht="14.5">
      <c r="A76" s="108" t="str">
        <f t="shared" si="4"/>
        <v>DI00005635</v>
      </c>
      <c s="35" t="s">
        <v>584</v>
      </c>
      <c s="112">
        <v>35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>
        <v>169000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160550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152100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143650</v>
      </c>
      <c s="21" t="s">
        <v>466</v>
      </c>
      <c s="21" t="s">
        <v>466</v>
      </c>
      <c s="21" t="s">
        <v>466</v>
      </c>
      <c s="2">
        <f t="shared" si="5"/>
        <v>329550</v>
      </c>
      <c s="2">
        <f t="shared" si="6"/>
        <v>295750</v>
      </c>
      <c s="2">
        <f t="shared" si="7"/>
        <v>625300</v>
      </c>
      <c r="AL76" t="str">
        <f>VLOOKUP($A76,'BD INTERNA + PERFIL INTERES CP'!$A$3:$BM$1625,1,0)</f>
        <v>DI00005635</v>
      </c>
    </row>
    <row r="77" spans="1:38" ht="14.5">
      <c r="A77" s="108" t="str">
        <f t="shared" si="4"/>
        <v>DI0000564</v>
      </c>
      <c s="35" t="s">
        <v>584</v>
      </c>
      <c s="112">
        <v>4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256666.67000000001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224583.32999999999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192500</v>
      </c>
      <c s="2">
        <f t="shared" si="5"/>
        <v>545416.67000000004</v>
      </c>
      <c s="2">
        <f t="shared" si="6"/>
        <v>417083.32999999996</v>
      </c>
      <c s="2">
        <f t="shared" si="7"/>
        <v>962500</v>
      </c>
      <c r="AL77" t="str">
        <f>VLOOKUP($A77,'BD INTERNA + PERFIL INTERES CP'!$A$3:$BM$1625,1,0)</f>
        <v>DI0000564</v>
      </c>
    </row>
    <row r="78" spans="1:38" ht="14.5">
      <c r="A78" s="108" t="str">
        <f t="shared" si="4"/>
        <v>DI00005647</v>
      </c>
      <c s="35" t="s">
        <v>584</v>
      </c>
      <c s="112">
        <v>47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969097.5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807581.25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807581.25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646065</v>
      </c>
      <c s="2">
        <f t="shared" si="5"/>
        <v>1776678.75</v>
      </c>
      <c s="2">
        <f t="shared" si="6"/>
        <v>1453646.25</v>
      </c>
      <c s="2">
        <f t="shared" si="7"/>
        <v>3230325</v>
      </c>
      <c r="AL78" t="str">
        <f>VLOOKUP($A78,'BD INTERNA + PERFIL INTERES CP'!$A$3:$BM$1625,1,0)</f>
        <v>DI00005647</v>
      </c>
    </row>
    <row r="79" spans="1:38" ht="14.5">
      <c r="A79" s="108" t="str">
        <f t="shared" si="4"/>
        <v>DI0000565</v>
      </c>
      <c s="35" t="s">
        <v>584</v>
      </c>
      <c s="112">
        <v>5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401375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380250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359125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338000</v>
      </c>
      <c s="2">
        <f t="shared" si="5"/>
        <v>781625</v>
      </c>
      <c s="2">
        <f t="shared" si="6"/>
        <v>697125</v>
      </c>
      <c s="2">
        <f t="shared" si="7"/>
        <v>1478750</v>
      </c>
      <c r="AL79" t="str">
        <f>VLOOKUP($A79,'BD INTERNA + PERFIL INTERES CP'!$A$3:$BM$1625,1,0)</f>
        <v>DI0000565</v>
      </c>
    </row>
    <row r="80" spans="1:38" ht="14.5">
      <c r="A80" s="108" t="str">
        <f t="shared" si="4"/>
        <v>DI00005650</v>
      </c>
      <c s="35" t="s">
        <v>584</v>
      </c>
      <c s="112">
        <v>50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60206.25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57195.940000000002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54185.629999999997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51175.309999999998</v>
      </c>
      <c s="2">
        <f t="shared" si="5"/>
        <v>117402.19</v>
      </c>
      <c s="2">
        <f t="shared" si="6"/>
        <v>105360.94</v>
      </c>
      <c s="2">
        <f t="shared" si="7"/>
        <v>222763.13</v>
      </c>
      <c r="AL80" t="str">
        <f>VLOOKUP($A80,'BD INTERNA + PERFIL INTERES CP'!$A$3:$BM$1625,1,0)</f>
        <v>DI00005650</v>
      </c>
    </row>
    <row r="81" spans="1:38" ht="14.5">
      <c r="A81" s="108" t="str">
        <f t="shared" si="4"/>
        <v>DI0000567</v>
      </c>
      <c s="35" t="s">
        <v>584</v>
      </c>
      <c s="112">
        <v>7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128333.33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112291.67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96250</v>
      </c>
      <c s="2">
        <f t="shared" si="5"/>
        <v>272708.33000000002</v>
      </c>
      <c s="2">
        <f t="shared" si="6"/>
        <v>208541.66999999998</v>
      </c>
      <c s="2">
        <f t="shared" si="7"/>
        <v>481250</v>
      </c>
      <c r="AL81" t="str">
        <f>VLOOKUP($A81,'BD INTERNA + PERFIL INTERES CP'!$A$3:$BM$1625,1,0)</f>
        <v>DI0000567</v>
      </c>
    </row>
    <row r="82" spans="1:38" ht="14.5">
      <c r="A82" s="108" t="str">
        <f t="shared" si="4"/>
        <v>DI0000568</v>
      </c>
      <c s="35" t="s">
        <v>584</v>
      </c>
      <c s="112">
        <v>8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180618.75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171112.5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161606.25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152100</v>
      </c>
      <c s="2">
        <f t="shared" si="5"/>
        <v>351731.25</v>
      </c>
      <c s="2">
        <f t="shared" si="6"/>
        <v>313706.25</v>
      </c>
      <c s="2">
        <f t="shared" si="7"/>
        <v>665437.5</v>
      </c>
      <c r="AL82" t="str">
        <f>VLOOKUP($A82,'BD INTERNA + PERFIL INTERES CP'!$A$3:$BM$1625,1,0)</f>
        <v>DI0000568</v>
      </c>
    </row>
    <row r="83" spans="1:38" ht="14.5">
      <c r="A83" s="108" t="str">
        <f t="shared" si="4"/>
        <v>DI0000569</v>
      </c>
      <c s="35" t="s">
        <v>584</v>
      </c>
      <c s="112">
        <v>9</v>
      </c>
      <c s="113" t="s">
        <v>23</v>
      </c>
      <c s="35" t="s">
        <v>598</v>
      </c>
      <c s="120" t="s">
        <v>1793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730165.72999999998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730165.72999999998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365082.87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1460331.46</v>
      </c>
      <c s="2">
        <f t="shared" si="6"/>
        <v>365082.87</v>
      </c>
      <c s="2">
        <f t="shared" si="7"/>
        <v>1825414.3300000001</v>
      </c>
      <c r="AL83" t="str">
        <f>VLOOKUP($A83,'BD INTERNA + PERFIL INTERES CP'!$A$3:$BM$1625,1,0)</f>
        <v>DI0000569</v>
      </c>
    </row>
    <row r="84" spans="1:38" ht="14.5">
      <c r="A84" s="108" t="str">
        <f t="shared" si="4"/>
        <v>DI00005716</v>
      </c>
      <c s="35" t="s">
        <v>585</v>
      </c>
      <c s="112">
        <v>16</v>
      </c>
      <c s="113" t="s">
        <v>23</v>
      </c>
      <c s="35" t="s">
        <v>598</v>
      </c>
      <c s="120" t="s">
        <v>1794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2357500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2121750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1886000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1650250</v>
      </c>
      <c s="2">
        <f t="shared" si="5"/>
        <v>4479250</v>
      </c>
      <c s="2">
        <f t="shared" si="6"/>
        <v>3536250</v>
      </c>
      <c s="2">
        <f t="shared" si="7"/>
        <v>8015500</v>
      </c>
      <c r="AL84" t="str">
        <f>VLOOKUP($A84,'BD INTERNA + PERFIL INTERES CP'!$A$3:$BM$1625,1,0)</f>
        <v>DI00005716</v>
      </c>
    </row>
    <row r="85" spans="1:38" ht="14.5">
      <c r="A85" s="108" t="str">
        <f t="shared" si="4"/>
        <v>DI00005717</v>
      </c>
      <c s="35" t="s">
        <v>585</v>
      </c>
      <c s="112">
        <v>17</v>
      </c>
      <c s="113" t="s">
        <v>23</v>
      </c>
      <c s="35" t="s">
        <v>598</v>
      </c>
      <c s="120" t="s">
        <v>1794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2255000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1804000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1578500</v>
      </c>
      <c s="2">
        <f t="shared" si="5"/>
        <v>4284500</v>
      </c>
      <c s="2">
        <f t="shared" si="6"/>
        <v>3382500</v>
      </c>
      <c s="2">
        <f t="shared" si="7"/>
        <v>7667000</v>
      </c>
      <c r="AL85" t="str">
        <f>VLOOKUP($A85,'BD INTERNA + PERFIL INTERES CP'!$A$3:$BM$1625,1,0)</f>
        <v>DI00005717</v>
      </c>
    </row>
    <row r="86" spans="1:38" ht="14.5">
      <c r="A86" s="108" t="str">
        <f t="shared" si="4"/>
        <v>DI00005718</v>
      </c>
      <c s="35" t="s">
        <v>585</v>
      </c>
      <c s="112">
        <v>18</v>
      </c>
      <c s="113" t="s">
        <v>23</v>
      </c>
      <c s="35" t="s">
        <v>598</v>
      </c>
      <c s="120" t="s">
        <v>1794</v>
      </c>
      <c s="125"/>
      <c s="109" t="s">
        <v>467</v>
      </c>
      <c s="109" t="s">
        <v>469</v>
      </c>
      <c s="21">
        <v>2844230.1899999999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2844230.1899999999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1896153.46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1896153.46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5688460.3799999999</v>
      </c>
      <c s="2">
        <f t="shared" si="6"/>
        <v>3792306.9199999999</v>
      </c>
      <c s="2">
        <f t="shared" si="7"/>
        <v>9480767.3000000007</v>
      </c>
      <c r="AL86" t="str">
        <f>VLOOKUP($A86,'BD INTERNA + PERFIL INTERES CP'!$A$3:$BM$1625,1,0)</f>
        <v>DI00005718</v>
      </c>
    </row>
    <row r="87" spans="1:38" ht="14.5">
      <c r="A87" s="108" t="str">
        <f t="shared" si="4"/>
        <v>DI0000574</v>
      </c>
      <c s="35" t="s">
        <v>585</v>
      </c>
      <c s="112">
        <v>4</v>
      </c>
      <c s="113" t="s">
        <v>23</v>
      </c>
      <c s="35" t="s">
        <v>598</v>
      </c>
      <c s="120" t="s">
        <v>1794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1473403.1000000001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982268.72999999998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982268.72999999998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491134.37</v>
      </c>
      <c s="21" t="s">
        <v>466</v>
      </c>
      <c s="2">
        <f t="shared" si="5"/>
        <v>2455671.8300000001</v>
      </c>
      <c s="2">
        <f t="shared" si="6"/>
        <v>1473403.1000000001</v>
      </c>
      <c s="2">
        <f t="shared" si="7"/>
        <v>3929074.9300000002</v>
      </c>
      <c r="AL87" t="str">
        <f>VLOOKUP($A87,'BD INTERNA + PERFIL INTERES CP'!$A$3:$BM$1625,1,0)</f>
        <v>DI0000574</v>
      </c>
    </row>
    <row r="88" spans="1:38" ht="14.5">
      <c r="A88" s="108" t="str">
        <f t="shared" si="4"/>
        <v>DI0000577</v>
      </c>
      <c s="35" t="s">
        <v>585</v>
      </c>
      <c s="112">
        <v>7</v>
      </c>
      <c s="113" t="s">
        <v>23</v>
      </c>
      <c s="35" t="s">
        <v>598</v>
      </c>
      <c s="120" t="s">
        <v>1794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262500</v>
      </c>
      <c s="2">
        <f t="shared" si="5"/>
        <v>1312500</v>
      </c>
      <c s="2">
        <f t="shared" si="6"/>
        <v>787500</v>
      </c>
      <c s="2">
        <f t="shared" si="7"/>
        <v>2100000</v>
      </c>
      <c r="AL88" t="str">
        <f>VLOOKUP($A88,'BD INTERNA + PERFIL INTERES CP'!$A$3:$BM$1625,1,0)</f>
        <v>DI0000577</v>
      </c>
    </row>
    <row r="89" spans="1:38" ht="14.5">
      <c r="A89" s="108" t="str">
        <f t="shared" si="4"/>
        <v>DI0000578</v>
      </c>
      <c s="35" t="s">
        <v>585</v>
      </c>
      <c s="112">
        <v>8</v>
      </c>
      <c s="113" t="s">
        <v>23</v>
      </c>
      <c s="35" t="s">
        <v>598</v>
      </c>
      <c s="120" t="s">
        <v>1794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1471955.3999999999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981303.59999999998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981303.59999999998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490651.79999999999</v>
      </c>
      <c s="2">
        <f t="shared" si="5"/>
        <v>2453259</v>
      </c>
      <c s="2">
        <f t="shared" si="6"/>
        <v>1471955.3999999999</v>
      </c>
      <c s="2">
        <f t="shared" si="7"/>
        <v>3925214.3999999999</v>
      </c>
      <c r="AL89" t="str">
        <f>VLOOKUP($A89,'BD INTERNA + PERFIL INTERES CP'!$A$3:$BM$1625,1,0)</f>
        <v>DI0000578</v>
      </c>
    </row>
    <row r="90" spans="1:38" ht="14.5">
      <c r="A90" s="108" t="str">
        <f t="shared" si="4"/>
        <v>DI00006015</v>
      </c>
      <c s="35" t="s">
        <v>586</v>
      </c>
      <c s="112">
        <v>15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1977448.1599999999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1977448.1599999999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1318298.78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1318298.78</v>
      </c>
      <c s="21" t="s">
        <v>466</v>
      </c>
      <c s="21" t="s">
        <v>466</v>
      </c>
      <c s="2">
        <f t="shared" si="5"/>
        <v>3954896.3199999998</v>
      </c>
      <c s="2">
        <f t="shared" si="6"/>
        <v>2636597.5600000001</v>
      </c>
      <c s="2">
        <f t="shared" si="7"/>
        <v>6591493.8799999999</v>
      </c>
      <c r="AL90" t="str">
        <f>VLOOKUP($A90,'BD INTERNA + PERFIL INTERES CP'!$A$3:$BM$1625,1,0)</f>
        <v>DI00006015</v>
      </c>
    </row>
    <row r="91" spans="1:38" ht="14.5">
      <c r="A91" s="108" t="str">
        <f t="shared" si="4"/>
        <v>DI00006016</v>
      </c>
      <c s="35" t="s">
        <v>586</v>
      </c>
      <c s="112">
        <v>16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14787.5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14787.5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14048.129999999999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13308.75</v>
      </c>
      <c s="21" t="s">
        <v>466</v>
      </c>
      <c s="21" t="s">
        <v>466</v>
      </c>
      <c s="2">
        <f t="shared" si="5"/>
        <v>29575</v>
      </c>
      <c s="2">
        <f t="shared" si="6"/>
        <v>27356.879999999997</v>
      </c>
      <c s="2">
        <f t="shared" si="7"/>
        <v>56931.879999999997</v>
      </c>
      <c r="AL91" t="str">
        <f>VLOOKUP($A91,'BD INTERNA + PERFIL INTERES CP'!$A$3:$BM$1625,1,0)</f>
        <v>DI00006016</v>
      </c>
    </row>
    <row r="92" spans="1:38" ht="14.5">
      <c r="A92" s="108" t="str">
        <f t="shared" si="4"/>
        <v>DI00006019</v>
      </c>
      <c s="35" t="s">
        <v>586</v>
      </c>
      <c s="112">
        <v>19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>
        <v>12759.5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12121.530000000001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25519</v>
      </c>
      <c s="2">
        <f t="shared" si="6"/>
        <v>24881.029999999999</v>
      </c>
      <c s="2">
        <f t="shared" si="7"/>
        <v>50400.029999999999</v>
      </c>
      <c r="AL92" t="str">
        <f>VLOOKUP($A92,'BD INTERNA + PERFIL INTERES CP'!$A$3:$BM$1625,1,0)</f>
        <v>DI00006019</v>
      </c>
    </row>
    <row r="93" spans="1:38" ht="14.5">
      <c r="A93" s="108" t="str">
        <f t="shared" si="4"/>
        <v>DI00006030</v>
      </c>
      <c s="35" t="s">
        <v>586</v>
      </c>
      <c s="112">
        <v>30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6760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6422</v>
      </c>
      <c s="21" t="s">
        <v>466</v>
      </c>
      <c s="2">
        <f t="shared" si="5"/>
        <v>13520</v>
      </c>
      <c s="2">
        <f t="shared" si="6"/>
        <v>13182</v>
      </c>
      <c s="2">
        <f t="shared" si="7"/>
        <v>26702</v>
      </c>
      <c r="AL93" t="str">
        <f>VLOOKUP($A93,'BD INTERNA + PERFIL INTERES CP'!$A$3:$BM$1625,1,0)</f>
        <v>DI00006030</v>
      </c>
    </row>
    <row r="94" spans="1:38" ht="14.5">
      <c r="A94" s="108" t="str">
        <f t="shared" si="4"/>
        <v>DI00006032</v>
      </c>
      <c s="35" t="s">
        <v>586</v>
      </c>
      <c s="112">
        <v>32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1140.75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1140.75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1140.75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1083.71</v>
      </c>
      <c s="21" t="s">
        <v>466</v>
      </c>
      <c s="2">
        <f t="shared" si="5"/>
        <v>2281.5</v>
      </c>
      <c s="2">
        <f t="shared" si="6"/>
        <v>2224.46</v>
      </c>
      <c s="2">
        <f t="shared" si="7"/>
        <v>4505.96</v>
      </c>
      <c r="AL94" t="str">
        <f>VLOOKUP($A94,'BD INTERNA + PERFIL INTERES CP'!$A$3:$BM$1625,1,0)</f>
        <v>DI00006032</v>
      </c>
    </row>
    <row r="95" spans="1:38" ht="14.5">
      <c r="A95" s="108" t="str">
        <f t="shared" si="4"/>
        <v>DI0000607</v>
      </c>
      <c s="35" t="s">
        <v>586</v>
      </c>
      <c s="112">
        <v>7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 t="s">
        <v>466</v>
      </c>
      <c s="21" t="s">
        <v>466</v>
      </c>
      <c s="21">
        <v>1604147.52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1604147.52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1069431.6799999999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1069431.6799999999</v>
      </c>
      <c s="21" t="s">
        <v>466</v>
      </c>
      <c s="21" t="s">
        <v>466</v>
      </c>
      <c s="21" t="s">
        <v>466</v>
      </c>
      <c s="2">
        <f t="shared" si="5"/>
        <v>3208295.04</v>
      </c>
      <c s="2">
        <f t="shared" si="6"/>
        <v>2138863.3599999999</v>
      </c>
      <c s="2">
        <f t="shared" si="7"/>
        <v>5347158.4000000004</v>
      </c>
      <c r="AL95" t="str">
        <f>VLOOKUP($A95,'BD INTERNA + PERFIL INTERES CP'!$A$3:$BM$1625,1,0)</f>
        <v>DI0000607</v>
      </c>
    </row>
    <row r="96" spans="1:38" ht="14.5">
      <c r="A96" s="108" t="str">
        <f t="shared" si="4"/>
        <v>DI0000608</v>
      </c>
      <c s="35" t="s">
        <v>586</v>
      </c>
      <c s="112">
        <v>8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 t="s">
        <v>466</v>
      </c>
      <c s="21" t="s">
        <v>466</v>
      </c>
      <c s="21">
        <v>1601338.3100000001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1601338.3100000001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1067558.8700000001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1067558.8700000001</v>
      </c>
      <c s="21" t="s">
        <v>466</v>
      </c>
      <c s="21" t="s">
        <v>466</v>
      </c>
      <c s="21" t="s">
        <v>466</v>
      </c>
      <c s="2">
        <f t="shared" si="5"/>
        <v>3202676.6200000001</v>
      </c>
      <c s="2">
        <f t="shared" si="6"/>
        <v>2135117.7400000002</v>
      </c>
      <c s="2">
        <f t="shared" si="7"/>
        <v>5337794.3600000003</v>
      </c>
      <c r="AL96" t="str">
        <f>VLOOKUP($A96,'BD INTERNA + PERFIL INTERES CP'!$A$3:$BM$1625,1,0)</f>
        <v>DI0000608</v>
      </c>
    </row>
    <row r="97" spans="1:38" ht="14.5">
      <c r="A97" s="108" t="str">
        <f t="shared" si="4"/>
        <v>DI0000609</v>
      </c>
      <c s="35" t="s">
        <v>586</v>
      </c>
      <c s="112">
        <v>9</v>
      </c>
      <c s="113" t="s">
        <v>23</v>
      </c>
      <c s="35" t="s">
        <v>598</v>
      </c>
      <c s="120" t="s">
        <v>1795</v>
      </c>
      <c s="125"/>
      <c s="109" t="s">
        <v>467</v>
      </c>
      <c s="109" t="s">
        <v>469</v>
      </c>
      <c s="21" t="s">
        <v>466</v>
      </c>
      <c s="21" t="s">
        <v>466</v>
      </c>
      <c s="21">
        <v>12675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12675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12041.25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11407.5</v>
      </c>
      <c s="21" t="s">
        <v>466</v>
      </c>
      <c s="21" t="s">
        <v>466</v>
      </c>
      <c s="21" t="s">
        <v>466</v>
      </c>
      <c s="2">
        <f t="shared" si="5"/>
        <v>25350</v>
      </c>
      <c s="2">
        <f t="shared" si="6"/>
        <v>23448.75</v>
      </c>
      <c s="2">
        <f t="shared" si="7"/>
        <v>48798.75</v>
      </c>
      <c r="AL97" t="str">
        <f>VLOOKUP($A97,'BD INTERNA + PERFIL INTERES CP'!$A$3:$BM$1625,1,0)</f>
        <v>DI0000609</v>
      </c>
    </row>
    <row r="98" spans="1:38" ht="14.5">
      <c r="A98" s="108" t="str">
        <f t="shared" si="4"/>
        <v>DI00006313</v>
      </c>
      <c s="35" t="s">
        <v>901</v>
      </c>
      <c s="112">
        <v>13</v>
      </c>
      <c s="113" t="s">
        <v>23</v>
      </c>
      <c s="35" t="s">
        <v>70</v>
      </c>
      <c s="120" t="s">
        <v>1796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14787.5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14787.5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14787.5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14787.5</v>
      </c>
      <c s="2">
        <f t="shared" si="5"/>
        <v>29575</v>
      </c>
      <c s="2">
        <f t="shared" si="6"/>
        <v>29575</v>
      </c>
      <c s="2">
        <f t="shared" si="7"/>
        <v>59150</v>
      </c>
      <c r="AL98" t="str">
        <f>VLOOKUP($A98,'BD INTERNA + PERFIL INTERES CP'!$A$3:$BM$1625,1,0)</f>
        <v>DI00006313</v>
      </c>
    </row>
    <row r="99" spans="1:38" ht="14.5">
      <c r="A99" s="108" t="str">
        <f t="shared" si="4"/>
        <v>DI00006322</v>
      </c>
      <c s="35" t="s">
        <v>901</v>
      </c>
      <c s="112">
        <v>22</v>
      </c>
      <c s="113" t="s">
        <v>23</v>
      </c>
      <c s="35" t="s">
        <v>70</v>
      </c>
      <c s="120" t="s">
        <v>1796</v>
      </c>
      <c s="125"/>
      <c s="109" t="s">
        <v>467</v>
      </c>
      <c s="109" t="s">
        <v>469</v>
      </c>
      <c s="21" t="s">
        <v>466</v>
      </c>
      <c s="21">
        <v>4225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>
        <v>4225</v>
      </c>
      <c s="21" t="s">
        <v>466</v>
      </c>
      <c s="2">
        <f t="shared" si="5"/>
        <v>16900</v>
      </c>
      <c s="2">
        <f t="shared" si="6"/>
        <v>16900</v>
      </c>
      <c s="2">
        <f t="shared" si="7"/>
        <v>33800</v>
      </c>
      <c r="AL99" t="str">
        <f>VLOOKUP($A99,'BD INTERNA + PERFIL INTERES CP'!$A$3:$BM$1625,1,0)</f>
        <v>DI00006322</v>
      </c>
    </row>
    <row r="100" spans="1:38" ht="14.5">
      <c r="A100" s="108" t="str">
        <f t="shared" si="4"/>
        <v>DI00006332</v>
      </c>
      <c s="35" t="s">
        <v>901</v>
      </c>
      <c s="112">
        <v>32</v>
      </c>
      <c s="113" t="s">
        <v>23</v>
      </c>
      <c s="35" t="s">
        <v>70</v>
      </c>
      <c s="120" t="s">
        <v>1796</v>
      </c>
      <c s="125"/>
      <c s="109" t="s">
        <v>467</v>
      </c>
      <c s="109" t="s">
        <v>469</v>
      </c>
      <c s="21">
        <v>4225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8450</v>
      </c>
      <c s="2">
        <f t="shared" si="6"/>
        <v>8450</v>
      </c>
      <c s="2">
        <f t="shared" si="7"/>
        <v>16900</v>
      </c>
      <c r="AL100" t="str">
        <f>VLOOKUP($A100,'BD INTERNA + PERFIL INTERES CP'!$A$3:$BM$1625,1,0)</f>
        <v>DI00006332</v>
      </c>
    </row>
    <row r="101" spans="1:38" ht="14.5">
      <c r="A101" s="108" t="str">
        <f t="shared" si="4"/>
        <v>DI00006438</v>
      </c>
      <c s="35" t="s">
        <v>587</v>
      </c>
      <c s="112">
        <v>38</v>
      </c>
      <c s="113" t="s">
        <v>23</v>
      </c>
      <c s="35" t="s">
        <v>483</v>
      </c>
      <c s="120" t="s">
        <v>1778</v>
      </c>
      <c s="125"/>
      <c s="109" t="s">
        <v>467</v>
      </c>
      <c s="109" t="s">
        <v>469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15632.5</v>
      </c>
      <c s="2">
        <f t="shared" si="6"/>
        <v>15632.5</v>
      </c>
      <c s="2">
        <f t="shared" si="7"/>
        <v>31265</v>
      </c>
      <c r="AL101" t="str">
        <f>VLOOKUP($A101,'BD INTERNA + PERFIL INTERES CP'!$A$3:$BM$1625,1,0)</f>
        <v>DI00006438</v>
      </c>
    </row>
    <row r="102" spans="1:38" ht="14.5">
      <c r="A102" s="108" t="str">
        <f t="shared" si="4"/>
        <v>DI00006439</v>
      </c>
      <c s="35" t="s">
        <v>587</v>
      </c>
      <c s="112">
        <v>39</v>
      </c>
      <c s="113" t="s">
        <v>23</v>
      </c>
      <c s="35" t="s">
        <v>483</v>
      </c>
      <c s="120" t="s">
        <v>1778</v>
      </c>
      <c s="125"/>
      <c s="109" t="s">
        <v>467</v>
      </c>
      <c s="109" t="s">
        <v>469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7816.25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15632.5</v>
      </c>
      <c s="2">
        <f t="shared" si="6"/>
        <v>15632.5</v>
      </c>
      <c s="2">
        <f t="shared" si="7"/>
        <v>31265</v>
      </c>
      <c r="AL102" t="str">
        <f>VLOOKUP($A102,'BD INTERNA + PERFIL INTERES CP'!$A$3:$BM$1625,1,0)</f>
        <v>DI00006439</v>
      </c>
    </row>
    <row r="103" spans="1:38" ht="14.5">
      <c r="A103" s="108" t="str">
        <f t="shared" si="4"/>
        <v>DI00006459</v>
      </c>
      <c s="35" t="s">
        <v>587</v>
      </c>
      <c s="112">
        <v>59</v>
      </c>
      <c s="113" t="s">
        <v>23</v>
      </c>
      <c s="35" t="s">
        <v>483</v>
      </c>
      <c s="120" t="s">
        <v>1778</v>
      </c>
      <c s="125"/>
      <c s="109" t="s">
        <v>467</v>
      </c>
      <c s="109" t="s">
        <v>469</v>
      </c>
      <c s="21" t="s">
        <v>466</v>
      </c>
      <c s="21">
        <v>16320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13600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10880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8160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29920</v>
      </c>
      <c s="2">
        <f t="shared" si="6"/>
        <v>19040</v>
      </c>
      <c s="2">
        <f t="shared" si="7"/>
        <v>48960</v>
      </c>
      <c r="AL103" t="str">
        <f>VLOOKUP($A103,'BD INTERNA + PERFIL INTERES CP'!$A$3:$BM$1625,1,0)</f>
        <v>DI00006459</v>
      </c>
    </row>
    <row r="104" spans="1:38" ht="14.5">
      <c r="A104" s="108" t="str">
        <f t="shared" si="4"/>
        <v>DI00006460</v>
      </c>
      <c s="35" t="s">
        <v>587</v>
      </c>
      <c s="112">
        <v>60</v>
      </c>
      <c s="113" t="s">
        <v>23</v>
      </c>
      <c s="35" t="s">
        <v>483</v>
      </c>
      <c s="120" t="s">
        <v>1778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2880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1728</v>
      </c>
      <c s="2">
        <f t="shared" si="5"/>
        <v>6336</v>
      </c>
      <c s="2">
        <f t="shared" si="6"/>
        <v>4032</v>
      </c>
      <c s="2">
        <f t="shared" si="7"/>
        <v>10368</v>
      </c>
      <c r="AL104" t="str">
        <f>VLOOKUP($A104,'BD INTERNA + PERFIL INTERES CP'!$A$3:$BM$1625,1,0)</f>
        <v>DI00006460</v>
      </c>
    </row>
    <row r="105" spans="1:38" ht="14.5">
      <c r="A105" s="108" t="str">
        <f t="shared" si="4"/>
        <v>DI00007212</v>
      </c>
      <c s="35" t="s">
        <v>588</v>
      </c>
      <c s="112">
        <v>12</v>
      </c>
      <c s="113" t="s">
        <v>23</v>
      </c>
      <c s="35" t="s">
        <v>908</v>
      </c>
      <c s="120" t="s">
        <v>1797</v>
      </c>
      <c s="125"/>
      <c s="109" t="s">
        <v>467</v>
      </c>
      <c s="109" t="s">
        <v>469</v>
      </c>
      <c s="21" t="s">
        <v>466</v>
      </c>
      <c s="21" t="s">
        <v>466</v>
      </c>
      <c s="21">
        <v>194230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194230</v>
      </c>
      <c s="2">
        <f t="shared" si="6"/>
        <v>0</v>
      </c>
      <c s="2">
        <f t="shared" si="7"/>
        <v>194230</v>
      </c>
      <c r="AL105" t="str">
        <f>VLOOKUP($A105,'BD INTERNA + PERFIL INTERES CP'!$A$3:$BM$1625,1,0)</f>
        <v>DI00007212</v>
      </c>
    </row>
    <row r="106" spans="1:38" ht="14.5">
      <c r="A106" s="108" t="str">
        <f t="shared" si="4"/>
        <v>DI00007213</v>
      </c>
      <c s="35" t="s">
        <v>588</v>
      </c>
      <c s="112">
        <v>13</v>
      </c>
      <c s="113" t="s">
        <v>23</v>
      </c>
      <c s="35" t="s">
        <v>908</v>
      </c>
      <c s="120" t="s">
        <v>1797</v>
      </c>
      <c s="125"/>
      <c s="109" t="s">
        <v>467</v>
      </c>
      <c s="109" t="s">
        <v>469</v>
      </c>
      <c s="21" t="s">
        <v>466</v>
      </c>
      <c s="21" t="s">
        <v>466</v>
      </c>
      <c s="21">
        <v>1431155.6299999999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1144924.5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858693.38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572462.25</v>
      </c>
      <c s="21" t="s">
        <v>466</v>
      </c>
      <c s="21" t="s">
        <v>466</v>
      </c>
      <c s="21" t="s">
        <v>466</v>
      </c>
      <c s="2">
        <f t="shared" si="5"/>
        <v>2576080.1299999999</v>
      </c>
      <c s="2">
        <f t="shared" si="6"/>
        <v>1431155.6299999999</v>
      </c>
      <c s="2">
        <f t="shared" si="7"/>
        <v>4007235.7599999998</v>
      </c>
      <c r="AL106" t="str">
        <f>VLOOKUP($A106,'BD INTERNA + PERFIL INTERES CP'!$A$3:$BM$1625,1,0)</f>
        <v>DI00007213</v>
      </c>
    </row>
    <row r="107" spans="1:38" ht="14.5">
      <c r="A107" s="108" t="str">
        <f t="shared" si="4"/>
        <v>DI00007223</v>
      </c>
      <c s="35" t="s">
        <v>588</v>
      </c>
      <c s="112">
        <v>23</v>
      </c>
      <c s="113" t="s">
        <v>23</v>
      </c>
      <c s="35" t="s">
        <v>908</v>
      </c>
      <c s="120" t="s">
        <v>1797</v>
      </c>
      <c s="125"/>
      <c s="109" t="s">
        <v>467</v>
      </c>
      <c s="109" t="s">
        <v>469</v>
      </c>
      <c s="21" t="s">
        <v>466</v>
      </c>
      <c s="21">
        <v>7393.75</v>
      </c>
      <c s="21" t="s">
        <v>466</v>
      </c>
      <c s="21" t="s">
        <v>466</v>
      </c>
      <c s="21">
        <v>7393.75</v>
      </c>
      <c s="21" t="s">
        <v>466</v>
      </c>
      <c s="21" t="s">
        <v>466</v>
      </c>
      <c s="21">
        <v>7393.75</v>
      </c>
      <c s="21" t="s">
        <v>466</v>
      </c>
      <c s="21" t="s">
        <v>466</v>
      </c>
      <c s="21">
        <v>7393.75</v>
      </c>
      <c s="21" t="s">
        <v>466</v>
      </c>
      <c s="21" t="s">
        <v>466</v>
      </c>
      <c s="21">
        <v>7393.75</v>
      </c>
      <c s="21" t="s">
        <v>466</v>
      </c>
      <c s="21" t="s">
        <v>466</v>
      </c>
      <c s="21">
        <v>7393.75</v>
      </c>
      <c s="21" t="s">
        <v>466</v>
      </c>
      <c s="21" t="s">
        <v>466</v>
      </c>
      <c s="21">
        <v>7393.75</v>
      </c>
      <c s="21" t="s">
        <v>466</v>
      </c>
      <c s="21" t="s">
        <v>466</v>
      </c>
      <c s="21">
        <v>7393.75</v>
      </c>
      <c s="21" t="s">
        <v>466</v>
      </c>
      <c s="2">
        <f t="shared" si="5"/>
        <v>29575</v>
      </c>
      <c s="2">
        <f t="shared" si="6"/>
        <v>29575</v>
      </c>
      <c s="2">
        <f t="shared" si="7"/>
        <v>59150</v>
      </c>
      <c r="AL107" t="str">
        <f>VLOOKUP($A107,'BD INTERNA + PERFIL INTERES CP'!$A$3:$BM$1625,1,0)</f>
        <v>DI00007223</v>
      </c>
    </row>
    <row r="108" spans="1:38" ht="14.5">
      <c r="A108" s="108" t="str">
        <f t="shared" si="4"/>
        <v>DI0000891</v>
      </c>
      <c s="35" t="s">
        <v>664</v>
      </c>
      <c s="112">
        <v>1</v>
      </c>
      <c s="113" t="s">
        <v>23</v>
      </c>
      <c s="35" t="s">
        <v>483</v>
      </c>
      <c s="120" t="s">
        <v>1798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18562.5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17187.5</v>
      </c>
      <c s="21" t="s">
        <v>466</v>
      </c>
      <c s="21" t="s">
        <v>466</v>
      </c>
      <c s="2">
        <f t="shared" si="5"/>
        <v>37812.5</v>
      </c>
      <c s="2">
        <f t="shared" si="6"/>
        <v>35062.5</v>
      </c>
      <c s="2">
        <f t="shared" si="7"/>
        <v>72875</v>
      </c>
      <c r="AL108" t="str">
        <f>VLOOKUP($A108,'BD INTERNA + PERFIL INTERES CP'!$A$3:$BM$1625,1,0)</f>
        <v>DI0000891</v>
      </c>
    </row>
    <row r="109" spans="1:38" ht="14.5">
      <c r="A109" s="108" t="str">
        <f t="shared" si="4"/>
        <v>DI0000901</v>
      </c>
      <c s="35" t="s">
        <v>665</v>
      </c>
      <c s="112">
        <v>1</v>
      </c>
      <c s="113" t="s">
        <v>23</v>
      </c>
      <c s="35" t="s">
        <v>483</v>
      </c>
      <c s="120" t="s">
        <v>1798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2450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2362.5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2187.5</v>
      </c>
      <c s="21" t="s">
        <v>466</v>
      </c>
      <c s="21" t="s">
        <v>466</v>
      </c>
      <c s="2">
        <f t="shared" si="5"/>
        <v>4812.5</v>
      </c>
      <c s="2">
        <f t="shared" si="6"/>
        <v>4462.5</v>
      </c>
      <c s="2">
        <f t="shared" si="7"/>
        <v>9275</v>
      </c>
      <c r="AL109" t="str">
        <f>VLOOKUP($A109,'BD INTERNA + PERFIL INTERES CP'!$A$3:$BM$1625,1,0)</f>
        <v>DI0000901</v>
      </c>
    </row>
    <row r="110" spans="1:38" ht="14.5">
      <c r="A110" s="108" t="str">
        <f t="shared" si="4"/>
        <v>DI0000961</v>
      </c>
      <c s="35" t="s">
        <v>666</v>
      </c>
      <c s="112">
        <v>1</v>
      </c>
      <c s="113" t="s">
        <v>23</v>
      </c>
      <c s="35" t="s">
        <v>483</v>
      </c>
      <c s="120" t="s">
        <v>1799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1333.2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1166.55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999.89999999999998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833.25</v>
      </c>
      <c s="2">
        <f t="shared" si="5"/>
        <v>2499.75</v>
      </c>
      <c s="2">
        <f t="shared" si="6"/>
        <v>1833.1500000000001</v>
      </c>
      <c s="2">
        <f t="shared" si="7"/>
        <v>4332.8999999999996</v>
      </c>
      <c r="AL110" t="str">
        <f>VLOOKUP($A110,'BD INTERNA + PERFIL INTERES CP'!$A$3:$BM$1625,1,0)</f>
        <v>DI0000961</v>
      </c>
    </row>
    <row r="111" spans="1:38" ht="14.5">
      <c r="A111" s="108" t="str">
        <f t="shared" si="4"/>
        <v>DI0000971</v>
      </c>
      <c s="35" t="s">
        <v>667</v>
      </c>
      <c s="112">
        <v>1</v>
      </c>
      <c s="113" t="s">
        <v>23</v>
      </c>
      <c s="35" t="s">
        <v>483</v>
      </c>
      <c s="120" t="s">
        <v>1799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5454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4772.25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4090.5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3408.75</v>
      </c>
      <c s="2">
        <f t="shared" si="5"/>
        <v>10226.25</v>
      </c>
      <c s="2">
        <f t="shared" si="6"/>
        <v>7499.25</v>
      </c>
      <c s="2">
        <f t="shared" si="7"/>
        <v>17725.5</v>
      </c>
      <c r="AL111" t="str">
        <f>VLOOKUP($A111,'BD INTERNA + PERFIL INTERES CP'!$A$3:$BM$1625,1,0)</f>
        <v>DI0000971</v>
      </c>
    </row>
    <row r="112" spans="1:38" ht="14.5">
      <c r="A112" s="108" t="str">
        <f t="shared" si="4"/>
        <v>DI0001031</v>
      </c>
      <c s="35" t="s">
        <v>668</v>
      </c>
      <c s="112">
        <v>1</v>
      </c>
      <c s="113" t="s">
        <v>23</v>
      </c>
      <c s="35" t="s">
        <v>483</v>
      </c>
      <c s="120" t="s">
        <v>1800</v>
      </c>
      <c s="125"/>
      <c s="109" t="s">
        <v>467</v>
      </c>
      <c s="109" t="s">
        <v>469</v>
      </c>
      <c s="21" t="s">
        <v>466</v>
      </c>
      <c s="21">
        <v>329.97000000000003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293.30000000000001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256.63999999999999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219.97999999999999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623.26999999999998</v>
      </c>
      <c s="2">
        <f t="shared" si="6"/>
        <v>476.62</v>
      </c>
      <c s="2">
        <f t="shared" si="7"/>
        <v>1099.8899999999999</v>
      </c>
      <c r="AL112" t="str">
        <f>VLOOKUP($A112,'BD INTERNA + PERFIL INTERES CP'!$A$3:$BM$1625,1,0)</f>
        <v>DI0001031</v>
      </c>
    </row>
    <row r="113" spans="1:38" ht="14.5">
      <c r="A113" s="108" t="str">
        <f t="shared" si="4"/>
        <v>DI0001041</v>
      </c>
      <c s="35" t="s">
        <v>669</v>
      </c>
      <c s="112">
        <v>1</v>
      </c>
      <c s="113" t="s">
        <v>23</v>
      </c>
      <c s="35" t="s">
        <v>483</v>
      </c>
      <c s="120" t="s">
        <v>1800</v>
      </c>
      <c s="125"/>
      <c s="109" t="s">
        <v>467</v>
      </c>
      <c s="109" t="s">
        <v>469</v>
      </c>
      <c s="21" t="s">
        <v>466</v>
      </c>
      <c s="21">
        <v>1578.9300000000001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1403.5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1228.0599999999999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1052.6199999999999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2982.4300000000003</v>
      </c>
      <c s="2">
        <f t="shared" si="6"/>
        <v>2280.6799999999998</v>
      </c>
      <c s="2">
        <f t="shared" si="7"/>
        <v>5263.1100000000006</v>
      </c>
      <c r="AL113" t="str">
        <f>VLOOKUP($A113,'BD INTERNA + PERFIL INTERES CP'!$A$3:$BM$1625,1,0)</f>
        <v>DI0001041</v>
      </c>
    </row>
    <row r="114" spans="1:38" ht="14.5">
      <c r="A114" s="108" t="str">
        <f t="shared" si="4"/>
        <v>DI0001091</v>
      </c>
      <c s="35" t="s">
        <v>670</v>
      </c>
      <c s="112">
        <v>1</v>
      </c>
      <c s="113" t="s">
        <v>23</v>
      </c>
      <c s="35" t="s">
        <v>483</v>
      </c>
      <c s="120" t="s">
        <v>1801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4090.5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3636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3181.5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2727</v>
      </c>
      <c s="21" t="s">
        <v>466</v>
      </c>
      <c s="2">
        <f t="shared" si="5"/>
        <v>7726.5</v>
      </c>
      <c s="2">
        <f t="shared" si="6"/>
        <v>5908.5</v>
      </c>
      <c s="2">
        <f t="shared" si="7"/>
        <v>13635</v>
      </c>
      <c r="AL114" t="str">
        <f>VLOOKUP($A114,'BD INTERNA + PERFIL INTERES CP'!$A$3:$BM$1625,1,0)</f>
        <v>DI0001091</v>
      </c>
    </row>
    <row r="115" spans="1:38" ht="14.5">
      <c r="A115" s="108" t="str">
        <f t="shared" si="4"/>
        <v>DI0001101</v>
      </c>
      <c s="35" t="s">
        <v>671</v>
      </c>
      <c s="112">
        <v>1</v>
      </c>
      <c s="113" t="s">
        <v>23</v>
      </c>
      <c s="35" t="s">
        <v>483</v>
      </c>
      <c s="120" t="s">
        <v>1801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21406.950000000001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19028.400000000001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16649.849999999999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14271.299999999999</v>
      </c>
      <c s="21" t="s">
        <v>466</v>
      </c>
      <c s="2">
        <f t="shared" si="5"/>
        <v>40435.350000000006</v>
      </c>
      <c s="2">
        <f t="shared" si="6"/>
        <v>30921.149999999998</v>
      </c>
      <c s="2">
        <f t="shared" si="7"/>
        <v>71356.5</v>
      </c>
      <c r="AL115" t="str">
        <f>VLOOKUP($A115,'BD INTERNA + PERFIL INTERES CP'!$A$3:$BM$1625,1,0)</f>
        <v>DI0001101</v>
      </c>
    </row>
    <row r="116" spans="1:38" ht="14.5">
      <c r="A116" s="108" t="str">
        <f t="shared" si="4"/>
        <v>DI0001121</v>
      </c>
      <c s="35" t="s">
        <v>672</v>
      </c>
      <c s="112">
        <v>1</v>
      </c>
      <c s="113" t="s">
        <v>23</v>
      </c>
      <c s="35" t="s">
        <v>483</v>
      </c>
      <c s="120" t="s">
        <v>1802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2590.6500000000001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2302.8000000000002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2014.95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1727.0999999999999</v>
      </c>
      <c s="2">
        <f t="shared" si="5"/>
        <v>4893.4500000000007</v>
      </c>
      <c s="2">
        <f t="shared" si="6"/>
        <v>3742.0500000000002</v>
      </c>
      <c s="2">
        <f t="shared" si="7"/>
        <v>8635.5</v>
      </c>
      <c r="AL116" t="str">
        <f>VLOOKUP($A116,'BD INTERNA + PERFIL INTERES CP'!$A$3:$BM$1625,1,0)</f>
        <v>DI0001121</v>
      </c>
    </row>
    <row r="117" spans="1:38" ht="14.5">
      <c r="A117" s="108" t="str">
        <f t="shared" si="4"/>
        <v>DI0001136</v>
      </c>
      <c s="35" t="s">
        <v>487</v>
      </c>
      <c s="112">
        <v>6</v>
      </c>
      <c s="113" t="s">
        <v>23</v>
      </c>
      <c s="35" t="s">
        <v>484</v>
      </c>
      <c s="120" t="s">
        <v>1803</v>
      </c>
      <c s="125"/>
      <c s="109" t="s">
        <v>467</v>
      </c>
      <c s="109" t="s">
        <v>469</v>
      </c>
      <c s="21">
        <v>15738.870000000001</v>
      </c>
      <c s="21">
        <v>7869.4300000000003</v>
      </c>
      <c s="21">
        <v>7869.4300000000003</v>
      </c>
      <c s="21">
        <v>7869.4300000000003</v>
      </c>
      <c s="21">
        <v>7869.4300000000003</v>
      </c>
      <c s="21">
        <v>7869.4300000000003</v>
      </c>
      <c s="21">
        <v>7869.4300000000003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62955.450000000004</v>
      </c>
      <c s="2">
        <f t="shared" si="6"/>
        <v>0</v>
      </c>
      <c s="2">
        <f t="shared" si="7"/>
        <v>62955.450000000004</v>
      </c>
      <c r="AL117" t="str">
        <f>VLOOKUP($A117,'BD INTERNA + PERFIL INTERES CP'!$A$3:$BM$1625,1,0)</f>
        <v>DI0001136</v>
      </c>
    </row>
    <row r="118" spans="1:38" ht="14.5">
      <c r="A118" s="108" t="str">
        <f t="shared" si="4"/>
        <v>DI0001137</v>
      </c>
      <c s="35" t="s">
        <v>487</v>
      </c>
      <c s="112">
        <v>7</v>
      </c>
      <c s="113" t="s">
        <v>23</v>
      </c>
      <c s="35" t="s">
        <v>484</v>
      </c>
      <c s="120" t="s">
        <v>1803</v>
      </c>
      <c s="125"/>
      <c s="109" t="s">
        <v>467</v>
      </c>
      <c s="109" t="s">
        <v>469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199374.22</v>
      </c>
      <c s="2">
        <f t="shared" si="6"/>
        <v>73453.659999999989</v>
      </c>
      <c s="2">
        <f t="shared" si="7"/>
        <v>272827.88</v>
      </c>
      <c r="AL118" t="str">
        <f>VLOOKUP($A118,'BD INTERNA + PERFIL INTERES CP'!$A$3:$BM$1625,1,0)</f>
        <v>DI0001137</v>
      </c>
    </row>
    <row r="119" spans="1:38" ht="14.5">
      <c r="A119" s="108" t="str">
        <f t="shared" si="4"/>
        <v>DI0001138</v>
      </c>
      <c s="35" t="s">
        <v>487</v>
      </c>
      <c s="112">
        <v>8</v>
      </c>
      <c s="113" t="s">
        <v>23</v>
      </c>
      <c s="35" t="s">
        <v>484</v>
      </c>
      <c s="120" t="s">
        <v>1803</v>
      </c>
      <c s="125"/>
      <c s="109" t="s">
        <v>467</v>
      </c>
      <c s="109" t="s">
        <v>469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2527.5700000000002</v>
      </c>
      <c s="21">
        <v>2527.5700000000002</v>
      </c>
      <c s="21">
        <v>2527.5700000000002</v>
      </c>
      <c s="21">
        <v>2527.5700000000002</v>
      </c>
      <c s="21">
        <v>2527.5700000000002</v>
      </c>
      <c s="2">
        <f t="shared" si="5"/>
        <v>78354.599999999991</v>
      </c>
      <c s="2">
        <f t="shared" si="6"/>
        <v>48023.830000000002</v>
      </c>
      <c s="2">
        <f t="shared" si="7"/>
        <v>126378.42999999999</v>
      </c>
      <c r="AL119" t="str">
        <f>VLOOKUP($A119,'BD INTERNA + PERFIL INTERES CP'!$A$3:$BM$1625,1,0)</f>
        <v>DI0001138</v>
      </c>
    </row>
    <row r="120" spans="1:38" ht="14.5">
      <c r="A120" s="108" t="str">
        <f t="shared" si="4"/>
        <v>DI0001139</v>
      </c>
      <c s="35" t="s">
        <v>487</v>
      </c>
      <c s="112">
        <v>9</v>
      </c>
      <c s="113" t="s">
        <v>23</v>
      </c>
      <c s="35" t="s">
        <v>484</v>
      </c>
      <c s="120" t="s">
        <v>1803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5"/>
        <v>5908.0099999999984</v>
      </c>
      <c s="2">
        <f t="shared" si="6"/>
        <v>4259.2799999999997</v>
      </c>
      <c s="2">
        <f t="shared" si="7"/>
        <v>10167.289999999997</v>
      </c>
      <c r="AL120" t="str">
        <f>VLOOKUP($A120,'BD INTERNA + PERFIL INTERES CP'!$A$3:$BM$1625,1,0)</f>
        <v>DI0001139</v>
      </c>
    </row>
    <row r="121" spans="1:38" ht="14.5">
      <c r="A121" s="108" t="str">
        <f t="shared" si="4"/>
        <v>DI0001145</v>
      </c>
      <c s="35" t="s">
        <v>488</v>
      </c>
      <c s="112">
        <v>5</v>
      </c>
      <c s="113" t="s">
        <v>23</v>
      </c>
      <c s="35" t="s">
        <v>484</v>
      </c>
      <c s="120" t="s">
        <v>1804</v>
      </c>
      <c s="125"/>
      <c s="109" t="s">
        <v>467</v>
      </c>
      <c s="109" t="s">
        <v>469</v>
      </c>
      <c s="21">
        <v>6717.46</v>
      </c>
      <c s="21">
        <v>6717.46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33587.300000000003</v>
      </c>
      <c s="2">
        <f t="shared" si="6"/>
        <v>0</v>
      </c>
      <c s="2">
        <f t="shared" si="7"/>
        <v>33587.300000000003</v>
      </c>
      <c r="AL121" t="str">
        <f>VLOOKUP($A121,'BD INTERNA + PERFIL INTERES CP'!$A$3:$BM$1625,1,0)</f>
        <v>DI0001145</v>
      </c>
    </row>
    <row r="122" spans="1:38" ht="14.5">
      <c r="A122" s="108" t="str">
        <f t="shared" si="4"/>
        <v>DI0001146</v>
      </c>
      <c s="35" t="s">
        <v>488</v>
      </c>
      <c s="112">
        <v>6</v>
      </c>
      <c s="113" t="s">
        <v>23</v>
      </c>
      <c s="35" t="s">
        <v>484</v>
      </c>
      <c s="120" t="s">
        <v>1804</v>
      </c>
      <c s="125"/>
      <c s="109" t="s">
        <v>467</v>
      </c>
      <c s="109" t="s">
        <v>469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83543.599999999977</v>
      </c>
      <c s="2">
        <f t="shared" si="6"/>
        <v>33417.440000000002</v>
      </c>
      <c s="2">
        <f t="shared" si="7"/>
        <v>116961.03999999998</v>
      </c>
      <c r="AL122" t="str">
        <f>VLOOKUP($A122,'BD INTERNA + PERFIL INTERES CP'!$A$3:$BM$1625,1,0)</f>
        <v>DI0001146</v>
      </c>
    </row>
    <row r="123" spans="1:38" ht="14.5">
      <c r="A123" s="108" t="str">
        <f t="shared" si="4"/>
        <v>DI0001147</v>
      </c>
      <c s="35" t="s">
        <v>488</v>
      </c>
      <c s="112">
        <v>7</v>
      </c>
      <c s="113" t="s">
        <v>23</v>
      </c>
      <c s="35" t="s">
        <v>484</v>
      </c>
      <c s="120" t="s">
        <v>1804</v>
      </c>
      <c s="125"/>
      <c s="109" t="s">
        <v>467</v>
      </c>
      <c s="109" t="s">
        <v>469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1232.5599999999999</v>
      </c>
      <c s="21">
        <v>1232.5599999999999</v>
      </c>
      <c s="21">
        <v>1232.5599999999999</v>
      </c>
      <c s="21">
        <v>1232.5599999999999</v>
      </c>
      <c s="2">
        <f t="shared" si="5"/>
        <v>39442.039999999994</v>
      </c>
      <c s="2">
        <f t="shared" si="6"/>
        <v>24651.28000000001</v>
      </c>
      <c s="2">
        <f t="shared" si="7"/>
        <v>64093.320000000007</v>
      </c>
      <c r="AL123" t="str">
        <f>VLOOKUP($A123,'BD INTERNA + PERFIL INTERES CP'!$A$3:$BM$1625,1,0)</f>
        <v>DI0001147</v>
      </c>
    </row>
    <row r="124" spans="1:38" ht="14.5">
      <c r="A124" s="108" t="str">
        <f t="shared" si="4"/>
        <v>DI0001148</v>
      </c>
      <c s="35" t="s">
        <v>488</v>
      </c>
      <c s="112">
        <v>8</v>
      </c>
      <c s="113" t="s">
        <v>23</v>
      </c>
      <c s="35" t="s">
        <v>484</v>
      </c>
      <c s="120" t="s">
        <v>1804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5"/>
        <v>6045.3999999999987</v>
      </c>
      <c s="2">
        <f t="shared" si="6"/>
        <v>4396.6800000000003</v>
      </c>
      <c s="2">
        <f t="shared" si="7"/>
        <v>10442.079999999998</v>
      </c>
      <c r="AL124" t="str">
        <f>VLOOKUP($A124,'BD INTERNA + PERFIL INTERES CP'!$A$3:$BM$1625,1,0)</f>
        <v>DI0001148</v>
      </c>
    </row>
    <row r="125" spans="1:38" ht="14.5">
      <c r="A125" s="108" t="str">
        <f t="shared" si="4"/>
        <v>DI0001156</v>
      </c>
      <c s="35" t="s">
        <v>489</v>
      </c>
      <c s="112">
        <v>6</v>
      </c>
      <c s="113" t="s">
        <v>23</v>
      </c>
      <c s="35" t="s">
        <v>484</v>
      </c>
      <c s="120" t="s">
        <v>1805</v>
      </c>
      <c s="125"/>
      <c s="109" t="s">
        <v>467</v>
      </c>
      <c s="109" t="s">
        <v>469</v>
      </c>
      <c s="21">
        <v>4920.8299999999999</v>
      </c>
      <c s="21">
        <v>4920.8299999999999</v>
      </c>
      <c s="21">
        <v>2460.4099999999999</v>
      </c>
      <c s="21">
        <v>2460.4099999999999</v>
      </c>
      <c s="21">
        <v>2460.4099999999999</v>
      </c>
      <c s="21">
        <v>2460.4099999999999</v>
      </c>
      <c s="21">
        <v>2460.4099999999999</v>
      </c>
      <c s="21">
        <v>2460.4099999999999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24604.119999999999</v>
      </c>
      <c s="2">
        <f t="shared" si="6"/>
        <v>0</v>
      </c>
      <c s="2">
        <f t="shared" si="7"/>
        <v>24604.119999999999</v>
      </c>
      <c r="AL125" t="str">
        <f>VLOOKUP($A125,'BD INTERNA + PERFIL INTERES CP'!$A$3:$BM$1625,1,0)</f>
        <v>DI0001156</v>
      </c>
    </row>
    <row r="126" spans="1:38" ht="14.5">
      <c r="A126" s="108" t="str">
        <f t="shared" si="4"/>
        <v>DI0001157</v>
      </c>
      <c s="35" t="s">
        <v>489</v>
      </c>
      <c s="112">
        <v>7</v>
      </c>
      <c s="113" t="s">
        <v>23</v>
      </c>
      <c s="35" t="s">
        <v>484</v>
      </c>
      <c s="120" t="s">
        <v>1805</v>
      </c>
      <c s="125"/>
      <c s="109" t="s">
        <v>467</v>
      </c>
      <c s="109" t="s">
        <v>469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66240</v>
      </c>
      <c s="2">
        <f t="shared" si="6"/>
        <v>26496</v>
      </c>
      <c s="2">
        <f t="shared" si="7"/>
        <v>92736</v>
      </c>
      <c r="AL126" t="str">
        <f>VLOOKUP($A126,'BD INTERNA + PERFIL INTERES CP'!$A$3:$BM$1625,1,0)</f>
        <v>DI0001157</v>
      </c>
    </row>
    <row r="127" spans="1:38" ht="14.5">
      <c r="A127" s="108" t="str">
        <f t="shared" si="4"/>
        <v>DI0001158</v>
      </c>
      <c s="35" t="s">
        <v>489</v>
      </c>
      <c s="112">
        <v>8</v>
      </c>
      <c s="113" t="s">
        <v>23</v>
      </c>
      <c s="35" t="s">
        <v>484</v>
      </c>
      <c s="120" t="s">
        <v>1805</v>
      </c>
      <c s="125"/>
      <c s="109" t="s">
        <v>467</v>
      </c>
      <c s="109" t="s">
        <v>469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685.64999999999998</v>
      </c>
      <c s="21">
        <v>685.64999999999998</v>
      </c>
      <c s="21">
        <v>685.64999999999998</v>
      </c>
      <c s="21">
        <v>685.64999999999998</v>
      </c>
      <c s="2">
        <f t="shared" si="5"/>
        <v>21940.719999999998</v>
      </c>
      <c s="2">
        <f t="shared" si="6"/>
        <v>13712.999999999996</v>
      </c>
      <c s="2">
        <f t="shared" si="7"/>
        <v>35653.719999999994</v>
      </c>
      <c r="AL127" t="str">
        <f>VLOOKUP($A127,'BD INTERNA + PERFIL INTERES CP'!$A$3:$BM$1625,1,0)</f>
        <v>DI0001158</v>
      </c>
    </row>
    <row r="128" spans="1:38" ht="14.5">
      <c r="A128" s="108" t="str">
        <f t="shared" si="4"/>
        <v>DI0001165</v>
      </c>
      <c s="35" t="s">
        <v>490</v>
      </c>
      <c s="112">
        <v>5</v>
      </c>
      <c s="113" t="s">
        <v>23</v>
      </c>
      <c s="35" t="s">
        <v>484</v>
      </c>
      <c s="120" t="s">
        <v>1805</v>
      </c>
      <c s="125"/>
      <c s="109" t="s">
        <v>467</v>
      </c>
      <c s="109" t="s">
        <v>469</v>
      </c>
      <c s="21">
        <v>4152.6300000000001</v>
      </c>
      <c s="21">
        <v>4152.6300000000001</v>
      </c>
      <c s="21">
        <v>2076.3099999999999</v>
      </c>
      <c s="21">
        <v>2076.3099999999999</v>
      </c>
      <c s="21">
        <v>2076.3099999999999</v>
      </c>
      <c s="21">
        <v>2076.3099999999999</v>
      </c>
      <c s="21">
        <v>2076.3099999999999</v>
      </c>
      <c s="21">
        <v>2076.3099999999999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20763.120000000003</v>
      </c>
      <c s="2">
        <f t="shared" si="6"/>
        <v>0</v>
      </c>
      <c s="2">
        <f t="shared" si="7"/>
        <v>20763.120000000003</v>
      </c>
      <c r="AL128" t="str">
        <f>VLOOKUP($A128,'BD INTERNA + PERFIL INTERES CP'!$A$3:$BM$1625,1,0)</f>
        <v>DI0001165</v>
      </c>
    </row>
    <row r="129" spans="1:38" ht="14.5">
      <c r="A129" s="108" t="str">
        <f t="shared" si="4"/>
        <v>DI0001166</v>
      </c>
      <c s="35" t="s">
        <v>490</v>
      </c>
      <c s="112">
        <v>6</v>
      </c>
      <c s="113" t="s">
        <v>23</v>
      </c>
      <c s="35" t="s">
        <v>484</v>
      </c>
      <c s="120" t="s">
        <v>1805</v>
      </c>
      <c s="125"/>
      <c s="109" t="s">
        <v>467</v>
      </c>
      <c s="109" t="s">
        <v>469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38953.720000000001</v>
      </c>
      <c s="2">
        <f t="shared" si="6"/>
        <v>15581.520000000002</v>
      </c>
      <c s="2">
        <f t="shared" si="7"/>
        <v>54535.240000000005</v>
      </c>
      <c r="AL129" t="str">
        <f>VLOOKUP($A129,'BD INTERNA + PERFIL INTERES CP'!$A$3:$BM$1625,1,0)</f>
        <v>DI0001166</v>
      </c>
    </row>
    <row r="130" spans="1:38" ht="14.5">
      <c r="A130" s="108" t="str">
        <f t="shared" si="4"/>
        <v>DI0001167</v>
      </c>
      <c s="35" t="s">
        <v>490</v>
      </c>
      <c s="112">
        <v>7</v>
      </c>
      <c s="113" t="s">
        <v>23</v>
      </c>
      <c s="35" t="s">
        <v>484</v>
      </c>
      <c s="120" t="s">
        <v>1805</v>
      </c>
      <c s="125"/>
      <c s="109" t="s">
        <v>467</v>
      </c>
      <c s="109" t="s">
        <v>469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513.87</v>
      </c>
      <c s="21">
        <v>513.87</v>
      </c>
      <c s="21">
        <v>513.87</v>
      </c>
      <c s="21">
        <v>513.87</v>
      </c>
      <c s="2">
        <f t="shared" si="5"/>
        <v>16443.84</v>
      </c>
      <c s="2">
        <f t="shared" si="6"/>
        <v>10277.400000000003</v>
      </c>
      <c s="2">
        <f t="shared" si="7"/>
        <v>26721.240000000005</v>
      </c>
      <c r="AL130" t="str">
        <f>VLOOKUP($A130,'BD INTERNA + PERFIL INTERES CP'!$A$3:$BM$1625,1,0)</f>
        <v>DI0001167</v>
      </c>
    </row>
    <row r="131" spans="1:38" ht="14.5">
      <c r="A131" s="108" t="str">
        <f t="shared" si="4"/>
        <v>DI0001175</v>
      </c>
      <c s="35" t="s">
        <v>491</v>
      </c>
      <c s="112">
        <v>5</v>
      </c>
      <c s="113" t="s">
        <v>23</v>
      </c>
      <c s="35" t="s">
        <v>484</v>
      </c>
      <c s="120" t="s">
        <v>1806</v>
      </c>
      <c s="125"/>
      <c s="109" t="s">
        <v>467</v>
      </c>
      <c s="109" t="s">
        <v>469</v>
      </c>
      <c s="21">
        <v>2123.4200000000001</v>
      </c>
      <c s="21">
        <v>2123.4200000000001</v>
      </c>
      <c s="21">
        <v>1061.71</v>
      </c>
      <c s="21">
        <v>1061.71</v>
      </c>
      <c s="21">
        <v>1061.71</v>
      </c>
      <c s="21">
        <v>1061.71</v>
      </c>
      <c s="21">
        <v>1061.71</v>
      </c>
      <c s="21">
        <v>1061.71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"/>
        <v>10617.099999999999</v>
      </c>
      <c s="2">
        <f t="shared" si="6"/>
        <v>0</v>
      </c>
      <c s="2">
        <f t="shared" si="7"/>
        <v>10617.099999999999</v>
      </c>
      <c r="AL131" t="str">
        <f>VLOOKUP($A131,'BD INTERNA + PERFIL INTERES CP'!$A$3:$BM$1625,1,0)</f>
        <v>DI0001175</v>
      </c>
    </row>
    <row r="132" spans="1:38" ht="14.5">
      <c r="A132" s="108" t="str">
        <f t="shared" si="8" ref="A132:A195">CONCATENATE(B132,C132)</f>
        <v>DI0001176</v>
      </c>
      <c s="35" t="s">
        <v>491</v>
      </c>
      <c s="112">
        <v>6</v>
      </c>
      <c s="113" t="s">
        <v>23</v>
      </c>
      <c s="35" t="s">
        <v>484</v>
      </c>
      <c s="120" t="s">
        <v>1806</v>
      </c>
      <c s="125"/>
      <c s="109" t="s">
        <v>467</v>
      </c>
      <c s="109" t="s">
        <v>469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 t="s">
        <v>466</v>
      </c>
      <c s="21" t="s">
        <v>466</v>
      </c>
      <c s="21" t="s">
        <v>466</v>
      </c>
      <c s="21" t="s">
        <v>466</v>
      </c>
      <c s="2">
        <f t="shared" si="9" ref="AH132:AH195">SUM(J132:U132)</f>
        <v>44860.200000000012</v>
      </c>
      <c s="2">
        <f t="shared" si="10" ref="AI132:AI195">SUM(V132:AG132)</f>
        <v>17944.080000000002</v>
      </c>
      <c s="2">
        <f t="shared" si="11" ref="AJ132:AJ195">AI132+AH132</f>
        <v>62804.280000000013</v>
      </c>
      <c r="AL132" t="str">
        <f>VLOOKUP($A132,'BD INTERNA + PERFIL INTERES CP'!$A$3:$BM$1625,1,0)</f>
        <v>DI0001176</v>
      </c>
    </row>
    <row r="133" spans="1:38" ht="14.5">
      <c r="A133" s="108" t="str">
        <f t="shared" si="8"/>
        <v>DI0001177</v>
      </c>
      <c s="35" t="s">
        <v>491</v>
      </c>
      <c s="112">
        <v>7</v>
      </c>
      <c s="113" t="s">
        <v>23</v>
      </c>
      <c s="35" t="s">
        <v>484</v>
      </c>
      <c s="120" t="s">
        <v>1806</v>
      </c>
      <c s="125"/>
      <c s="109" t="s">
        <v>467</v>
      </c>
      <c s="109" t="s">
        <v>469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513.87</v>
      </c>
      <c s="21">
        <v>513.87</v>
      </c>
      <c s="21">
        <v>513.87</v>
      </c>
      <c s="21">
        <v>513.87</v>
      </c>
      <c s="2">
        <f t="shared" si="9"/>
        <v>16443.84</v>
      </c>
      <c s="2">
        <f t="shared" si="10"/>
        <v>10277.400000000003</v>
      </c>
      <c s="2">
        <f t="shared" si="11"/>
        <v>26721.240000000005</v>
      </c>
      <c r="AL133" t="str">
        <f>VLOOKUP($A133,'BD INTERNA + PERFIL INTERES CP'!$A$3:$BM$1625,1,0)</f>
        <v>DI0001177</v>
      </c>
    </row>
    <row r="134" spans="1:38" ht="14.5">
      <c r="A134" s="108" t="str">
        <f t="shared" si="8"/>
        <v>DI0001186</v>
      </c>
      <c s="35" t="s">
        <v>492</v>
      </c>
      <c s="112">
        <v>6</v>
      </c>
      <c s="113" t="s">
        <v>23</v>
      </c>
      <c s="35" t="s">
        <v>484</v>
      </c>
      <c s="120" t="s">
        <v>1807</v>
      </c>
      <c s="125"/>
      <c s="109" t="s">
        <v>467</v>
      </c>
      <c s="109" t="s">
        <v>469</v>
      </c>
      <c s="21">
        <v>2284.1799999999998</v>
      </c>
      <c s="21">
        <v>2284.1799999999998</v>
      </c>
      <c s="21">
        <v>1142.0899999999999</v>
      </c>
      <c s="21">
        <v>1142.0899999999999</v>
      </c>
      <c s="21">
        <v>1142.0899999999999</v>
      </c>
      <c s="21">
        <v>1142.0899999999999</v>
      </c>
      <c s="21">
        <v>1142.0899999999999</v>
      </c>
      <c s="21">
        <v>1142.0899999999999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11420.9</v>
      </c>
      <c s="2">
        <f t="shared" si="10"/>
        <v>0</v>
      </c>
      <c s="2">
        <f t="shared" si="11"/>
        <v>11420.9</v>
      </c>
      <c r="AL134" t="str">
        <f>VLOOKUP($A134,'BD INTERNA + PERFIL INTERES CP'!$A$3:$BM$1625,1,0)</f>
        <v>DI0001186</v>
      </c>
    </row>
    <row r="135" spans="1:38" ht="14.5">
      <c r="A135" s="108" t="str">
        <f t="shared" si="8"/>
        <v>DI0001187</v>
      </c>
      <c s="35" t="s">
        <v>492</v>
      </c>
      <c s="112">
        <v>7</v>
      </c>
      <c s="113" t="s">
        <v>23</v>
      </c>
      <c s="35" t="s">
        <v>484</v>
      </c>
      <c s="120" t="s">
        <v>1807</v>
      </c>
      <c s="125"/>
      <c s="109" t="s">
        <v>467</v>
      </c>
      <c s="109" t="s">
        <v>469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38510</v>
      </c>
      <c s="2">
        <f t="shared" si="10"/>
        <v>15404</v>
      </c>
      <c s="2">
        <f t="shared" si="11"/>
        <v>53914</v>
      </c>
      <c r="AL135" t="str">
        <f>VLOOKUP($A135,'BD INTERNA + PERFIL INTERES CP'!$A$3:$BM$1625,1,0)</f>
        <v>DI0001187</v>
      </c>
    </row>
    <row r="136" spans="1:38" ht="14.5">
      <c r="A136" s="108" t="str">
        <f t="shared" si="8"/>
        <v>DI0001188</v>
      </c>
      <c s="35" t="s">
        <v>492</v>
      </c>
      <c s="112">
        <v>8</v>
      </c>
      <c s="113" t="s">
        <v>23</v>
      </c>
      <c s="35" t="s">
        <v>484</v>
      </c>
      <c s="120" t="s">
        <v>1807</v>
      </c>
      <c s="125"/>
      <c s="109" t="s">
        <v>467</v>
      </c>
      <c s="109" t="s">
        <v>469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501.72000000000003</v>
      </c>
      <c s="21">
        <v>501.72000000000003</v>
      </c>
      <c s="21">
        <v>501.72000000000003</v>
      </c>
      <c s="21">
        <v>501.72000000000003</v>
      </c>
      <c s="2">
        <f t="shared" si="9"/>
        <v>16055.160000000003</v>
      </c>
      <c s="2">
        <f t="shared" si="10"/>
        <v>10034.479999999998</v>
      </c>
      <c s="2">
        <f t="shared" si="11"/>
        <v>26089.639999999999</v>
      </c>
      <c r="AL136" t="str">
        <f>VLOOKUP($A136,'BD INTERNA + PERFIL INTERES CP'!$A$3:$BM$1625,1,0)</f>
        <v>DI0001188</v>
      </c>
    </row>
    <row r="137" spans="1:38" ht="14.5">
      <c r="A137" s="108" t="str">
        <f t="shared" si="8"/>
        <v>DI0001189</v>
      </c>
      <c s="35" t="s">
        <v>492</v>
      </c>
      <c s="112">
        <v>9</v>
      </c>
      <c s="113" t="s">
        <v>23</v>
      </c>
      <c s="35" t="s">
        <v>484</v>
      </c>
      <c s="120" t="s">
        <v>1807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1">
        <v>172.56999999999999</v>
      </c>
      <c s="2">
        <f t="shared" si="9"/>
        <v>3221.3599999999992</v>
      </c>
      <c s="2">
        <f t="shared" si="10"/>
        <v>2531.0799999999999</v>
      </c>
      <c s="2">
        <f t="shared" si="11"/>
        <v>5752.4399999999987</v>
      </c>
      <c r="AL137" t="str">
        <f>VLOOKUP($A137,'BD INTERNA + PERFIL INTERES CP'!$A$3:$BM$1625,1,0)</f>
        <v>DI0001189</v>
      </c>
    </row>
    <row r="138" spans="1:38" ht="14.5">
      <c r="A138" s="108" t="str">
        <f t="shared" si="8"/>
        <v>DI0001195</v>
      </c>
      <c s="35" t="s">
        <v>493</v>
      </c>
      <c s="112">
        <v>5</v>
      </c>
      <c s="113" t="s">
        <v>23</v>
      </c>
      <c s="35" t="s">
        <v>484</v>
      </c>
      <c s="120" t="s">
        <v>1807</v>
      </c>
      <c s="125"/>
      <c s="109" t="s">
        <v>467</v>
      </c>
      <c s="109" t="s">
        <v>469</v>
      </c>
      <c s="21">
        <v>3936.5300000000002</v>
      </c>
      <c s="21">
        <v>3936.5300000000002</v>
      </c>
      <c s="21">
        <v>1968.26</v>
      </c>
      <c s="21">
        <v>1968.26</v>
      </c>
      <c s="21">
        <v>1968.26</v>
      </c>
      <c s="21">
        <v>1968.26</v>
      </c>
      <c s="21">
        <v>1968.26</v>
      </c>
      <c s="21">
        <v>1968.26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19682.619999999999</v>
      </c>
      <c s="2">
        <f t="shared" si="10"/>
        <v>0</v>
      </c>
      <c s="2">
        <f t="shared" si="11"/>
        <v>19682.619999999999</v>
      </c>
      <c r="AL138" t="str">
        <f>VLOOKUP($A138,'BD INTERNA + PERFIL INTERES CP'!$A$3:$BM$1625,1,0)</f>
        <v>DI0001195</v>
      </c>
    </row>
    <row r="139" spans="1:38" ht="14.5">
      <c r="A139" s="108" t="str">
        <f t="shared" si="8"/>
        <v>DI0001196</v>
      </c>
      <c s="35" t="s">
        <v>493</v>
      </c>
      <c s="112">
        <v>6</v>
      </c>
      <c s="113" t="s">
        <v>23</v>
      </c>
      <c s="35" t="s">
        <v>484</v>
      </c>
      <c s="120" t="s">
        <v>1807</v>
      </c>
      <c s="125"/>
      <c s="109" t="s">
        <v>467</v>
      </c>
      <c s="109" t="s">
        <v>469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50641.919999999991</v>
      </c>
      <c s="2">
        <f t="shared" si="10"/>
        <v>20256.799999999999</v>
      </c>
      <c s="2">
        <f t="shared" si="11"/>
        <v>70898.719999999987</v>
      </c>
      <c r="AL139" t="str">
        <f>VLOOKUP($A139,'BD INTERNA + PERFIL INTERES CP'!$A$3:$BM$1625,1,0)</f>
        <v>DI0001196</v>
      </c>
    </row>
    <row r="140" spans="1:38" ht="14.5">
      <c r="A140" s="108" t="str">
        <f t="shared" si="8"/>
        <v>DI0001197</v>
      </c>
      <c s="35" t="s">
        <v>493</v>
      </c>
      <c s="112">
        <v>7</v>
      </c>
      <c s="113" t="s">
        <v>23</v>
      </c>
      <c s="35" t="s">
        <v>484</v>
      </c>
      <c s="120" t="s">
        <v>1807</v>
      </c>
      <c s="125"/>
      <c s="109" t="s">
        <v>467</v>
      </c>
      <c s="109" t="s">
        <v>469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685.88999999999999</v>
      </c>
      <c s="21">
        <v>685.88999999999999</v>
      </c>
      <c s="21">
        <v>685.88999999999999</v>
      </c>
      <c s="21">
        <v>685.88999999999999</v>
      </c>
      <c s="2">
        <f t="shared" si="9"/>
        <v>21948.479999999996</v>
      </c>
      <c s="2">
        <f t="shared" si="10"/>
        <v>13717.799999999999</v>
      </c>
      <c s="2">
        <f t="shared" si="11"/>
        <v>35666.279999999999</v>
      </c>
      <c r="AL140" t="str">
        <f>VLOOKUP($A140,'BD INTERNA + PERFIL INTERES CP'!$A$3:$BM$1625,1,0)</f>
        <v>DI0001197</v>
      </c>
    </row>
    <row r="141" spans="1:38" ht="14.5">
      <c r="A141" s="108" t="str">
        <f t="shared" si="8"/>
        <v>DI0001206</v>
      </c>
      <c s="35" t="s">
        <v>494</v>
      </c>
      <c s="112">
        <v>6</v>
      </c>
      <c s="113" t="s">
        <v>23</v>
      </c>
      <c s="35" t="s">
        <v>484</v>
      </c>
      <c s="120" t="s">
        <v>1808</v>
      </c>
      <c s="125"/>
      <c s="109" t="s">
        <v>467</v>
      </c>
      <c s="109" t="s">
        <v>469</v>
      </c>
      <c s="21">
        <v>5371.4700000000003</v>
      </c>
      <c s="21">
        <v>5371.4700000000003</v>
      </c>
      <c s="21">
        <v>2685.73</v>
      </c>
      <c s="21">
        <v>2685.73</v>
      </c>
      <c s="21">
        <v>2685.73</v>
      </c>
      <c s="21">
        <v>2685.73</v>
      </c>
      <c s="21">
        <v>2685.73</v>
      </c>
      <c s="21">
        <v>2685.73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26857.32</v>
      </c>
      <c s="2">
        <f t="shared" si="10"/>
        <v>0</v>
      </c>
      <c s="2">
        <f t="shared" si="11"/>
        <v>26857.32</v>
      </c>
      <c r="AL141" t="str">
        <f>VLOOKUP($A141,'BD INTERNA + PERFIL INTERES CP'!$A$3:$BM$1625,1,0)</f>
        <v>DI0001206</v>
      </c>
    </row>
    <row r="142" spans="1:38" ht="14.5">
      <c r="A142" s="108" t="str">
        <f t="shared" si="8"/>
        <v>DI0001207</v>
      </c>
      <c s="35" t="s">
        <v>494</v>
      </c>
      <c s="112">
        <v>7</v>
      </c>
      <c s="113" t="s">
        <v>23</v>
      </c>
      <c s="35" t="s">
        <v>484</v>
      </c>
      <c s="120" t="s">
        <v>1808</v>
      </c>
      <c s="125"/>
      <c s="109" t="s">
        <v>467</v>
      </c>
      <c s="109" t="s">
        <v>469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49075.200000000012</v>
      </c>
      <c s="2">
        <f t="shared" si="10"/>
        <v>19630.080000000002</v>
      </c>
      <c s="2">
        <f t="shared" si="11"/>
        <v>68705.280000000013</v>
      </c>
      <c r="AL142" t="str">
        <f>VLOOKUP($A142,'BD INTERNA + PERFIL INTERES CP'!$A$3:$BM$1625,1,0)</f>
        <v>DI0001207</v>
      </c>
    </row>
    <row r="143" spans="1:38" ht="14.5">
      <c r="A143" s="108" t="str">
        <f t="shared" si="8"/>
        <v>DI0001208</v>
      </c>
      <c s="35" t="s">
        <v>494</v>
      </c>
      <c s="112">
        <v>8</v>
      </c>
      <c s="113" t="s">
        <v>23</v>
      </c>
      <c s="35" t="s">
        <v>484</v>
      </c>
      <c s="120" t="s">
        <v>1808</v>
      </c>
      <c s="125"/>
      <c s="109" t="s">
        <v>467</v>
      </c>
      <c s="109" t="s">
        <v>469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509.00999999999999</v>
      </c>
      <c s="21">
        <v>509.00999999999999</v>
      </c>
      <c s="21">
        <v>509.00999999999999</v>
      </c>
      <c s="21">
        <v>509.00999999999999</v>
      </c>
      <c s="2">
        <f t="shared" si="9"/>
        <v>16288.400000000001</v>
      </c>
      <c s="2">
        <f t="shared" si="10"/>
        <v>10180.200000000003</v>
      </c>
      <c s="2">
        <f t="shared" si="11"/>
        <v>26468.600000000006</v>
      </c>
      <c r="AL143" t="str">
        <f>VLOOKUP($A143,'BD INTERNA + PERFIL INTERES CP'!$A$3:$BM$1625,1,0)</f>
        <v>DI0001208</v>
      </c>
    </row>
    <row r="144" spans="1:38" ht="14.5">
      <c r="A144" s="108" t="str">
        <f t="shared" si="8"/>
        <v>DI0001209</v>
      </c>
      <c s="35" t="s">
        <v>494</v>
      </c>
      <c s="112">
        <v>9</v>
      </c>
      <c s="113" t="s">
        <v>23</v>
      </c>
      <c s="35" t="s">
        <v>484</v>
      </c>
      <c s="120" t="s">
        <v>1808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9"/>
        <v>6045.3999999999987</v>
      </c>
      <c s="2">
        <f t="shared" si="10"/>
        <v>4396.6800000000003</v>
      </c>
      <c s="2">
        <f t="shared" si="11"/>
        <v>10442.079999999998</v>
      </c>
      <c r="AL144" t="str">
        <f>VLOOKUP($A144,'BD INTERNA + PERFIL INTERES CP'!$A$3:$BM$1625,1,0)</f>
        <v>DI0001209</v>
      </c>
    </row>
    <row r="145" spans="1:38" ht="14.5">
      <c r="A145" s="108" t="str">
        <f t="shared" si="8"/>
        <v>DI0001213</v>
      </c>
      <c s="35" t="s">
        <v>495</v>
      </c>
      <c s="112">
        <v>3</v>
      </c>
      <c s="113" t="s">
        <v>23</v>
      </c>
      <c s="35" t="s">
        <v>484</v>
      </c>
      <c s="120" t="s">
        <v>1809</v>
      </c>
      <c s="125"/>
      <c s="109" t="s">
        <v>467</v>
      </c>
      <c s="109" t="s">
        <v>469</v>
      </c>
      <c s="21">
        <v>3354.1199999999999</v>
      </c>
      <c s="21">
        <v>3354.1199999999999</v>
      </c>
      <c s="21">
        <v>1677.0599999999999</v>
      </c>
      <c s="21">
        <v>1677.0599999999999</v>
      </c>
      <c s="21">
        <v>1677.0599999999999</v>
      </c>
      <c s="21">
        <v>1677.0599999999999</v>
      </c>
      <c s="21">
        <v>1677.0599999999999</v>
      </c>
      <c s="21">
        <v>1677.0599999999999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16770.599999999999</v>
      </c>
      <c s="2">
        <f t="shared" si="10"/>
        <v>0</v>
      </c>
      <c s="2">
        <f t="shared" si="11"/>
        <v>16770.599999999999</v>
      </c>
      <c r="AL145" t="str">
        <f>VLOOKUP($A145,'BD INTERNA + PERFIL INTERES CP'!$A$3:$BM$1625,1,0)</f>
        <v>DI0001213</v>
      </c>
    </row>
    <row r="146" spans="1:38" ht="14.5">
      <c r="A146" s="108" t="str">
        <f t="shared" si="8"/>
        <v>DI0001214</v>
      </c>
      <c s="35" t="s">
        <v>495</v>
      </c>
      <c s="112">
        <v>4</v>
      </c>
      <c s="113" t="s">
        <v>23</v>
      </c>
      <c s="35" t="s">
        <v>484</v>
      </c>
      <c s="120" t="s">
        <v>1809</v>
      </c>
      <c s="125"/>
      <c s="109" t="s">
        <v>467</v>
      </c>
      <c s="109" t="s">
        <v>469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40541.279999999999</v>
      </c>
      <c s="2">
        <f t="shared" si="10"/>
        <v>16216.479999999998</v>
      </c>
      <c s="2">
        <f t="shared" si="11"/>
        <v>56757.759999999995</v>
      </c>
      <c r="AL146" t="str">
        <f>VLOOKUP($A146,'BD INTERNA + PERFIL INTERES CP'!$A$3:$BM$1625,1,0)</f>
        <v>DI0001214</v>
      </c>
    </row>
    <row r="147" spans="1:38" ht="14.5">
      <c r="A147" s="108" t="str">
        <f t="shared" si="8"/>
        <v>DI0001215</v>
      </c>
      <c s="35" t="s">
        <v>495</v>
      </c>
      <c s="112">
        <v>5</v>
      </c>
      <c s="113" t="s">
        <v>23</v>
      </c>
      <c s="35" t="s">
        <v>484</v>
      </c>
      <c s="120" t="s">
        <v>1809</v>
      </c>
      <c s="125"/>
      <c s="109" t="s">
        <v>467</v>
      </c>
      <c s="109" t="s">
        <v>469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774.82000000000005</v>
      </c>
      <c s="21">
        <v>774.82000000000005</v>
      </c>
      <c s="21">
        <v>774.82000000000005</v>
      </c>
      <c s="21">
        <v>774.82000000000005</v>
      </c>
      <c s="2">
        <f t="shared" si="9"/>
        <v>24794.120000000006</v>
      </c>
      <c s="2">
        <f t="shared" si="10"/>
        <v>15496.32</v>
      </c>
      <c s="2">
        <f t="shared" si="11"/>
        <v>40290.440000000002</v>
      </c>
      <c r="AL147" t="str">
        <f>VLOOKUP($A147,'BD INTERNA + PERFIL INTERES CP'!$A$3:$BM$1625,1,0)</f>
        <v>DI0001215</v>
      </c>
    </row>
    <row r="148" spans="1:38" ht="14.5">
      <c r="A148" s="108" t="str">
        <f t="shared" si="8"/>
        <v>DI0001226</v>
      </c>
      <c s="35" t="s">
        <v>496</v>
      </c>
      <c s="112">
        <v>6</v>
      </c>
      <c s="113" t="s">
        <v>23</v>
      </c>
      <c s="35" t="s">
        <v>484</v>
      </c>
      <c s="120" t="s">
        <v>1810</v>
      </c>
      <c s="125"/>
      <c s="109" t="s">
        <v>467</v>
      </c>
      <c s="109" t="s">
        <v>469</v>
      </c>
      <c s="21">
        <v>4912.9200000000001</v>
      </c>
      <c s="21">
        <v>4912.9200000000001</v>
      </c>
      <c s="21">
        <v>2456.46</v>
      </c>
      <c s="21">
        <v>2456.46</v>
      </c>
      <c s="21">
        <v>2456.46</v>
      </c>
      <c s="21">
        <v>2456.46</v>
      </c>
      <c s="21">
        <v>2456.46</v>
      </c>
      <c s="21">
        <v>2456.46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24564.599999999995</v>
      </c>
      <c s="2">
        <f t="shared" si="10"/>
        <v>0</v>
      </c>
      <c s="2">
        <f t="shared" si="11"/>
        <v>24564.599999999995</v>
      </c>
      <c r="AL148" t="str">
        <f>VLOOKUP($A148,'BD INTERNA + PERFIL INTERES CP'!$A$3:$BM$1625,1,0)</f>
        <v>DI0001226</v>
      </c>
    </row>
    <row r="149" spans="1:38" ht="14.5">
      <c r="A149" s="108" t="str">
        <f t="shared" si="8"/>
        <v>DI0001227</v>
      </c>
      <c s="35" t="s">
        <v>496</v>
      </c>
      <c s="112">
        <v>7</v>
      </c>
      <c s="113" t="s">
        <v>23</v>
      </c>
      <c s="35" t="s">
        <v>484</v>
      </c>
      <c s="120" t="s">
        <v>1810</v>
      </c>
      <c s="125"/>
      <c s="109" t="s">
        <v>467</v>
      </c>
      <c s="109" t="s">
        <v>469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58669.719999999994</v>
      </c>
      <c s="2">
        <f t="shared" si="10"/>
        <v>23467.919999999998</v>
      </c>
      <c s="2">
        <f t="shared" si="11"/>
        <v>82137.639999999985</v>
      </c>
      <c r="AL149" t="str">
        <f>VLOOKUP($A149,'BD INTERNA + PERFIL INTERES CP'!$A$3:$BM$1625,1,0)</f>
        <v>DI0001227</v>
      </c>
    </row>
    <row r="150" spans="1:38" ht="14.5">
      <c r="A150" s="108" t="str">
        <f t="shared" si="8"/>
        <v>DI0001228</v>
      </c>
      <c s="35" t="s">
        <v>496</v>
      </c>
      <c s="112">
        <v>8</v>
      </c>
      <c s="113" t="s">
        <v>23</v>
      </c>
      <c s="35" t="s">
        <v>484</v>
      </c>
      <c s="120" t="s">
        <v>1810</v>
      </c>
      <c s="125"/>
      <c s="109" t="s">
        <v>467</v>
      </c>
      <c s="109" t="s">
        <v>469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859.85000000000002</v>
      </c>
      <c s="21">
        <v>859.85000000000002</v>
      </c>
      <c s="21">
        <v>859.85000000000002</v>
      </c>
      <c s="21">
        <v>859.85000000000002</v>
      </c>
      <c s="2">
        <f t="shared" si="9"/>
        <v>27515.319999999996</v>
      </c>
      <c s="2">
        <f t="shared" si="10"/>
        <v>17197.079999999998</v>
      </c>
      <c s="2">
        <f t="shared" si="11"/>
        <v>44712.399999999994</v>
      </c>
      <c r="AL150" t="str">
        <f>VLOOKUP($A150,'BD INTERNA + PERFIL INTERES CP'!$A$3:$BM$1625,1,0)</f>
        <v>DI0001228</v>
      </c>
    </row>
    <row r="151" spans="1:38" ht="14.5">
      <c r="A151" s="108" t="str">
        <f t="shared" si="8"/>
        <v>DI0001234</v>
      </c>
      <c s="35" t="s">
        <v>497</v>
      </c>
      <c s="112">
        <v>4</v>
      </c>
      <c s="113" t="s">
        <v>23</v>
      </c>
      <c s="35" t="s">
        <v>484</v>
      </c>
      <c s="120" t="s">
        <v>1774</v>
      </c>
      <c s="125"/>
      <c s="109" t="s">
        <v>467</v>
      </c>
      <c s="109" t="s">
        <v>469</v>
      </c>
      <c s="21">
        <v>5687.0500000000002</v>
      </c>
      <c s="21">
        <v>5687.0500000000002</v>
      </c>
      <c s="21">
        <v>2843.52</v>
      </c>
      <c s="21">
        <v>2843.52</v>
      </c>
      <c s="21">
        <v>2843.52</v>
      </c>
      <c s="21">
        <v>2843.52</v>
      </c>
      <c s="21">
        <v>2843.52</v>
      </c>
      <c s="21">
        <v>2843.52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28435.220000000001</v>
      </c>
      <c s="2">
        <f t="shared" si="10"/>
        <v>0</v>
      </c>
      <c s="2">
        <f t="shared" si="11"/>
        <v>28435.220000000001</v>
      </c>
      <c r="AL151" t="str">
        <f>VLOOKUP($A151,'BD INTERNA + PERFIL INTERES CP'!$A$3:$BM$1625,1,0)</f>
        <v>DI0001234</v>
      </c>
    </row>
    <row r="152" spans="1:38" ht="14.5">
      <c r="A152" s="108" t="str">
        <f t="shared" si="8"/>
        <v>DI0001235</v>
      </c>
      <c s="35" t="s">
        <v>497</v>
      </c>
      <c s="112">
        <v>5</v>
      </c>
      <c s="113" t="s">
        <v>23</v>
      </c>
      <c s="35" t="s">
        <v>484</v>
      </c>
      <c s="120" t="s">
        <v>1774</v>
      </c>
      <c s="125"/>
      <c s="109" t="s">
        <v>467</v>
      </c>
      <c s="109" t="s">
        <v>469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87716.920000000027</v>
      </c>
      <c s="2">
        <f t="shared" si="10"/>
        <v>35086.799999999996</v>
      </c>
      <c s="2">
        <f t="shared" si="11"/>
        <v>122803.72000000003</v>
      </c>
      <c r="AL152" t="str">
        <f>VLOOKUP($A152,'BD INTERNA + PERFIL INTERES CP'!$A$3:$BM$1625,1,0)</f>
        <v>DI0001235</v>
      </c>
    </row>
    <row r="153" spans="1:38" ht="14.5">
      <c r="A153" s="108" t="str">
        <f t="shared" si="8"/>
        <v>DI0001236</v>
      </c>
      <c s="35" t="s">
        <v>497</v>
      </c>
      <c s="112">
        <v>6</v>
      </c>
      <c s="113" t="s">
        <v>23</v>
      </c>
      <c s="35" t="s">
        <v>484</v>
      </c>
      <c s="120" t="s">
        <v>1774</v>
      </c>
      <c s="125"/>
      <c s="109" t="s">
        <v>467</v>
      </c>
      <c s="109" t="s">
        <v>469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1161.1300000000001</v>
      </c>
      <c s="21">
        <v>1161.1300000000001</v>
      </c>
      <c s="21">
        <v>1161.1300000000001</v>
      </c>
      <c s="21">
        <v>1161.1300000000001</v>
      </c>
      <c s="2">
        <f t="shared" si="9"/>
        <v>37156.160000000003</v>
      </c>
      <c s="2">
        <f t="shared" si="10"/>
        <v>23222.600000000006</v>
      </c>
      <c s="2">
        <f t="shared" si="11"/>
        <v>60378.760000000009</v>
      </c>
      <c r="AL153" t="str">
        <f>VLOOKUP($A153,'BD INTERNA + PERFIL INTERES CP'!$A$3:$BM$1625,1,0)</f>
        <v>DI0001236</v>
      </c>
    </row>
    <row r="154" spans="1:38" ht="14.5">
      <c r="A154" s="108" t="str">
        <f t="shared" si="8"/>
        <v>DI0001237</v>
      </c>
      <c s="35" t="s">
        <v>497</v>
      </c>
      <c s="112">
        <v>7</v>
      </c>
      <c s="113" t="s">
        <v>23</v>
      </c>
      <c s="35" t="s">
        <v>484</v>
      </c>
      <c s="120" t="s">
        <v>1774</v>
      </c>
      <c s="125"/>
      <c s="109" t="s">
        <v>467</v>
      </c>
      <c s="109" t="s">
        <v>469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134.34</v>
      </c>
      <c s="21">
        <v>134.34</v>
      </c>
      <c s="21">
        <v>134.34</v>
      </c>
      <c s="21">
        <v>134.34</v>
      </c>
      <c s="2">
        <f t="shared" si="9"/>
        <v>2955.5600000000004</v>
      </c>
      <c s="2">
        <f t="shared" si="10"/>
        <v>2149.4399999999996</v>
      </c>
      <c s="2">
        <f t="shared" si="11"/>
        <v>5105</v>
      </c>
      <c r="AL154" t="str">
        <f>VLOOKUP($A154,'BD INTERNA + PERFIL INTERES CP'!$A$3:$BM$1625,1,0)</f>
        <v>DI0001237</v>
      </c>
    </row>
    <row r="155" spans="1:38" ht="14.5">
      <c r="A155" s="108" t="str">
        <f t="shared" si="8"/>
        <v>DI0001245</v>
      </c>
      <c s="35" t="s">
        <v>498</v>
      </c>
      <c s="112">
        <v>5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5106.6199999999999</v>
      </c>
      <c s="21">
        <v>5106.6199999999999</v>
      </c>
      <c s="21">
        <v>2553.3099999999999</v>
      </c>
      <c s="21">
        <v>2553.3099999999999</v>
      </c>
      <c s="21">
        <v>2553.3099999999999</v>
      </c>
      <c s="21">
        <v>2553.3099999999999</v>
      </c>
      <c s="21">
        <v>2553.3099999999999</v>
      </c>
      <c s="21">
        <v>2553.3099999999999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25533.100000000002</v>
      </c>
      <c s="2">
        <f t="shared" si="10"/>
        <v>0</v>
      </c>
      <c s="2">
        <f t="shared" si="11"/>
        <v>25533.100000000002</v>
      </c>
      <c r="AL155" t="str">
        <f>VLOOKUP($A155,'BD INTERNA + PERFIL INTERES CP'!$A$3:$BM$1625,1,0)</f>
        <v>DI0001245</v>
      </c>
    </row>
    <row r="156" spans="1:38" ht="14.5">
      <c r="A156" s="108" t="str">
        <f t="shared" si="8"/>
        <v>DI0001246</v>
      </c>
      <c s="35" t="s">
        <v>498</v>
      </c>
      <c s="112">
        <v>6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35133.919999999998</v>
      </c>
      <c s="2">
        <f t="shared" si="10"/>
        <v>14053.600000000002</v>
      </c>
      <c s="2">
        <f t="shared" si="11"/>
        <v>49187.520000000004</v>
      </c>
      <c r="AL156" t="str">
        <f>VLOOKUP($A156,'BD INTERNA + PERFIL INTERES CP'!$A$3:$BM$1625,1,0)</f>
        <v>DI0001246</v>
      </c>
    </row>
    <row r="157" spans="1:38" ht="14.5">
      <c r="A157" s="108" t="str">
        <f t="shared" si="8"/>
        <v>DI0001247</v>
      </c>
      <c s="35" t="s">
        <v>498</v>
      </c>
      <c s="112">
        <v>7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686.86000000000001</v>
      </c>
      <c s="21">
        <v>686.86000000000001</v>
      </c>
      <c s="21">
        <v>686.86000000000001</v>
      </c>
      <c s="21">
        <v>686.86000000000001</v>
      </c>
      <c s="2">
        <f t="shared" si="9"/>
        <v>21979.639999999999</v>
      </c>
      <c s="2">
        <f t="shared" si="10"/>
        <v>13737.280000000001</v>
      </c>
      <c s="2">
        <f t="shared" si="11"/>
        <v>35716.919999999998</v>
      </c>
      <c r="AL157" t="str">
        <f>VLOOKUP($A157,'BD INTERNA + PERFIL INTERES CP'!$A$3:$BM$1625,1,0)</f>
        <v>DI0001247</v>
      </c>
    </row>
    <row r="158" spans="1:38" ht="14.5">
      <c r="A158" s="108" t="str">
        <f t="shared" si="8"/>
        <v>DI0001248</v>
      </c>
      <c s="35" t="s">
        <v>498</v>
      </c>
      <c s="112">
        <v>8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">
        <f t="shared" si="9"/>
        <v>3022.6800000000007</v>
      </c>
      <c s="2">
        <f t="shared" si="10"/>
        <v>2198.3200000000002</v>
      </c>
      <c s="2">
        <f t="shared" si="11"/>
        <v>5221.0000000000009</v>
      </c>
      <c r="AL158" t="str">
        <f>VLOOKUP($A158,'BD INTERNA + PERFIL INTERES CP'!$A$3:$BM$1625,1,0)</f>
        <v>DI0001248</v>
      </c>
    </row>
    <row r="159" spans="1:38" ht="14.5">
      <c r="A159" s="108" t="str">
        <f t="shared" si="8"/>
        <v>DI0001255</v>
      </c>
      <c s="35" t="s">
        <v>499</v>
      </c>
      <c s="112">
        <v>5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3742.1700000000001</v>
      </c>
      <c s="21">
        <v>3742.1700000000001</v>
      </c>
      <c s="21">
        <v>1871.0899999999999</v>
      </c>
      <c s="21">
        <v>1871.0899999999999</v>
      </c>
      <c s="21">
        <v>1871.0899999999999</v>
      </c>
      <c s="21">
        <v>1871.0899999999999</v>
      </c>
      <c s="21">
        <v>1871.0899999999999</v>
      </c>
      <c s="21">
        <v>1871.0899999999999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18710.880000000001</v>
      </c>
      <c s="2">
        <f t="shared" si="10"/>
        <v>0</v>
      </c>
      <c s="2">
        <f t="shared" si="11"/>
        <v>18710.880000000001</v>
      </c>
      <c r="AL159" t="str">
        <f>VLOOKUP($A159,'BD INTERNA + PERFIL INTERES CP'!$A$3:$BM$1625,1,0)</f>
        <v>DI0001255</v>
      </c>
    </row>
    <row r="160" spans="1:38" ht="14.5">
      <c r="A160" s="108" t="str">
        <f t="shared" si="8"/>
        <v>DI0001256</v>
      </c>
      <c s="35" t="s">
        <v>499</v>
      </c>
      <c s="112">
        <v>6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70801.60000000002</v>
      </c>
      <c s="2">
        <f t="shared" si="10"/>
        <v>28320.640000000007</v>
      </c>
      <c s="2">
        <f t="shared" si="11"/>
        <v>99122.24000000002</v>
      </c>
      <c r="AL160" t="str">
        <f>VLOOKUP($A160,'BD INTERNA + PERFIL INTERES CP'!$A$3:$BM$1625,1,0)</f>
        <v>DI0001256</v>
      </c>
    </row>
    <row r="161" spans="1:38" ht="14.5">
      <c r="A161" s="108" t="str">
        <f t="shared" si="8"/>
        <v>DI0001257</v>
      </c>
      <c s="35" t="s">
        <v>499</v>
      </c>
      <c s="112">
        <v>7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664.26999999999998</v>
      </c>
      <c s="21">
        <v>664.26999999999998</v>
      </c>
      <c s="21">
        <v>664.26999999999998</v>
      </c>
      <c s="21">
        <v>664.26999999999998</v>
      </c>
      <c s="2">
        <f t="shared" si="9"/>
        <v>21256.519999999993</v>
      </c>
      <c s="2">
        <f t="shared" si="10"/>
        <v>13285.320000000002</v>
      </c>
      <c s="2">
        <f t="shared" si="11"/>
        <v>34541.839999999997</v>
      </c>
      <c r="AL161" t="str">
        <f>VLOOKUP($A161,'BD INTERNA + PERFIL INTERES CP'!$A$3:$BM$1625,1,0)</f>
        <v>DI0001257</v>
      </c>
    </row>
    <row r="162" spans="1:38" ht="14.5">
      <c r="A162" s="108" t="str">
        <f t="shared" si="8"/>
        <v>DI0001258</v>
      </c>
      <c s="35" t="s">
        <v>499</v>
      </c>
      <c s="112">
        <v>8</v>
      </c>
      <c s="113" t="s">
        <v>23</v>
      </c>
      <c s="35" t="s">
        <v>484</v>
      </c>
      <c s="120" t="s">
        <v>1811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">
        <f t="shared" si="9"/>
        <v>3022.6800000000007</v>
      </c>
      <c s="2">
        <f t="shared" si="10"/>
        <v>2198.3200000000002</v>
      </c>
      <c s="2">
        <f t="shared" si="11"/>
        <v>5221.0000000000009</v>
      </c>
      <c r="AL162" t="str">
        <f>VLOOKUP($A162,'BD INTERNA + PERFIL INTERES CP'!$A$3:$BM$1625,1,0)</f>
        <v>DI0001258</v>
      </c>
    </row>
    <row r="163" spans="1:38" ht="14.5">
      <c r="A163" s="108" t="str">
        <f t="shared" si="8"/>
        <v>DI0001264</v>
      </c>
      <c s="35" t="s">
        <v>500</v>
      </c>
      <c s="112">
        <v>4</v>
      </c>
      <c s="113" t="s">
        <v>23</v>
      </c>
      <c s="35" t="s">
        <v>484</v>
      </c>
      <c s="120" t="s">
        <v>1812</v>
      </c>
      <c s="125"/>
      <c s="109" t="s">
        <v>467</v>
      </c>
      <c s="109" t="s">
        <v>469</v>
      </c>
      <c s="21">
        <v>7159.54</v>
      </c>
      <c s="21">
        <v>7159.54</v>
      </c>
      <c s="21">
        <v>3579.77</v>
      </c>
      <c s="21">
        <v>3579.77</v>
      </c>
      <c s="21">
        <v>3579.77</v>
      </c>
      <c s="21">
        <v>3579.77</v>
      </c>
      <c s="21">
        <v>3579.77</v>
      </c>
      <c s="21">
        <v>3579.77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35797.699999999997</v>
      </c>
      <c s="2">
        <f t="shared" si="10"/>
        <v>0</v>
      </c>
      <c s="2">
        <f t="shared" si="11"/>
        <v>35797.699999999997</v>
      </c>
      <c r="AL163" t="str">
        <f>VLOOKUP($A163,'BD INTERNA + PERFIL INTERES CP'!$A$3:$BM$1625,1,0)</f>
        <v>DI0001264</v>
      </c>
    </row>
    <row r="164" spans="1:38" ht="14.5">
      <c r="A164" s="108" t="str">
        <f t="shared" si="8"/>
        <v>DI0001265</v>
      </c>
      <c s="35" t="s">
        <v>500</v>
      </c>
      <c s="112">
        <v>5</v>
      </c>
      <c s="113" t="s">
        <v>23</v>
      </c>
      <c s="35" t="s">
        <v>484</v>
      </c>
      <c s="120" t="s">
        <v>1812</v>
      </c>
      <c s="125"/>
      <c s="109" t="s">
        <v>467</v>
      </c>
      <c s="109" t="s">
        <v>469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60721.799999999988</v>
      </c>
      <c s="2">
        <f t="shared" si="10"/>
        <v>24288.720000000001</v>
      </c>
      <c s="2">
        <f t="shared" si="11"/>
        <v>85010.51999999999</v>
      </c>
      <c r="AL164" t="str">
        <f>VLOOKUP($A164,'BD INTERNA + PERFIL INTERES CP'!$A$3:$BM$1625,1,0)</f>
        <v>DI0001265</v>
      </c>
    </row>
    <row r="165" spans="1:38" ht="14.5">
      <c r="A165" s="108" t="str">
        <f t="shared" si="8"/>
        <v>DI0001266</v>
      </c>
      <c s="35" t="s">
        <v>500</v>
      </c>
      <c s="112">
        <v>6</v>
      </c>
      <c s="113" t="s">
        <v>23</v>
      </c>
      <c s="35" t="s">
        <v>484</v>
      </c>
      <c s="120" t="s">
        <v>1812</v>
      </c>
      <c s="125"/>
      <c s="109" t="s">
        <v>467</v>
      </c>
      <c s="109" t="s">
        <v>469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1027.01</v>
      </c>
      <c s="21">
        <v>1027.01</v>
      </c>
      <c s="21">
        <v>1027.01</v>
      </c>
      <c s="21">
        <v>1027.01</v>
      </c>
      <c s="2">
        <f t="shared" si="9"/>
        <v>32864.440000000002</v>
      </c>
      <c s="2">
        <f t="shared" si="10"/>
        <v>20540.279999999995</v>
      </c>
      <c s="2">
        <f t="shared" si="11"/>
        <v>53404.720000000001</v>
      </c>
      <c r="AL165" t="str">
        <f>VLOOKUP($A165,'BD INTERNA + PERFIL INTERES CP'!$A$3:$BM$1625,1,0)</f>
        <v>DI0001266</v>
      </c>
    </row>
    <row r="166" spans="1:38" ht="14.5">
      <c r="A166" s="108" t="str">
        <f t="shared" si="8"/>
        <v>DI0001276</v>
      </c>
      <c s="35" t="s">
        <v>501</v>
      </c>
      <c s="112">
        <v>6</v>
      </c>
      <c s="113" t="s">
        <v>23</v>
      </c>
      <c s="35" t="s">
        <v>484</v>
      </c>
      <c s="120" t="s">
        <v>1813</v>
      </c>
      <c s="125"/>
      <c s="109" t="s">
        <v>467</v>
      </c>
      <c s="109" t="s">
        <v>469</v>
      </c>
      <c s="21">
        <v>3418.0300000000002</v>
      </c>
      <c s="21">
        <v>3418.0300000000002</v>
      </c>
      <c s="21">
        <v>1709.01</v>
      </c>
      <c s="21">
        <v>1709.01</v>
      </c>
      <c s="21">
        <v>1709.01</v>
      </c>
      <c s="21">
        <v>1709.01</v>
      </c>
      <c s="21">
        <v>1709.01</v>
      </c>
      <c s="21">
        <v>1709.01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17090.119999999999</v>
      </c>
      <c s="2">
        <f t="shared" si="10"/>
        <v>0</v>
      </c>
      <c s="2">
        <f t="shared" si="11"/>
        <v>17090.119999999999</v>
      </c>
      <c r="AL166" t="str">
        <f>VLOOKUP($A166,'BD INTERNA + PERFIL INTERES CP'!$A$3:$BM$1625,1,0)</f>
        <v>DI0001276</v>
      </c>
    </row>
    <row r="167" spans="1:38" ht="14.5">
      <c r="A167" s="108" t="str">
        <f t="shared" si="8"/>
        <v>DI0001277</v>
      </c>
      <c s="35" t="s">
        <v>501</v>
      </c>
      <c s="112">
        <v>7</v>
      </c>
      <c s="113" t="s">
        <v>23</v>
      </c>
      <c s="35" t="s">
        <v>484</v>
      </c>
      <c s="120" t="s">
        <v>1813</v>
      </c>
      <c s="125"/>
      <c s="109" t="s">
        <v>467</v>
      </c>
      <c s="109" t="s">
        <v>469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48728.519999999997</v>
      </c>
      <c s="2">
        <f t="shared" si="10"/>
        <v>19491.439999999999</v>
      </c>
      <c s="2">
        <f t="shared" si="11"/>
        <v>68219.959999999992</v>
      </c>
      <c r="AL167" t="str">
        <f>VLOOKUP($A167,'BD INTERNA + PERFIL INTERES CP'!$A$3:$BM$1625,1,0)</f>
        <v>DI0001277</v>
      </c>
    </row>
    <row r="168" spans="1:38" ht="14.5">
      <c r="A168" s="108" t="str">
        <f t="shared" si="8"/>
        <v>DI0001278</v>
      </c>
      <c s="35" t="s">
        <v>501</v>
      </c>
      <c s="112">
        <v>8</v>
      </c>
      <c s="113" t="s">
        <v>23</v>
      </c>
      <c s="35" t="s">
        <v>484</v>
      </c>
      <c s="120" t="s">
        <v>1813</v>
      </c>
      <c s="125"/>
      <c s="109" t="s">
        <v>467</v>
      </c>
      <c s="109" t="s">
        <v>469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259.97000000000003</v>
      </c>
      <c s="21">
        <v>259.97000000000003</v>
      </c>
      <c s="21">
        <v>259.97000000000003</v>
      </c>
      <c s="21">
        <v>259.97000000000003</v>
      </c>
      <c s="2">
        <f t="shared" si="9"/>
        <v>8319.1599999999999</v>
      </c>
      <c s="2">
        <f t="shared" si="10"/>
        <v>5199.4800000000005</v>
      </c>
      <c s="2">
        <f t="shared" si="11"/>
        <v>13518.639999999999</v>
      </c>
      <c r="AL168" t="str">
        <f>VLOOKUP($A168,'BD INTERNA + PERFIL INTERES CP'!$A$3:$BM$1625,1,0)</f>
        <v>DI0001278</v>
      </c>
    </row>
    <row r="169" spans="1:38" ht="14.5">
      <c r="A169" s="108" t="str">
        <f t="shared" si="8"/>
        <v>DI0001286</v>
      </c>
      <c s="35" t="s">
        <v>502</v>
      </c>
      <c s="112">
        <v>6</v>
      </c>
      <c s="113" t="s">
        <v>23</v>
      </c>
      <c s="35" t="s">
        <v>484</v>
      </c>
      <c s="120" t="s">
        <v>1814</v>
      </c>
      <c s="125"/>
      <c s="109" t="s">
        <v>467</v>
      </c>
      <c s="109" t="s">
        <v>469</v>
      </c>
      <c s="21">
        <v>2895.5700000000002</v>
      </c>
      <c s="21">
        <v>2895.5700000000002</v>
      </c>
      <c s="21">
        <v>1447.79</v>
      </c>
      <c s="21">
        <v>1447.79</v>
      </c>
      <c s="21">
        <v>1447.79</v>
      </c>
      <c s="21">
        <v>1447.79</v>
      </c>
      <c s="21">
        <v>1447.79</v>
      </c>
      <c s="21">
        <v>1447.79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14477.880000000005</v>
      </c>
      <c s="2">
        <f t="shared" si="10"/>
        <v>0</v>
      </c>
      <c s="2">
        <f t="shared" si="11"/>
        <v>14477.880000000005</v>
      </c>
      <c r="AL169" t="str">
        <f>VLOOKUP($A169,'BD INTERNA + PERFIL INTERES CP'!$A$3:$BM$1625,1,0)</f>
        <v>DI0001286</v>
      </c>
    </row>
    <row r="170" spans="1:38" ht="14.5">
      <c r="A170" s="108" t="str">
        <f t="shared" si="8"/>
        <v>DI0001287</v>
      </c>
      <c s="35" t="s">
        <v>502</v>
      </c>
      <c s="112">
        <v>7</v>
      </c>
      <c s="113" t="s">
        <v>23</v>
      </c>
      <c s="35" t="s">
        <v>484</v>
      </c>
      <c s="120" t="s">
        <v>1814</v>
      </c>
      <c s="125"/>
      <c s="109" t="s">
        <v>467</v>
      </c>
      <c s="109" t="s">
        <v>469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50829.079999999987</v>
      </c>
      <c s="2">
        <f t="shared" si="10"/>
        <v>20331.600000000002</v>
      </c>
      <c s="2">
        <f t="shared" si="11"/>
        <v>71160.679999999993</v>
      </c>
      <c r="AL170" t="str">
        <f>VLOOKUP($A170,'BD INTERNA + PERFIL INTERES CP'!$A$3:$BM$1625,1,0)</f>
        <v>DI0001287</v>
      </c>
    </row>
    <row r="171" spans="1:38" ht="14.5">
      <c r="A171" s="108" t="str">
        <f t="shared" si="8"/>
        <v>DI0001288</v>
      </c>
      <c s="35" t="s">
        <v>502</v>
      </c>
      <c s="112">
        <v>8</v>
      </c>
      <c s="113" t="s">
        <v>23</v>
      </c>
      <c s="35" t="s">
        <v>484</v>
      </c>
      <c s="120" t="s">
        <v>1814</v>
      </c>
      <c s="125"/>
      <c s="109" t="s">
        <v>467</v>
      </c>
      <c s="109" t="s">
        <v>469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519.70000000000005</v>
      </c>
      <c s="21">
        <v>519.70000000000005</v>
      </c>
      <c s="21">
        <v>519.70000000000005</v>
      </c>
      <c s="21">
        <v>519.70000000000005</v>
      </c>
      <c s="2">
        <f t="shared" si="9"/>
        <v>16630.52</v>
      </c>
      <c s="2">
        <f t="shared" si="10"/>
        <v>10394.080000000004</v>
      </c>
      <c s="2">
        <f t="shared" si="11"/>
        <v>27024.600000000006</v>
      </c>
      <c r="AL171" t="str">
        <f>VLOOKUP($A171,'BD INTERNA + PERFIL INTERES CP'!$A$3:$BM$1625,1,0)</f>
        <v>DI0001288</v>
      </c>
    </row>
    <row r="172" spans="1:38" ht="14.5">
      <c r="A172" s="108" t="str">
        <f t="shared" si="8"/>
        <v>DI0001289</v>
      </c>
      <c s="35" t="s">
        <v>502</v>
      </c>
      <c s="112">
        <v>9</v>
      </c>
      <c s="113" t="s">
        <v>23</v>
      </c>
      <c s="35" t="s">
        <v>484</v>
      </c>
      <c s="120" t="s">
        <v>1814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1">
        <v>172.56999999999999</v>
      </c>
      <c s="2">
        <f t="shared" si="9"/>
        <v>3221.3599999999992</v>
      </c>
      <c s="2">
        <f t="shared" si="10"/>
        <v>2531.0799999999999</v>
      </c>
      <c s="2">
        <f t="shared" si="11"/>
        <v>5752.4399999999987</v>
      </c>
      <c r="AL172" t="str">
        <f>VLOOKUP($A172,'BD INTERNA + PERFIL INTERES CP'!$A$3:$BM$1625,1,0)</f>
        <v>DI0001289</v>
      </c>
    </row>
    <row r="173" spans="1:38" ht="14.5">
      <c r="A173" s="108" t="str">
        <f t="shared" si="8"/>
        <v>DI0001295</v>
      </c>
      <c s="35" t="s">
        <v>503</v>
      </c>
      <c s="112">
        <v>5</v>
      </c>
      <c s="113" t="s">
        <v>23</v>
      </c>
      <c s="35" t="s">
        <v>484</v>
      </c>
      <c s="120" t="s">
        <v>1815</v>
      </c>
      <c s="125"/>
      <c s="109" t="s">
        <v>467</v>
      </c>
      <c s="109" t="s">
        <v>469</v>
      </c>
      <c s="21">
        <v>6816.9499999999998</v>
      </c>
      <c s="21">
        <v>6816.9499999999998</v>
      </c>
      <c s="21">
        <v>3408.4699999999998</v>
      </c>
      <c s="21">
        <v>3408.4699999999998</v>
      </c>
      <c s="21">
        <v>3408.4699999999998</v>
      </c>
      <c s="21">
        <v>3408.4699999999998</v>
      </c>
      <c s="21">
        <v>3408.4699999999998</v>
      </c>
      <c s="21">
        <v>3408.4699999999998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34084.720000000001</v>
      </c>
      <c s="2">
        <f t="shared" si="10"/>
        <v>0</v>
      </c>
      <c s="2">
        <f t="shared" si="11"/>
        <v>34084.720000000001</v>
      </c>
      <c r="AL173" t="str">
        <f>VLOOKUP($A173,'BD INTERNA + PERFIL INTERES CP'!$A$3:$BM$1625,1,0)</f>
        <v>DI0001295</v>
      </c>
    </row>
    <row r="174" spans="1:38" ht="14.5">
      <c r="A174" s="108" t="str">
        <f t="shared" si="8"/>
        <v>DI0001296</v>
      </c>
      <c s="35" t="s">
        <v>503</v>
      </c>
      <c s="112">
        <v>6</v>
      </c>
      <c s="113" t="s">
        <v>23</v>
      </c>
      <c s="35" t="s">
        <v>484</v>
      </c>
      <c s="120" t="s">
        <v>1815</v>
      </c>
      <c s="125"/>
      <c s="109" t="s">
        <v>467</v>
      </c>
      <c s="109" t="s">
        <v>469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68985.319999999992</v>
      </c>
      <c s="2">
        <f t="shared" si="10"/>
        <v>27594.16</v>
      </c>
      <c s="2">
        <f t="shared" si="11"/>
        <v>96579.479999999996</v>
      </c>
      <c r="AL174" t="str">
        <f>VLOOKUP($A174,'BD INTERNA + PERFIL INTERES CP'!$A$3:$BM$1625,1,0)</f>
        <v>DI0001296</v>
      </c>
    </row>
    <row r="175" spans="1:38" ht="14.5">
      <c r="A175" s="108" t="str">
        <f t="shared" si="8"/>
        <v>DI0001297</v>
      </c>
      <c s="35" t="s">
        <v>503</v>
      </c>
      <c s="112">
        <v>7</v>
      </c>
      <c s="113" t="s">
        <v>23</v>
      </c>
      <c s="35" t="s">
        <v>484</v>
      </c>
      <c s="120" t="s">
        <v>1815</v>
      </c>
      <c s="125"/>
      <c s="109" t="s">
        <v>467</v>
      </c>
      <c s="109" t="s">
        <v>469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519.95000000000005</v>
      </c>
      <c s="21">
        <v>519.95000000000005</v>
      </c>
      <c s="21">
        <v>519.95000000000005</v>
      </c>
      <c s="21">
        <v>519.95000000000005</v>
      </c>
      <c s="2">
        <f t="shared" si="9"/>
        <v>16638.279999999999</v>
      </c>
      <c s="2">
        <f t="shared" si="10"/>
        <v>10398.920000000004</v>
      </c>
      <c s="2">
        <f t="shared" si="11"/>
        <v>27037.200000000004</v>
      </c>
      <c r="AL175" t="str">
        <f>VLOOKUP($A175,'BD INTERNA + PERFIL INTERES CP'!$A$3:$BM$1625,1,0)</f>
        <v>DI0001297</v>
      </c>
    </row>
    <row r="176" spans="1:38" ht="14.5">
      <c r="A176" s="108" t="str">
        <f t="shared" si="8"/>
        <v>DI0001298</v>
      </c>
      <c s="35" t="s">
        <v>503</v>
      </c>
      <c s="112">
        <v>8</v>
      </c>
      <c s="113" t="s">
        <v>23</v>
      </c>
      <c s="35" t="s">
        <v>484</v>
      </c>
      <c s="120" t="s">
        <v>1815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9"/>
        <v>6045.3999999999987</v>
      </c>
      <c s="2">
        <f t="shared" si="10"/>
        <v>4396.6800000000003</v>
      </c>
      <c s="2">
        <f t="shared" si="11"/>
        <v>10442.079999999998</v>
      </c>
      <c r="AL176" t="str">
        <f>VLOOKUP($A176,'BD INTERNA + PERFIL INTERES CP'!$A$3:$BM$1625,1,0)</f>
        <v>DI0001298</v>
      </c>
    </row>
    <row r="177" spans="1:38" ht="14.5">
      <c r="A177" s="108" t="str">
        <f t="shared" si="8"/>
        <v>DI0001299</v>
      </c>
      <c s="35" t="s">
        <v>503</v>
      </c>
      <c s="112">
        <v>9</v>
      </c>
      <c s="113" t="s">
        <v>23</v>
      </c>
      <c s="35" t="s">
        <v>484</v>
      </c>
      <c s="120" t="s">
        <v>1815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1">
        <v>172.56999999999999</v>
      </c>
      <c s="2">
        <f t="shared" si="9"/>
        <v>3221.3599999999992</v>
      </c>
      <c s="2">
        <f t="shared" si="10"/>
        <v>2531.0799999999999</v>
      </c>
      <c s="2">
        <f t="shared" si="11"/>
        <v>5752.4399999999987</v>
      </c>
      <c r="AL177" t="str">
        <f>VLOOKUP($A177,'BD INTERNA + PERFIL INTERES CP'!$A$3:$BM$1625,1,0)</f>
        <v>DI0001299</v>
      </c>
    </row>
    <row r="178" spans="1:38" ht="14.5">
      <c r="A178" s="108" t="str">
        <f t="shared" si="8"/>
        <v>DI0001306</v>
      </c>
      <c s="35" t="s">
        <v>504</v>
      </c>
      <c s="112">
        <v>6</v>
      </c>
      <c s="113" t="s">
        <v>23</v>
      </c>
      <c s="35" t="s">
        <v>484</v>
      </c>
      <c s="120" t="s">
        <v>1816</v>
      </c>
      <c s="125"/>
      <c s="109" t="s">
        <v>467</v>
      </c>
      <c s="109" t="s">
        <v>469</v>
      </c>
      <c s="21">
        <v>5532.2200000000003</v>
      </c>
      <c s="21">
        <v>5532.2200000000003</v>
      </c>
      <c s="21">
        <v>2766.1100000000001</v>
      </c>
      <c s="21">
        <v>2766.1100000000001</v>
      </c>
      <c s="21">
        <v>2766.1100000000001</v>
      </c>
      <c s="21">
        <v>2766.1100000000001</v>
      </c>
      <c s="21">
        <v>2766.1100000000001</v>
      </c>
      <c s="21">
        <v>2766.1100000000001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27661.100000000002</v>
      </c>
      <c s="2">
        <f t="shared" si="10"/>
        <v>0</v>
      </c>
      <c s="2">
        <f t="shared" si="11"/>
        <v>27661.100000000002</v>
      </c>
      <c r="AL178" t="str">
        <f>VLOOKUP($A178,'BD INTERNA + PERFIL INTERES CP'!$A$3:$BM$1625,1,0)</f>
        <v>DI0001306</v>
      </c>
    </row>
    <row r="179" spans="1:38" ht="14.5">
      <c r="A179" s="108" t="str">
        <f t="shared" si="8"/>
        <v>DI0001307</v>
      </c>
      <c s="35" t="s">
        <v>504</v>
      </c>
      <c s="112">
        <v>7</v>
      </c>
      <c s="113" t="s">
        <v>23</v>
      </c>
      <c s="35" t="s">
        <v>484</v>
      </c>
      <c s="120" t="s">
        <v>1816</v>
      </c>
      <c s="125"/>
      <c s="109" t="s">
        <v>467</v>
      </c>
      <c s="109" t="s">
        <v>469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72410</v>
      </c>
      <c s="2">
        <f t="shared" si="10"/>
        <v>28964</v>
      </c>
      <c s="2">
        <f t="shared" si="11"/>
        <v>101374</v>
      </c>
      <c r="AL179" t="str">
        <f>VLOOKUP($A179,'BD INTERNA + PERFIL INTERES CP'!$A$3:$BM$1625,1,0)</f>
        <v>DI0001307</v>
      </c>
    </row>
    <row r="180" spans="1:38" ht="14.5">
      <c r="A180" s="108" t="str">
        <f t="shared" si="8"/>
        <v>DI0001308</v>
      </c>
      <c s="35" t="s">
        <v>504</v>
      </c>
      <c s="112">
        <v>8</v>
      </c>
      <c s="113" t="s">
        <v>23</v>
      </c>
      <c s="35" t="s">
        <v>484</v>
      </c>
      <c s="120" t="s">
        <v>1816</v>
      </c>
      <c s="125"/>
      <c s="109" t="s">
        <v>467</v>
      </c>
      <c s="109" t="s">
        <v>469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632.67999999999995</v>
      </c>
      <c s="21">
        <v>632.67999999999995</v>
      </c>
      <c s="21">
        <v>632.67999999999995</v>
      </c>
      <c s="21">
        <v>632.67999999999995</v>
      </c>
      <c s="2">
        <f t="shared" si="9"/>
        <v>20245.760000000006</v>
      </c>
      <c s="2">
        <f t="shared" si="10"/>
        <v>12653.6</v>
      </c>
      <c s="2">
        <f t="shared" si="11"/>
        <v>32899.360000000008</v>
      </c>
      <c r="AL180" t="str">
        <f>VLOOKUP($A180,'BD INTERNA + PERFIL INTERES CP'!$A$3:$BM$1625,1,0)</f>
        <v>DI0001308</v>
      </c>
    </row>
    <row r="181" spans="1:38" ht="14.5">
      <c r="A181" s="108" t="str">
        <f t="shared" si="8"/>
        <v>DI0001309</v>
      </c>
      <c s="35" t="s">
        <v>504</v>
      </c>
      <c s="112">
        <v>9</v>
      </c>
      <c s="113" t="s">
        <v>23</v>
      </c>
      <c s="35" t="s">
        <v>484</v>
      </c>
      <c s="120" t="s">
        <v>1816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">
        <f t="shared" si="9"/>
        <v>3022.6800000000007</v>
      </c>
      <c s="2">
        <f t="shared" si="10"/>
        <v>2198.3200000000002</v>
      </c>
      <c s="2">
        <f t="shared" si="11"/>
        <v>5221.0000000000009</v>
      </c>
      <c r="AL181" t="str">
        <f>VLOOKUP($A181,'BD INTERNA + PERFIL INTERES CP'!$A$3:$BM$1625,1,0)</f>
        <v>DI0001309</v>
      </c>
    </row>
    <row r="182" spans="1:38" ht="14.5">
      <c r="A182" s="108" t="str">
        <f t="shared" si="8"/>
        <v>DI0001314</v>
      </c>
      <c s="35" t="s">
        <v>505</v>
      </c>
      <c s="112">
        <v>4</v>
      </c>
      <c s="113" t="s">
        <v>23</v>
      </c>
      <c s="35" t="s">
        <v>484</v>
      </c>
      <c s="120" t="s">
        <v>1817</v>
      </c>
      <c s="125"/>
      <c s="109" t="s">
        <v>467</v>
      </c>
      <c s="109" t="s">
        <v>469</v>
      </c>
      <c s="21">
        <v>5503.2299999999996</v>
      </c>
      <c s="21">
        <v>5503.2299999999996</v>
      </c>
      <c s="21">
        <v>2751.6199999999999</v>
      </c>
      <c s="21">
        <v>2751.6199999999999</v>
      </c>
      <c s="21">
        <v>2751.6199999999999</v>
      </c>
      <c s="21">
        <v>2751.6199999999999</v>
      </c>
      <c s="21">
        <v>2751.6199999999999</v>
      </c>
      <c s="21">
        <v>2751.6199999999999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27516.179999999993</v>
      </c>
      <c s="2">
        <f t="shared" si="10"/>
        <v>0</v>
      </c>
      <c s="2">
        <f t="shared" si="11"/>
        <v>27516.179999999993</v>
      </c>
      <c r="AL182" t="str">
        <f>VLOOKUP($A182,'BD INTERNA + PERFIL INTERES CP'!$A$3:$BM$1625,1,0)</f>
        <v>DI0001314</v>
      </c>
    </row>
    <row r="183" spans="1:38" ht="14.5">
      <c r="A183" s="108" t="str">
        <f t="shared" si="8"/>
        <v>DI0001315</v>
      </c>
      <c s="35" t="s">
        <v>505</v>
      </c>
      <c s="112">
        <v>5</v>
      </c>
      <c s="113" t="s">
        <v>23</v>
      </c>
      <c s="35" t="s">
        <v>484</v>
      </c>
      <c s="120" t="s">
        <v>1817</v>
      </c>
      <c s="125"/>
      <c s="109" t="s">
        <v>467</v>
      </c>
      <c s="109" t="s">
        <v>469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51300.479999999989</v>
      </c>
      <c s="2">
        <f t="shared" si="10"/>
        <v>20520.16</v>
      </c>
      <c s="2">
        <f t="shared" si="11"/>
        <v>71820.639999999985</v>
      </c>
      <c r="AL183" t="str">
        <f>VLOOKUP($A183,'BD INTERNA + PERFIL INTERES CP'!$A$3:$BM$1625,1,0)</f>
        <v>DI0001315</v>
      </c>
    </row>
    <row r="184" spans="1:38" ht="14.5">
      <c r="A184" s="108" t="str">
        <f t="shared" si="8"/>
        <v>DI0001316</v>
      </c>
      <c s="35" t="s">
        <v>505</v>
      </c>
      <c s="112">
        <v>6</v>
      </c>
      <c s="113" t="s">
        <v>23</v>
      </c>
      <c s="35" t="s">
        <v>484</v>
      </c>
      <c s="120" t="s">
        <v>1817</v>
      </c>
      <c s="125"/>
      <c s="109" t="s">
        <v>467</v>
      </c>
      <c s="109" t="s">
        <v>469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689.28999999999996</v>
      </c>
      <c s="21">
        <v>689.28999999999996</v>
      </c>
      <c s="21">
        <v>689.28999999999996</v>
      </c>
      <c s="21">
        <v>689.28999999999996</v>
      </c>
      <c s="2">
        <f t="shared" si="9"/>
        <v>22057.400000000005</v>
      </c>
      <c s="2">
        <f t="shared" si="10"/>
        <v>13785.880000000001</v>
      </c>
      <c s="2">
        <f t="shared" si="11"/>
        <v>35843.280000000006</v>
      </c>
      <c r="AL184" t="str">
        <f>VLOOKUP($A184,'BD INTERNA + PERFIL INTERES CP'!$A$3:$BM$1625,1,0)</f>
        <v>DI0001316</v>
      </c>
    </row>
    <row r="185" spans="1:38" ht="14.5">
      <c r="A185" s="108" t="str">
        <f t="shared" si="8"/>
        <v>DI0001325</v>
      </c>
      <c s="35" t="s">
        <v>506</v>
      </c>
      <c s="112">
        <v>5</v>
      </c>
      <c s="113" t="s">
        <v>23</v>
      </c>
      <c s="35" t="s">
        <v>484</v>
      </c>
      <c s="120" t="s">
        <v>1818</v>
      </c>
      <c s="125"/>
      <c s="109" t="s">
        <v>467</v>
      </c>
      <c s="109" t="s">
        <v>469</v>
      </c>
      <c s="21">
        <v>3943.1199999999999</v>
      </c>
      <c s="21">
        <v>3943.1199999999999</v>
      </c>
      <c s="21">
        <v>1971.5599999999999</v>
      </c>
      <c s="21">
        <v>1971.5599999999999</v>
      </c>
      <c s="21">
        <v>1971.5599999999999</v>
      </c>
      <c s="21">
        <v>1971.5599999999999</v>
      </c>
      <c s="21">
        <v>1971.5599999999999</v>
      </c>
      <c s="21">
        <v>1971.5599999999999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19715.599999999999</v>
      </c>
      <c s="2">
        <f t="shared" si="10"/>
        <v>0</v>
      </c>
      <c s="2">
        <f t="shared" si="11"/>
        <v>19715.599999999999</v>
      </c>
      <c r="AL185" t="str">
        <f>VLOOKUP($A185,'BD INTERNA + PERFIL INTERES CP'!$A$3:$BM$1625,1,0)</f>
        <v>DI0001325</v>
      </c>
    </row>
    <row r="186" spans="1:38" ht="14.5">
      <c r="A186" s="108" t="str">
        <f t="shared" si="8"/>
        <v>DI0001326</v>
      </c>
      <c s="35" t="s">
        <v>506</v>
      </c>
      <c s="112">
        <v>6</v>
      </c>
      <c s="113" t="s">
        <v>23</v>
      </c>
      <c s="35" t="s">
        <v>484</v>
      </c>
      <c s="120" t="s">
        <v>1818</v>
      </c>
      <c s="125"/>
      <c s="109" t="s">
        <v>467</v>
      </c>
      <c s="109" t="s">
        <v>469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75994.080000000002</v>
      </c>
      <c s="2">
        <f t="shared" si="10"/>
        <v>30397.600000000002</v>
      </c>
      <c s="2">
        <f t="shared" si="11"/>
        <v>106391.68000000001</v>
      </c>
      <c r="AL186" t="str">
        <f>VLOOKUP($A186,'BD INTERNA + PERFIL INTERES CP'!$A$3:$BM$1625,1,0)</f>
        <v>DI0001326</v>
      </c>
    </row>
    <row r="187" spans="1:38" ht="14.5">
      <c r="A187" s="108" t="str">
        <f t="shared" si="8"/>
        <v>DI0001327</v>
      </c>
      <c s="35" t="s">
        <v>506</v>
      </c>
      <c s="112">
        <v>7</v>
      </c>
      <c s="113" t="s">
        <v>23</v>
      </c>
      <c s="35" t="s">
        <v>484</v>
      </c>
      <c s="120" t="s">
        <v>1818</v>
      </c>
      <c s="125"/>
      <c s="109" t="s">
        <v>467</v>
      </c>
      <c s="109" t="s">
        <v>469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1168.6600000000001</v>
      </c>
      <c s="21">
        <v>1168.6600000000001</v>
      </c>
      <c s="21">
        <v>1168.6600000000001</v>
      </c>
      <c s="21">
        <v>1168.6600000000001</v>
      </c>
      <c s="2">
        <f t="shared" si="9"/>
        <v>37397.239999999998</v>
      </c>
      <c s="2">
        <f t="shared" si="10"/>
        <v>23373.279999999999</v>
      </c>
      <c s="2">
        <f t="shared" si="11"/>
        <v>60770.519999999997</v>
      </c>
      <c r="AL187" t="str">
        <f>VLOOKUP($A187,'BD INTERNA + PERFIL INTERES CP'!$A$3:$BM$1625,1,0)</f>
        <v>DI0001327</v>
      </c>
    </row>
    <row r="188" spans="1:38" ht="14.5">
      <c r="A188" s="108" t="str">
        <f t="shared" si="8"/>
        <v>DI0001336</v>
      </c>
      <c s="35" t="s">
        <v>507</v>
      </c>
      <c s="112">
        <v>6</v>
      </c>
      <c s="113" t="s">
        <v>23</v>
      </c>
      <c s="35" t="s">
        <v>484</v>
      </c>
      <c s="120" t="s">
        <v>1819</v>
      </c>
      <c s="125"/>
      <c s="109" t="s">
        <v>467</v>
      </c>
      <c s="109" t="s">
        <v>469</v>
      </c>
      <c s="21">
        <v>7454.6999999999998</v>
      </c>
      <c s="21">
        <v>7454.6999999999998</v>
      </c>
      <c s="21">
        <v>3727.3499999999999</v>
      </c>
      <c s="21">
        <v>3727.3499999999999</v>
      </c>
      <c s="21">
        <v>3727.3499999999999</v>
      </c>
      <c s="21">
        <v>3727.3499999999999</v>
      </c>
      <c s="21">
        <v>3727.3499999999999</v>
      </c>
      <c s="21">
        <v>3727.3499999999999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37273.499999999993</v>
      </c>
      <c s="2">
        <f t="shared" si="10"/>
        <v>0</v>
      </c>
      <c s="2">
        <f t="shared" si="11"/>
        <v>37273.499999999993</v>
      </c>
      <c r="AL188" t="str">
        <f>VLOOKUP($A188,'BD INTERNA + PERFIL INTERES CP'!$A$3:$BM$1625,1,0)</f>
        <v>DI0001336</v>
      </c>
    </row>
    <row r="189" spans="1:38" ht="14.5">
      <c r="A189" s="108" t="str">
        <f t="shared" si="8"/>
        <v>DI0001337</v>
      </c>
      <c s="35" t="s">
        <v>507</v>
      </c>
      <c s="112">
        <v>7</v>
      </c>
      <c s="113" t="s">
        <v>23</v>
      </c>
      <c s="35" t="s">
        <v>484</v>
      </c>
      <c s="120" t="s">
        <v>1819</v>
      </c>
      <c s="125"/>
      <c s="109" t="s">
        <v>467</v>
      </c>
      <c s="109" t="s">
        <v>469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76375.400000000009</v>
      </c>
      <c s="2">
        <f t="shared" si="10"/>
        <v>30550.16</v>
      </c>
      <c s="2">
        <f t="shared" si="11"/>
        <v>106925.56000000001</v>
      </c>
      <c r="AL189" t="str">
        <f>VLOOKUP($A189,'BD INTERNA + PERFIL INTERES CP'!$A$3:$BM$1625,1,0)</f>
        <v>DI0001337</v>
      </c>
    </row>
    <row r="190" spans="1:38" ht="14.5">
      <c r="A190" s="108" t="str">
        <f t="shared" si="8"/>
        <v>DI0001338</v>
      </c>
      <c s="35" t="s">
        <v>507</v>
      </c>
      <c s="112">
        <v>8</v>
      </c>
      <c s="113" t="s">
        <v>23</v>
      </c>
      <c s="35" t="s">
        <v>484</v>
      </c>
      <c s="120" t="s">
        <v>1819</v>
      </c>
      <c s="125"/>
      <c s="109" t="s">
        <v>467</v>
      </c>
      <c s="109" t="s">
        <v>469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1574.4100000000001</v>
      </c>
      <c s="21">
        <v>1574.4100000000001</v>
      </c>
      <c s="21">
        <v>1574.4100000000001</v>
      </c>
      <c s="21">
        <v>1574.4100000000001</v>
      </c>
      <c s="2">
        <f t="shared" si="9"/>
        <v>50381.239999999998</v>
      </c>
      <c s="2">
        <f t="shared" si="10"/>
        <v>31488.279999999999</v>
      </c>
      <c s="2">
        <f t="shared" si="11"/>
        <v>81869.51999999999</v>
      </c>
      <c r="AL190" t="str">
        <f>VLOOKUP($A190,'BD INTERNA + PERFIL INTERES CP'!$A$3:$BM$1625,1,0)</f>
        <v>DI0001338</v>
      </c>
    </row>
    <row r="191" spans="1:38" ht="14.5">
      <c r="A191" s="108" t="str">
        <f t="shared" si="8"/>
        <v>DI0001346</v>
      </c>
      <c s="35" t="s">
        <v>508</v>
      </c>
      <c s="112">
        <v>6</v>
      </c>
      <c s="113" t="s">
        <v>23</v>
      </c>
      <c s="35" t="s">
        <v>484</v>
      </c>
      <c s="120" t="s">
        <v>1770</v>
      </c>
      <c s="125"/>
      <c s="109" t="s">
        <v>467</v>
      </c>
      <c s="109" t="s">
        <v>469</v>
      </c>
      <c s="21">
        <v>3690.1300000000001</v>
      </c>
      <c s="21">
        <v>3690.1300000000001</v>
      </c>
      <c s="21">
        <v>1845.0599999999999</v>
      </c>
      <c s="21">
        <v>1845.0599999999999</v>
      </c>
      <c s="21">
        <v>1845.0599999999999</v>
      </c>
      <c s="21">
        <v>1845.0599999999999</v>
      </c>
      <c s="21">
        <v>1845.0599999999999</v>
      </c>
      <c s="21">
        <v>1845.0599999999999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18450.619999999999</v>
      </c>
      <c s="2">
        <f t="shared" si="10"/>
        <v>0</v>
      </c>
      <c s="2">
        <f t="shared" si="11"/>
        <v>18450.619999999999</v>
      </c>
      <c r="AL191" t="str">
        <f>VLOOKUP($A191,'BD INTERNA + PERFIL INTERES CP'!$A$3:$BM$1625,1,0)</f>
        <v>DI0001346</v>
      </c>
    </row>
    <row r="192" spans="1:38" ht="14.5">
      <c r="A192" s="108" t="str">
        <f t="shared" si="8"/>
        <v>DI0001347</v>
      </c>
      <c s="35" t="s">
        <v>508</v>
      </c>
      <c s="112">
        <v>7</v>
      </c>
      <c s="113" t="s">
        <v>23</v>
      </c>
      <c s="35" t="s">
        <v>484</v>
      </c>
      <c s="120" t="s">
        <v>1770</v>
      </c>
      <c s="125"/>
      <c s="109" t="s">
        <v>467</v>
      </c>
      <c s="109" t="s">
        <v>469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56673.200000000012</v>
      </c>
      <c s="2">
        <f t="shared" si="10"/>
        <v>22669.279999999999</v>
      </c>
      <c s="2">
        <f t="shared" si="11"/>
        <v>79342.48000000001</v>
      </c>
      <c r="AL192" t="str">
        <f>VLOOKUP($A192,'BD INTERNA + PERFIL INTERES CP'!$A$3:$BM$1625,1,0)</f>
        <v>DI0001347</v>
      </c>
    </row>
    <row r="193" spans="1:38" ht="14.5">
      <c r="A193" s="108" t="str">
        <f t="shared" si="8"/>
        <v>DI0001348</v>
      </c>
      <c s="35" t="s">
        <v>508</v>
      </c>
      <c s="112">
        <v>8</v>
      </c>
      <c s="113" t="s">
        <v>23</v>
      </c>
      <c s="35" t="s">
        <v>484</v>
      </c>
      <c s="120" t="s">
        <v>1770</v>
      </c>
      <c s="125"/>
      <c s="109" t="s">
        <v>467</v>
      </c>
      <c s="109" t="s">
        <v>469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696.34000000000003</v>
      </c>
      <c s="21">
        <v>696.34000000000003</v>
      </c>
      <c s="21">
        <v>696.34000000000003</v>
      </c>
      <c s="21">
        <v>696.34000000000003</v>
      </c>
      <c s="2">
        <f t="shared" si="9"/>
        <v>22282.880000000001</v>
      </c>
      <c s="2">
        <f t="shared" si="10"/>
        <v>13926.800000000001</v>
      </c>
      <c s="2">
        <f t="shared" si="11"/>
        <v>36209.68</v>
      </c>
      <c r="AL193" t="str">
        <f>VLOOKUP($A193,'BD INTERNA + PERFIL INTERES CP'!$A$3:$BM$1625,1,0)</f>
        <v>DI0001348</v>
      </c>
    </row>
    <row r="194" spans="1:38" ht="14.5">
      <c r="A194" s="108" t="str">
        <f t="shared" si="8"/>
        <v>DI0001349</v>
      </c>
      <c s="35" t="s">
        <v>508</v>
      </c>
      <c s="112">
        <v>9</v>
      </c>
      <c s="113" t="s">
        <v>23</v>
      </c>
      <c s="35" t="s">
        <v>484</v>
      </c>
      <c s="120" t="s">
        <v>1770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">
        <f t="shared" si="9"/>
        <v>3022.6800000000007</v>
      </c>
      <c s="2">
        <f t="shared" si="10"/>
        <v>2198.3200000000002</v>
      </c>
      <c s="2">
        <f t="shared" si="11"/>
        <v>5221.0000000000009</v>
      </c>
      <c r="AL194" t="str">
        <f>VLOOKUP($A194,'BD INTERNA + PERFIL INTERES CP'!$A$3:$BM$1625,1,0)</f>
        <v>DI0001349</v>
      </c>
    </row>
    <row r="195" spans="1:38" ht="14.5">
      <c r="A195" s="108" t="str">
        <f t="shared" si="8"/>
        <v>DI0001356</v>
      </c>
      <c s="35" t="s">
        <v>509</v>
      </c>
      <c s="112">
        <v>6</v>
      </c>
      <c s="113" t="s">
        <v>23</v>
      </c>
      <c s="35" t="s">
        <v>484</v>
      </c>
      <c s="120" t="s">
        <v>1820</v>
      </c>
      <c s="125"/>
      <c s="109" t="s">
        <v>467</v>
      </c>
      <c s="109" t="s">
        <v>469</v>
      </c>
      <c s="21">
        <v>5438.6700000000001</v>
      </c>
      <c s="21">
        <v>5438.6700000000001</v>
      </c>
      <c s="21">
        <v>2719.3299999999999</v>
      </c>
      <c s="21">
        <v>2719.3299999999999</v>
      </c>
      <c s="21">
        <v>2719.3299999999999</v>
      </c>
      <c s="21">
        <v>2719.3299999999999</v>
      </c>
      <c s="21">
        <v>2719.3299999999999</v>
      </c>
      <c s="21">
        <v>2719.3299999999999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"/>
        <v>27193.320000000007</v>
      </c>
      <c s="2">
        <f t="shared" si="10"/>
        <v>0</v>
      </c>
      <c s="2">
        <f t="shared" si="11"/>
        <v>27193.320000000007</v>
      </c>
      <c r="AL195" t="str">
        <f>VLOOKUP($A195,'BD INTERNA + PERFIL INTERES CP'!$A$3:$BM$1625,1,0)</f>
        <v>DI0001356</v>
      </c>
    </row>
    <row r="196" spans="1:38" ht="14.5">
      <c r="A196" s="108" t="str">
        <f t="shared" si="12" ref="A196:A259">CONCATENATE(B196,C196)</f>
        <v>DI0001357</v>
      </c>
      <c s="35" t="s">
        <v>509</v>
      </c>
      <c s="112">
        <v>7</v>
      </c>
      <c s="113" t="s">
        <v>23</v>
      </c>
      <c s="35" t="s">
        <v>484</v>
      </c>
      <c s="120" t="s">
        <v>1820</v>
      </c>
      <c s="125"/>
      <c s="109" t="s">
        <v>467</v>
      </c>
      <c s="109" t="s">
        <v>469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13" ref="AH196:AH259">SUM(J196:U196)</f>
        <v>52957.400000000001</v>
      </c>
      <c s="2">
        <f t="shared" si="14" ref="AI196:AI259">SUM(V196:AG196)</f>
        <v>21182.959999999995</v>
      </c>
      <c s="2">
        <f t="shared" si="15" ref="AJ196:AJ259">AI196+AH196</f>
        <v>74140.360000000001</v>
      </c>
      <c r="AL196" t="str">
        <f>VLOOKUP($A196,'BD INTERNA + PERFIL INTERES CP'!$A$3:$BM$1625,1,0)</f>
        <v>DI0001357</v>
      </c>
    </row>
    <row r="197" spans="1:38" ht="14.5">
      <c r="A197" s="108" t="str">
        <f t="shared" si="12"/>
        <v>DI0001358</v>
      </c>
      <c s="35" t="s">
        <v>509</v>
      </c>
      <c s="112">
        <v>8</v>
      </c>
      <c s="113" t="s">
        <v>23</v>
      </c>
      <c s="35" t="s">
        <v>484</v>
      </c>
      <c s="120" t="s">
        <v>1820</v>
      </c>
      <c s="125"/>
      <c s="109" t="s">
        <v>467</v>
      </c>
      <c s="109" t="s">
        <v>469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515.57000000000005</v>
      </c>
      <c s="21">
        <v>515.57000000000005</v>
      </c>
      <c s="21">
        <v>515.57000000000005</v>
      </c>
      <c s="21">
        <v>515.57000000000005</v>
      </c>
      <c s="2">
        <f t="shared" si="13"/>
        <v>16498.319999999996</v>
      </c>
      <c s="2">
        <f t="shared" si="14"/>
        <v>10311.4</v>
      </c>
      <c s="2">
        <f t="shared" si="15"/>
        <v>26809.719999999994</v>
      </c>
      <c r="AL197" t="str">
        <f>VLOOKUP($A197,'BD INTERNA + PERFIL INTERES CP'!$A$3:$BM$1625,1,0)</f>
        <v>DI0001358</v>
      </c>
    </row>
    <row r="198" spans="1:38" ht="14.5">
      <c r="A198" s="108" t="str">
        <f t="shared" si="12"/>
        <v>DI0001359</v>
      </c>
      <c s="35" t="s">
        <v>509</v>
      </c>
      <c s="112">
        <v>9</v>
      </c>
      <c s="113" t="s">
        <v>23</v>
      </c>
      <c s="35" t="s">
        <v>484</v>
      </c>
      <c s="120" t="s">
        <v>1820</v>
      </c>
      <c s="125"/>
      <c s="109" t="s">
        <v>467</v>
      </c>
      <c s="109" t="s">
        <v>469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118.7</v>
      </c>
      <c s="21">
        <v>118.7</v>
      </c>
      <c s="21">
        <v>118.7</v>
      </c>
      <c s="21">
        <v>118.7</v>
      </c>
      <c s="2">
        <f t="shared" si="13"/>
        <v>2611.2799999999993</v>
      </c>
      <c s="2">
        <f t="shared" si="14"/>
        <v>1899.1200000000001</v>
      </c>
      <c s="2">
        <f t="shared" si="15"/>
        <v>4510.3999999999996</v>
      </c>
      <c r="AL198" t="str">
        <f>VLOOKUP($A198,'BD INTERNA + PERFIL INTERES CP'!$A$3:$BM$1625,1,0)</f>
        <v>DI0001359</v>
      </c>
    </row>
    <row r="199" spans="1:38" ht="14.5">
      <c r="A199" s="108" t="str">
        <f t="shared" si="12"/>
        <v>DI0001364</v>
      </c>
      <c s="35" t="s">
        <v>510</v>
      </c>
      <c s="112">
        <v>4</v>
      </c>
      <c s="113" t="s">
        <v>23</v>
      </c>
      <c s="35" t="s">
        <v>484</v>
      </c>
      <c s="120" t="s">
        <v>1821</v>
      </c>
      <c s="125"/>
      <c s="109" t="s">
        <v>467</v>
      </c>
      <c s="109" t="s">
        <v>469</v>
      </c>
      <c s="21">
        <v>6368.9399999999996</v>
      </c>
      <c s="21">
        <v>6368.9399999999996</v>
      </c>
      <c s="21">
        <v>3184.4699999999998</v>
      </c>
      <c s="21">
        <v>3184.4699999999998</v>
      </c>
      <c s="21">
        <v>3184.4699999999998</v>
      </c>
      <c s="21">
        <v>3184.4699999999998</v>
      </c>
      <c s="21">
        <v>3184.4699999999998</v>
      </c>
      <c s="21">
        <v>3184.4699999999998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31844.700000000004</v>
      </c>
      <c s="2">
        <f t="shared" si="14"/>
        <v>0</v>
      </c>
      <c s="2">
        <f t="shared" si="15"/>
        <v>31844.700000000004</v>
      </c>
      <c r="AL199" t="str">
        <f>VLOOKUP($A199,'BD INTERNA + PERFIL INTERES CP'!$A$3:$BM$1625,1,0)</f>
        <v>DI0001364</v>
      </c>
    </row>
    <row r="200" spans="1:38" ht="14.5">
      <c r="A200" s="108" t="str">
        <f t="shared" si="12"/>
        <v>DI0001365</v>
      </c>
      <c s="35" t="s">
        <v>510</v>
      </c>
      <c s="112">
        <v>5</v>
      </c>
      <c s="113" t="s">
        <v>23</v>
      </c>
      <c s="35" t="s">
        <v>484</v>
      </c>
      <c s="120" t="s">
        <v>1821</v>
      </c>
      <c s="125"/>
      <c s="109" t="s">
        <v>467</v>
      </c>
      <c s="109" t="s">
        <v>469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52180.920000000013</v>
      </c>
      <c s="2">
        <f t="shared" si="14"/>
        <v>20872.399999999998</v>
      </c>
      <c s="2">
        <f t="shared" si="15"/>
        <v>73053.320000000007</v>
      </c>
      <c r="AL200" t="str">
        <f>VLOOKUP($A200,'BD INTERNA + PERFIL INTERES CP'!$A$3:$BM$1625,1,0)</f>
        <v>DI0001365</v>
      </c>
    </row>
    <row r="201" spans="1:38" ht="14.5">
      <c r="A201" s="108" t="str">
        <f t="shared" si="12"/>
        <v>DI0001366</v>
      </c>
      <c s="35" t="s">
        <v>510</v>
      </c>
      <c s="112">
        <v>6</v>
      </c>
      <c s="113" t="s">
        <v>23</v>
      </c>
      <c s="35" t="s">
        <v>484</v>
      </c>
      <c s="120" t="s">
        <v>1821</v>
      </c>
      <c s="125"/>
      <c s="109" t="s">
        <v>467</v>
      </c>
      <c s="109" t="s">
        <v>469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600.61000000000001</v>
      </c>
      <c s="21">
        <v>600.61000000000001</v>
      </c>
      <c s="21">
        <v>600.61000000000001</v>
      </c>
      <c s="21">
        <v>600.61000000000001</v>
      </c>
      <c s="2">
        <f t="shared" si="13"/>
        <v>19219.52</v>
      </c>
      <c s="2">
        <f t="shared" si="14"/>
        <v>12012.200000000003</v>
      </c>
      <c s="2">
        <f t="shared" si="15"/>
        <v>31231.720000000001</v>
      </c>
      <c r="AL201" t="str">
        <f>VLOOKUP($A201,'BD INTERNA + PERFIL INTERES CP'!$A$3:$BM$1625,1,0)</f>
        <v>DI0001366</v>
      </c>
    </row>
    <row r="202" spans="1:38" ht="14.5">
      <c r="A202" s="108" t="str">
        <f t="shared" si="12"/>
        <v>DI0001367</v>
      </c>
      <c s="35" t="s">
        <v>510</v>
      </c>
      <c s="112">
        <v>7</v>
      </c>
      <c s="113" t="s">
        <v>23</v>
      </c>
      <c s="35" t="s">
        <v>484</v>
      </c>
      <c s="120" t="s">
        <v>1821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">
        <f t="shared" si="13"/>
        <v>3022.6800000000007</v>
      </c>
      <c s="2">
        <f t="shared" si="14"/>
        <v>2198.3200000000002</v>
      </c>
      <c s="2">
        <f t="shared" si="15"/>
        <v>5221.0000000000009</v>
      </c>
      <c r="AL202" t="str">
        <f>VLOOKUP($A202,'BD INTERNA + PERFIL INTERES CP'!$A$3:$BM$1625,1,0)</f>
        <v>DI0001367</v>
      </c>
    </row>
    <row r="203" spans="1:38" ht="14.5">
      <c r="A203" s="108" t="str">
        <f t="shared" si="12"/>
        <v>DI0001386</v>
      </c>
      <c s="35" t="s">
        <v>511</v>
      </c>
      <c s="112">
        <v>6</v>
      </c>
      <c s="113" t="s">
        <v>23</v>
      </c>
      <c s="35" t="s">
        <v>484</v>
      </c>
      <c s="120" t="s">
        <v>1822</v>
      </c>
      <c s="125"/>
      <c s="109" t="s">
        <v>467</v>
      </c>
      <c s="109" t="s">
        <v>469</v>
      </c>
      <c s="21">
        <v>15551.76</v>
      </c>
      <c s="21">
        <v>15551.76</v>
      </c>
      <c s="21">
        <v>15551.76</v>
      </c>
      <c s="21">
        <v>7775.8800000000001</v>
      </c>
      <c s="21">
        <v>7775.8800000000001</v>
      </c>
      <c s="21">
        <v>7775.8800000000001</v>
      </c>
      <c s="21">
        <v>7775.8800000000001</v>
      </c>
      <c s="21">
        <v>7775.8800000000001</v>
      </c>
      <c s="21">
        <v>7775.8800000000001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93310.560000000012</v>
      </c>
      <c s="2">
        <f t="shared" si="14"/>
        <v>0</v>
      </c>
      <c s="2">
        <f t="shared" si="15"/>
        <v>93310.560000000012</v>
      </c>
      <c r="AL203" t="str">
        <f>VLOOKUP($A203,'BD INTERNA + PERFIL INTERES CP'!$A$3:$BM$1625,1,0)</f>
        <v>DI0001386</v>
      </c>
    </row>
    <row r="204" spans="1:38" ht="14.5">
      <c r="A204" s="108" t="str">
        <f t="shared" si="12"/>
        <v>DI0001387</v>
      </c>
      <c s="35" t="s">
        <v>511</v>
      </c>
      <c s="112">
        <v>7</v>
      </c>
      <c s="113" t="s">
        <v>23</v>
      </c>
      <c s="35" t="s">
        <v>484</v>
      </c>
      <c s="120" t="s">
        <v>1822</v>
      </c>
      <c s="125"/>
      <c s="109" t="s">
        <v>467</v>
      </c>
      <c s="109" t="s">
        <v>469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 t="s">
        <v>466</v>
      </c>
      <c s="21" t="s">
        <v>466</v>
      </c>
      <c s="21" t="s">
        <v>466</v>
      </c>
      <c s="2">
        <f t="shared" si="13"/>
        <v>194243.49000000002</v>
      </c>
      <c s="2">
        <f t="shared" si="14"/>
        <v>83247.210000000006</v>
      </c>
      <c s="2">
        <f t="shared" si="15"/>
        <v>277490.70000000001</v>
      </c>
      <c r="AL204" t="str">
        <f>VLOOKUP($A204,'BD INTERNA + PERFIL INTERES CP'!$A$3:$BM$1625,1,0)</f>
        <v>DI0001387</v>
      </c>
    </row>
    <row r="205" spans="1:38" ht="14.5">
      <c r="A205" s="108" t="str">
        <f t="shared" si="12"/>
        <v>DI0001388</v>
      </c>
      <c s="35" t="s">
        <v>511</v>
      </c>
      <c s="112">
        <v>8</v>
      </c>
      <c s="113" t="s">
        <v>23</v>
      </c>
      <c s="35" t="s">
        <v>484</v>
      </c>
      <c s="120" t="s">
        <v>1822</v>
      </c>
      <c s="125"/>
      <c s="109" t="s">
        <v>467</v>
      </c>
      <c s="109" t="s">
        <v>469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4066.75</v>
      </c>
      <c s="21">
        <v>4066.75</v>
      </c>
      <c s="21">
        <v>4066.75</v>
      </c>
      <c s="2">
        <f t="shared" si="13"/>
        <v>134202.86999999997</v>
      </c>
      <c s="2">
        <f t="shared" si="14"/>
        <v>85401.840000000011</v>
      </c>
      <c s="2">
        <f t="shared" si="15"/>
        <v>219604.70999999996</v>
      </c>
      <c r="AL205" t="str">
        <f>VLOOKUP($A205,'BD INTERNA + PERFIL INTERES CP'!$A$3:$BM$1625,1,0)</f>
        <v>DI0001388</v>
      </c>
    </row>
    <row r="206" spans="1:38" ht="14.5">
      <c r="A206" s="108" t="str">
        <f t="shared" si="12"/>
        <v>DI0001389</v>
      </c>
      <c s="35" t="s">
        <v>511</v>
      </c>
      <c s="112">
        <v>9</v>
      </c>
      <c s="113" t="s">
        <v>23</v>
      </c>
      <c s="35" t="s">
        <v>484</v>
      </c>
      <c s="120" t="s">
        <v>1822</v>
      </c>
      <c s="125"/>
      <c s="109" t="s">
        <v>467</v>
      </c>
      <c s="109" t="s">
        <v>469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686.98000000000002</v>
      </c>
      <c s="21">
        <v>686.98000000000002</v>
      </c>
      <c s="21">
        <v>686.98000000000002</v>
      </c>
      <c s="2">
        <f t="shared" si="13"/>
        <v>15457.049999999997</v>
      </c>
      <c s="2">
        <f t="shared" si="14"/>
        <v>11335.169999999998</v>
      </c>
      <c s="2">
        <f t="shared" si="15"/>
        <v>26792.219999999994</v>
      </c>
      <c r="AL206" t="str">
        <f>VLOOKUP($A206,'BD INTERNA + PERFIL INTERES CP'!$A$3:$BM$1625,1,0)</f>
        <v>DI0001389</v>
      </c>
    </row>
    <row r="207" spans="1:38" ht="14.5">
      <c r="A207" s="108" t="str">
        <f t="shared" si="12"/>
        <v>DI0001392</v>
      </c>
      <c s="35" t="s">
        <v>855</v>
      </c>
      <c s="112">
        <v>2</v>
      </c>
      <c s="113" t="s">
        <v>23</v>
      </c>
      <c s="35" t="s">
        <v>484</v>
      </c>
      <c s="120" t="s">
        <v>1822</v>
      </c>
      <c s="125"/>
      <c s="109" t="s">
        <v>467</v>
      </c>
      <c s="109" t="s">
        <v>469</v>
      </c>
      <c s="21">
        <v>189.74000000000001</v>
      </c>
      <c s="21">
        <v>189.74000000000001</v>
      </c>
      <c s="21">
        <v>189.74000000000001</v>
      </c>
      <c s="21">
        <v>94.870000000000005</v>
      </c>
      <c s="21">
        <v>94.870000000000005</v>
      </c>
      <c s="21">
        <v>94.870000000000005</v>
      </c>
      <c s="21">
        <v>94.870000000000005</v>
      </c>
      <c s="21">
        <v>94.870000000000005</v>
      </c>
      <c s="21">
        <v>94.870000000000005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1138.4400000000001</v>
      </c>
      <c s="2">
        <f t="shared" si="14"/>
        <v>0</v>
      </c>
      <c s="2">
        <f t="shared" si="15"/>
        <v>1138.4400000000001</v>
      </c>
      <c r="AL207" t="str">
        <f>VLOOKUP($A207,'BD INTERNA + PERFIL INTERES CP'!$A$3:$BM$1625,1,0)</f>
        <v>DI0001392</v>
      </c>
    </row>
    <row r="208" spans="1:38" ht="14.5">
      <c r="A208" s="108" t="str">
        <f t="shared" si="12"/>
        <v>DI0001393</v>
      </c>
      <c s="35" t="s">
        <v>855</v>
      </c>
      <c s="112">
        <v>3</v>
      </c>
      <c s="113" t="s">
        <v>23</v>
      </c>
      <c s="35" t="s">
        <v>484</v>
      </c>
      <c s="120" t="s">
        <v>1822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87.469999999999999</v>
      </c>
      <c s="21">
        <v>87.469999999999999</v>
      </c>
      <c s="21">
        <v>87.469999999999999</v>
      </c>
      <c s="2">
        <f t="shared" si="13"/>
        <v>2886.3899999999999</v>
      </c>
      <c s="2">
        <f t="shared" si="14"/>
        <v>1836.7800000000004</v>
      </c>
      <c s="2">
        <f t="shared" si="15"/>
        <v>4723.1700000000001</v>
      </c>
      <c r="AL208" t="str">
        <f>VLOOKUP($A208,'BD INTERNA + PERFIL INTERES CP'!$A$3:$BM$1625,1,0)</f>
        <v>DI0001393</v>
      </c>
    </row>
    <row r="209" spans="1:38" ht="14.5">
      <c r="A209" s="108" t="str">
        <f t="shared" si="12"/>
        <v>DI00014010</v>
      </c>
      <c s="35" t="s">
        <v>512</v>
      </c>
      <c s="112">
        <v>10</v>
      </c>
      <c s="113" t="s">
        <v>23</v>
      </c>
      <c s="35" t="s">
        <v>484</v>
      </c>
      <c s="120" t="s">
        <v>1823</v>
      </c>
      <c s="125"/>
      <c s="109" t="s">
        <v>467</v>
      </c>
      <c s="109" t="s">
        <v>469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155.80000000000001</v>
      </c>
      <c s="21">
        <v>155.80000000000001</v>
      </c>
      <c s="21">
        <v>155.80000000000001</v>
      </c>
      <c s="2">
        <f t="shared" si="13"/>
        <v>2960.1300000000001</v>
      </c>
      <c s="2">
        <f t="shared" si="14"/>
        <v>2336.9700000000003</v>
      </c>
      <c s="2">
        <f t="shared" si="15"/>
        <v>5297.1000000000004</v>
      </c>
      <c r="AL209" t="str">
        <f>VLOOKUP($A209,'BD INTERNA + PERFIL INTERES CP'!$A$3:$BM$1625,1,0)</f>
        <v>DI00014010</v>
      </c>
    </row>
    <row r="210" spans="1:38" ht="14.5">
      <c r="A210" s="108" t="str">
        <f t="shared" si="12"/>
        <v>DI0001406</v>
      </c>
      <c s="35" t="s">
        <v>512</v>
      </c>
      <c s="112">
        <v>6</v>
      </c>
      <c s="113" t="s">
        <v>23</v>
      </c>
      <c s="35" t="s">
        <v>484</v>
      </c>
      <c s="120" t="s">
        <v>1823</v>
      </c>
      <c s="125"/>
      <c s="109" t="s">
        <v>467</v>
      </c>
      <c s="109" t="s">
        <v>469</v>
      </c>
      <c s="21">
        <v>36897.959999999999</v>
      </c>
      <c s="21">
        <v>36897.959999999999</v>
      </c>
      <c s="21">
        <v>36897.959999999999</v>
      </c>
      <c s="21">
        <v>18448.98</v>
      </c>
      <c s="21">
        <v>18448.98</v>
      </c>
      <c s="21">
        <v>18448.98</v>
      </c>
      <c s="21">
        <v>18448.98</v>
      </c>
      <c s="21">
        <v>18448.98</v>
      </c>
      <c s="21">
        <v>18448.98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221387.76000000004</v>
      </c>
      <c s="2">
        <f t="shared" si="14"/>
        <v>0</v>
      </c>
      <c s="2">
        <f t="shared" si="15"/>
        <v>221387.76000000004</v>
      </c>
      <c r="AL210" t="str">
        <f>VLOOKUP($A210,'BD INTERNA + PERFIL INTERES CP'!$A$3:$BM$1625,1,0)</f>
        <v>DI0001406</v>
      </c>
    </row>
    <row r="211" spans="1:38" ht="14.5">
      <c r="A211" s="108" t="str">
        <f t="shared" si="12"/>
        <v>DI0001407</v>
      </c>
      <c s="35" t="s">
        <v>512</v>
      </c>
      <c s="112">
        <v>7</v>
      </c>
      <c s="113" t="s">
        <v>23</v>
      </c>
      <c s="35" t="s">
        <v>484</v>
      </c>
      <c s="120" t="s">
        <v>1823</v>
      </c>
      <c s="125"/>
      <c s="109" t="s">
        <v>467</v>
      </c>
      <c s="109" t="s">
        <v>469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 t="s">
        <v>466</v>
      </c>
      <c s="21" t="s">
        <v>466</v>
      </c>
      <c s="21" t="s">
        <v>466</v>
      </c>
      <c s="2">
        <f t="shared" si="13"/>
        <v>432227.15999999997</v>
      </c>
      <c s="2">
        <f t="shared" si="14"/>
        <v>185240.25</v>
      </c>
      <c s="2">
        <f t="shared" si="15"/>
        <v>617467.40999999992</v>
      </c>
      <c r="AL211" t="str">
        <f>VLOOKUP($A211,'BD INTERNA + PERFIL INTERES CP'!$A$3:$BM$1625,1,0)</f>
        <v>DI0001407</v>
      </c>
    </row>
    <row r="212" spans="1:38" ht="14.5">
      <c r="A212" s="108" t="str">
        <f t="shared" si="12"/>
        <v>DI0001408</v>
      </c>
      <c s="35" t="s">
        <v>512</v>
      </c>
      <c s="112">
        <v>8</v>
      </c>
      <c s="113" t="s">
        <v>23</v>
      </c>
      <c s="35" t="s">
        <v>484</v>
      </c>
      <c s="120" t="s">
        <v>1823</v>
      </c>
      <c s="125"/>
      <c s="109" t="s">
        <v>467</v>
      </c>
      <c s="109" t="s">
        <v>469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5724.0200000000004</v>
      </c>
      <c s="21">
        <v>5724.0200000000004</v>
      </c>
      <c s="21">
        <v>5724.0200000000004</v>
      </c>
      <c s="2">
        <f t="shared" si="13"/>
        <v>188892.66000000003</v>
      </c>
      <c s="2">
        <f t="shared" si="14"/>
        <v>120204.42000000003</v>
      </c>
      <c s="2">
        <f t="shared" si="15"/>
        <v>309097.08000000007</v>
      </c>
      <c r="AL212" t="str">
        <f>VLOOKUP($A212,'BD INTERNA + PERFIL INTERES CP'!$A$3:$BM$1625,1,0)</f>
        <v>DI0001408</v>
      </c>
    </row>
    <row r="213" spans="1:38" ht="14.5">
      <c r="A213" s="108" t="str">
        <f t="shared" si="12"/>
        <v>DI0001409</v>
      </c>
      <c s="35" t="s">
        <v>512</v>
      </c>
      <c s="112">
        <v>9</v>
      </c>
      <c s="113" t="s">
        <v>23</v>
      </c>
      <c s="35" t="s">
        <v>484</v>
      </c>
      <c s="120" t="s">
        <v>1823</v>
      </c>
      <c s="125"/>
      <c s="109" t="s">
        <v>467</v>
      </c>
      <c s="109" t="s">
        <v>469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686.98000000000002</v>
      </c>
      <c s="21">
        <v>686.98000000000002</v>
      </c>
      <c s="21">
        <v>686.98000000000002</v>
      </c>
      <c s="2">
        <f t="shared" si="13"/>
        <v>15457.049999999997</v>
      </c>
      <c s="2">
        <f t="shared" si="14"/>
        <v>11335.169999999998</v>
      </c>
      <c s="2">
        <f t="shared" si="15"/>
        <v>26792.219999999994</v>
      </c>
      <c r="AL213" t="str">
        <f>VLOOKUP($A213,'BD INTERNA + PERFIL INTERES CP'!$A$3:$BM$1625,1,0)</f>
        <v>DI0001409</v>
      </c>
    </row>
    <row r="214" spans="1:38" ht="14.5">
      <c r="A214" s="108" t="str">
        <f t="shared" si="12"/>
        <v>DI0001416</v>
      </c>
      <c s="35" t="s">
        <v>513</v>
      </c>
      <c s="112">
        <v>6</v>
      </c>
      <c s="113" t="s">
        <v>23</v>
      </c>
      <c s="35" t="s">
        <v>484</v>
      </c>
      <c s="120" t="s">
        <v>1824</v>
      </c>
      <c s="125"/>
      <c s="109" t="s">
        <v>467</v>
      </c>
      <c s="109" t="s">
        <v>469</v>
      </c>
      <c s="21">
        <v>170.63999999999999</v>
      </c>
      <c s="21">
        <v>170.63999999999999</v>
      </c>
      <c s="21">
        <v>170.63999999999999</v>
      </c>
      <c s="21">
        <v>85.319999999999993</v>
      </c>
      <c s="21">
        <v>85.319999999999993</v>
      </c>
      <c s="21">
        <v>85.319999999999993</v>
      </c>
      <c s="21">
        <v>85.319999999999993</v>
      </c>
      <c s="21">
        <v>85.319999999999993</v>
      </c>
      <c s="21">
        <v>85.319999999999993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1023.8399999999997</v>
      </c>
      <c s="2">
        <f t="shared" si="14"/>
        <v>0</v>
      </c>
      <c s="2">
        <f t="shared" si="15"/>
        <v>1023.8399999999997</v>
      </c>
      <c r="AL214" t="str">
        <f>VLOOKUP($A214,'BD INTERNA + PERFIL INTERES CP'!$A$3:$BM$1625,1,0)</f>
        <v>DI0001416</v>
      </c>
    </row>
    <row r="215" spans="1:38" ht="14.5">
      <c r="A215" s="108" t="str">
        <f t="shared" si="12"/>
        <v>DI0001417</v>
      </c>
      <c s="35" t="s">
        <v>513</v>
      </c>
      <c s="112">
        <v>7</v>
      </c>
      <c s="113" t="s">
        <v>23</v>
      </c>
      <c s="35" t="s">
        <v>484</v>
      </c>
      <c s="120" t="s">
        <v>1824</v>
      </c>
      <c s="125"/>
      <c s="109" t="s">
        <v>467</v>
      </c>
      <c s="109" t="s">
        <v>469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 t="s">
        <v>466</v>
      </c>
      <c s="21" t="s">
        <v>466</v>
      </c>
      <c s="21" t="s">
        <v>466</v>
      </c>
      <c s="2">
        <f t="shared" si="13"/>
        <v>5240.9699999999984</v>
      </c>
      <c s="2">
        <f t="shared" si="14"/>
        <v>2246.1299999999997</v>
      </c>
      <c s="2">
        <f t="shared" si="15"/>
        <v>7487.0999999999985</v>
      </c>
      <c r="AL215" t="str">
        <f>VLOOKUP($A215,'BD INTERNA + PERFIL INTERES CP'!$A$3:$BM$1625,1,0)</f>
        <v>DI0001417</v>
      </c>
    </row>
    <row r="216" spans="1:38" ht="14.5">
      <c r="A216" s="108" t="str">
        <f t="shared" si="12"/>
        <v>DI0001418</v>
      </c>
      <c s="35" t="s">
        <v>513</v>
      </c>
      <c s="112">
        <v>8</v>
      </c>
      <c s="113" t="s">
        <v>23</v>
      </c>
      <c s="35" t="s">
        <v>484</v>
      </c>
      <c s="120" t="s">
        <v>1824</v>
      </c>
      <c s="125"/>
      <c s="109" t="s">
        <v>467</v>
      </c>
      <c s="109" t="s">
        <v>469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221.34</v>
      </c>
      <c s="21">
        <v>221.34</v>
      </c>
      <c s="21">
        <v>221.34</v>
      </c>
      <c s="2">
        <f t="shared" si="13"/>
        <v>7304.2200000000012</v>
      </c>
      <c s="2">
        <f t="shared" si="14"/>
        <v>4648.1399999999994</v>
      </c>
      <c s="2">
        <f t="shared" si="15"/>
        <v>11952.360000000001</v>
      </c>
      <c r="AL216" t="str">
        <f>VLOOKUP($A216,'BD INTERNA + PERFIL INTERES CP'!$A$3:$BM$1625,1,0)</f>
        <v>DI0001418</v>
      </c>
    </row>
    <row r="217" spans="1:38" ht="14.5">
      <c r="A217" s="108" t="str">
        <f t="shared" si="12"/>
        <v>DI0001419</v>
      </c>
      <c s="35" t="s">
        <v>513</v>
      </c>
      <c s="112">
        <v>9</v>
      </c>
      <c s="113" t="s">
        <v>23</v>
      </c>
      <c s="35" t="s">
        <v>484</v>
      </c>
      <c s="120" t="s">
        <v>1824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">
        <f t="shared" si="13"/>
        <v>3091.3800000000006</v>
      </c>
      <c s="2">
        <f t="shared" si="14"/>
        <v>2267.0099999999998</v>
      </c>
      <c s="2">
        <f t="shared" si="15"/>
        <v>5358.3900000000003</v>
      </c>
      <c r="AL217" t="str">
        <f>VLOOKUP($A217,'BD INTERNA + PERFIL INTERES CP'!$A$3:$BM$1625,1,0)</f>
        <v>DI0001419</v>
      </c>
    </row>
    <row r="218" spans="1:38" ht="14.5">
      <c r="A218" s="108" t="str">
        <f t="shared" si="12"/>
        <v>DI00014210</v>
      </c>
      <c s="35" t="s">
        <v>514</v>
      </c>
      <c s="112">
        <v>10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">
        <f t="shared" si="13"/>
        <v>3278.8799999999992</v>
      </c>
      <c s="2">
        <f t="shared" si="14"/>
        <v>2588.6100000000001</v>
      </c>
      <c s="2">
        <f t="shared" si="15"/>
        <v>5867.4899999999998</v>
      </c>
      <c r="AL218" t="str">
        <f>VLOOKUP($A218,'BD INTERNA + PERFIL INTERES CP'!$A$3:$BM$1625,1,0)</f>
        <v>DI00014210</v>
      </c>
    </row>
    <row r="219" spans="1:38" ht="14.5">
      <c r="A219" s="108" t="str">
        <f t="shared" si="12"/>
        <v>DI0001426</v>
      </c>
      <c s="35" t="s">
        <v>514</v>
      </c>
      <c s="112">
        <v>6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27371.23</v>
      </c>
      <c s="21">
        <v>27371.23</v>
      </c>
      <c s="21">
        <v>27371.23</v>
      </c>
      <c s="21">
        <v>13685.620000000001</v>
      </c>
      <c s="21">
        <v>13685.620000000001</v>
      </c>
      <c s="21">
        <v>13685.620000000001</v>
      </c>
      <c s="21">
        <v>13685.620000000001</v>
      </c>
      <c s="21">
        <v>13685.620000000001</v>
      </c>
      <c s="21">
        <v>13685.620000000001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164227.40999999997</v>
      </c>
      <c s="2">
        <f t="shared" si="14"/>
        <v>0</v>
      </c>
      <c s="2">
        <f t="shared" si="15"/>
        <v>164227.40999999997</v>
      </c>
      <c r="AL219" t="str">
        <f>VLOOKUP($A219,'BD INTERNA + PERFIL INTERES CP'!$A$3:$BM$1625,1,0)</f>
        <v>DI0001426</v>
      </c>
    </row>
    <row r="220" spans="1:38" ht="14.5">
      <c r="A220" s="108" t="str">
        <f t="shared" si="12"/>
        <v>DI0001427</v>
      </c>
      <c s="35" t="s">
        <v>514</v>
      </c>
      <c s="112">
        <v>7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 t="s">
        <v>466</v>
      </c>
      <c s="21" t="s">
        <v>466</v>
      </c>
      <c s="21" t="s">
        <v>466</v>
      </c>
      <c s="2">
        <f t="shared" si="13"/>
        <v>373542.87000000005</v>
      </c>
      <c s="2">
        <f t="shared" si="14"/>
        <v>160089.84</v>
      </c>
      <c s="2">
        <f t="shared" si="15"/>
        <v>533632.71000000008</v>
      </c>
      <c r="AL220" t="str">
        <f>VLOOKUP($A220,'BD INTERNA + PERFIL INTERES CP'!$A$3:$BM$1625,1,0)</f>
        <v>DI0001427</v>
      </c>
    </row>
    <row r="221" spans="1:38" ht="14.5">
      <c r="A221" s="108" t="str">
        <f t="shared" si="12"/>
        <v>DI0001428</v>
      </c>
      <c s="35" t="s">
        <v>514</v>
      </c>
      <c s="112">
        <v>8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6432.9899999999998</v>
      </c>
      <c s="21">
        <v>6432.9899999999998</v>
      </c>
      <c s="21">
        <v>6432.9899999999998</v>
      </c>
      <c s="2">
        <f t="shared" si="13"/>
        <v>212288.67000000004</v>
      </c>
      <c s="2">
        <f t="shared" si="14"/>
        <v>135092.78999999998</v>
      </c>
      <c s="2">
        <f t="shared" si="15"/>
        <v>347381.46000000002</v>
      </c>
      <c r="AL221" t="str">
        <f>VLOOKUP($A221,'BD INTERNA + PERFIL INTERES CP'!$A$3:$BM$1625,1,0)</f>
        <v>DI0001428</v>
      </c>
    </row>
    <row r="222" spans="1:38" ht="14.5">
      <c r="A222" s="108" t="str">
        <f t="shared" si="12"/>
        <v>DI0001429</v>
      </c>
      <c s="35" t="s">
        <v>514</v>
      </c>
      <c s="112">
        <v>9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516.75999999999999</v>
      </c>
      <c s="21">
        <v>516.75999999999999</v>
      </c>
      <c s="21">
        <v>516.75999999999999</v>
      </c>
      <c s="2">
        <f t="shared" si="13"/>
        <v>11627.189999999999</v>
      </c>
      <c s="2">
        <f t="shared" si="14"/>
        <v>8526.5400000000009</v>
      </c>
      <c s="2">
        <f t="shared" si="15"/>
        <v>20153.73</v>
      </c>
      <c r="AL222" t="str">
        <f>VLOOKUP($A222,'BD INTERNA + PERFIL INTERES CP'!$A$3:$BM$1625,1,0)</f>
        <v>DI0001429</v>
      </c>
    </row>
    <row r="223" spans="1:38" ht="14.5">
      <c r="A223" s="108" t="str">
        <f t="shared" si="12"/>
        <v>DI0001431</v>
      </c>
      <c s="35" t="s">
        <v>856</v>
      </c>
      <c s="112">
        <v>1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1423.0799999999997</v>
      </c>
      <c s="2">
        <f t="shared" si="14"/>
        <v>0</v>
      </c>
      <c s="2">
        <f t="shared" si="15"/>
        <v>1423.0799999999997</v>
      </c>
      <c r="AL223" t="str">
        <f>VLOOKUP($A223,'BD INTERNA + PERFIL INTERES CP'!$A$3:$BM$1625,1,0)</f>
        <v>DI0001431</v>
      </c>
    </row>
    <row r="224" spans="1:38" ht="14.5">
      <c r="A224" s="108" t="str">
        <f t="shared" si="12"/>
        <v>DI0001432</v>
      </c>
      <c s="35" t="s">
        <v>856</v>
      </c>
      <c s="112">
        <v>2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 t="s">
        <v>466</v>
      </c>
      <c s="21" t="s">
        <v>466</v>
      </c>
      <c s="21" t="s">
        <v>466</v>
      </c>
      <c s="2">
        <f t="shared" si="13"/>
        <v>2620.4700000000003</v>
      </c>
      <c s="2">
        <f t="shared" si="14"/>
        <v>1123.02</v>
      </c>
      <c s="2">
        <f t="shared" si="15"/>
        <v>3743.4900000000002</v>
      </c>
      <c r="AL224" t="str">
        <f>VLOOKUP($A224,'BD INTERNA + PERFIL INTERES CP'!$A$3:$BM$1625,1,0)</f>
        <v>DI0001432</v>
      </c>
    </row>
    <row r="225" spans="1:38" ht="14.5">
      <c r="A225" s="108" t="str">
        <f t="shared" si="12"/>
        <v>DI0001433</v>
      </c>
      <c s="35" t="s">
        <v>856</v>
      </c>
      <c s="112">
        <v>3</v>
      </c>
      <c s="113" t="s">
        <v>23</v>
      </c>
      <c s="35" t="s">
        <v>484</v>
      </c>
      <c s="120" t="s">
        <v>1825</v>
      </c>
      <c s="125"/>
      <c s="109" t="s">
        <v>467</v>
      </c>
      <c s="109" t="s">
        <v>469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257.06</v>
      </c>
      <c s="21">
        <v>257.06</v>
      </c>
      <c s="21">
        <v>257.06</v>
      </c>
      <c s="2">
        <f t="shared" si="13"/>
        <v>8482.8599999999988</v>
      </c>
      <c s="2">
        <f t="shared" si="14"/>
        <v>5398.170000000001</v>
      </c>
      <c s="2">
        <f t="shared" si="15"/>
        <v>13881.029999999999</v>
      </c>
      <c r="AL225" t="str">
        <f>VLOOKUP($A225,'BD INTERNA + PERFIL INTERES CP'!$A$3:$BM$1625,1,0)</f>
        <v>DI0001433</v>
      </c>
    </row>
    <row r="226" spans="1:38" ht="14.5">
      <c r="A226" s="108" t="str">
        <f t="shared" si="12"/>
        <v>DI0001441</v>
      </c>
      <c s="35" t="s">
        <v>857</v>
      </c>
      <c s="112">
        <v>1</v>
      </c>
      <c s="113" t="s">
        <v>23</v>
      </c>
      <c s="35" t="s">
        <v>484</v>
      </c>
      <c s="120" t="s">
        <v>1826</v>
      </c>
      <c s="125"/>
      <c s="109" t="s">
        <v>467</v>
      </c>
      <c s="109" t="s">
        <v>469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172.25999999999999</v>
      </c>
      <c s="21">
        <v>172.25999999999999</v>
      </c>
      <c s="21">
        <v>172.25999999999999</v>
      </c>
      <c s="2">
        <f t="shared" si="13"/>
        <v>5684.6700000000001</v>
      </c>
      <c s="2">
        <f t="shared" si="14"/>
        <v>3617.46</v>
      </c>
      <c s="2">
        <f t="shared" si="15"/>
        <v>9302.130000000001</v>
      </c>
      <c r="AL226" t="str">
        <f>VLOOKUP($A226,'BD INTERNA + PERFIL INTERES CP'!$A$3:$BM$1625,1,0)</f>
        <v>DI0001441</v>
      </c>
    </row>
    <row r="227" spans="1:38" ht="14.5">
      <c r="A227" s="108" t="str">
        <f t="shared" si="12"/>
        <v>DI0001456</v>
      </c>
      <c s="35" t="s">
        <v>515</v>
      </c>
      <c s="112">
        <v>6</v>
      </c>
      <c s="113" t="s">
        <v>23</v>
      </c>
      <c s="35" t="s">
        <v>484</v>
      </c>
      <c s="120" t="s">
        <v>1826</v>
      </c>
      <c s="125"/>
      <c s="109" t="s">
        <v>467</v>
      </c>
      <c s="109" t="s">
        <v>469</v>
      </c>
      <c s="21">
        <v>10379.26</v>
      </c>
      <c s="21">
        <v>10379.26</v>
      </c>
      <c s="21">
        <v>10379.26</v>
      </c>
      <c s="21">
        <v>5189.6300000000001</v>
      </c>
      <c s="21">
        <v>5189.6300000000001</v>
      </c>
      <c s="21">
        <v>5189.6300000000001</v>
      </c>
      <c s="21">
        <v>5189.6300000000001</v>
      </c>
      <c s="21">
        <v>5189.6300000000001</v>
      </c>
      <c s="21">
        <v>5189.6300000000001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62275.559999999983</v>
      </c>
      <c s="2">
        <f t="shared" si="14"/>
        <v>0</v>
      </c>
      <c s="2">
        <f t="shared" si="15"/>
        <v>62275.559999999983</v>
      </c>
      <c r="AL227" t="str">
        <f>VLOOKUP($A227,'BD INTERNA + PERFIL INTERES CP'!$A$3:$BM$1625,1,0)</f>
        <v>DI0001456</v>
      </c>
    </row>
    <row r="228" spans="1:38" ht="14.5">
      <c r="A228" s="108" t="str">
        <f t="shared" si="12"/>
        <v>DI0001457</v>
      </c>
      <c s="35" t="s">
        <v>515</v>
      </c>
      <c s="112">
        <v>7</v>
      </c>
      <c s="113" t="s">
        <v>23</v>
      </c>
      <c s="35" t="s">
        <v>484</v>
      </c>
      <c s="120" t="s">
        <v>1826</v>
      </c>
      <c s="125"/>
      <c s="109" t="s">
        <v>467</v>
      </c>
      <c s="109" t="s">
        <v>469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 t="s">
        <v>466</v>
      </c>
      <c s="21" t="s">
        <v>466</v>
      </c>
      <c s="21" t="s">
        <v>466</v>
      </c>
      <c s="2">
        <f t="shared" si="13"/>
        <v>153356.61000000004</v>
      </c>
      <c s="2">
        <f t="shared" si="14"/>
        <v>65724.299999999988</v>
      </c>
      <c s="2">
        <f t="shared" si="15"/>
        <v>219080.91000000003</v>
      </c>
      <c r="AL228" t="str">
        <f>VLOOKUP($A228,'BD INTERNA + PERFIL INTERES CP'!$A$3:$BM$1625,1,0)</f>
        <v>DI0001457</v>
      </c>
    </row>
    <row r="229" spans="1:38" ht="14.5">
      <c r="A229" s="108" t="str">
        <f t="shared" si="12"/>
        <v>DI0001458</v>
      </c>
      <c s="35" t="s">
        <v>515</v>
      </c>
      <c s="112">
        <v>8</v>
      </c>
      <c s="113" t="s">
        <v>23</v>
      </c>
      <c s="35" t="s">
        <v>484</v>
      </c>
      <c s="120" t="s">
        <v>1826</v>
      </c>
      <c s="125"/>
      <c s="109" t="s">
        <v>467</v>
      </c>
      <c s="109" t="s">
        <v>469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2077.3499999999999</v>
      </c>
      <c s="21">
        <v>2077.3499999999999</v>
      </c>
      <c s="21">
        <v>2077.3499999999999</v>
      </c>
      <c s="2">
        <f t="shared" si="13"/>
        <v>68552.669999999998</v>
      </c>
      <c s="2">
        <f t="shared" si="14"/>
        <v>43624.439999999995</v>
      </c>
      <c s="2">
        <f t="shared" si="15"/>
        <v>112177.10999999999</v>
      </c>
      <c r="AL229" t="str">
        <f>VLOOKUP($A229,'BD INTERNA + PERFIL INTERES CP'!$A$3:$BM$1625,1,0)</f>
        <v>DI0001458</v>
      </c>
    </row>
    <row r="230" spans="1:38" ht="14.5">
      <c r="A230" s="108" t="str">
        <f t="shared" si="12"/>
        <v>DI0001459</v>
      </c>
      <c s="35" t="s">
        <v>515</v>
      </c>
      <c s="112">
        <v>9</v>
      </c>
      <c s="113" t="s">
        <v>23</v>
      </c>
      <c s="35" t="s">
        <v>484</v>
      </c>
      <c s="120" t="s">
        <v>1826</v>
      </c>
      <c s="125"/>
      <c s="109" t="s">
        <v>467</v>
      </c>
      <c s="109" t="s">
        <v>469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412.19</v>
      </c>
      <c s="21">
        <v>412.19</v>
      </c>
      <c s="21">
        <v>412.19</v>
      </c>
      <c s="2">
        <f t="shared" si="13"/>
        <v>9274.2600000000002</v>
      </c>
      <c s="2">
        <f t="shared" si="14"/>
        <v>6801.0899999999974</v>
      </c>
      <c s="2">
        <f t="shared" si="15"/>
        <v>16075.349999999999</v>
      </c>
      <c r="AL230" t="str">
        <f>VLOOKUP($A230,'BD INTERNA + PERFIL INTERES CP'!$A$3:$BM$1625,1,0)</f>
        <v>DI0001459</v>
      </c>
    </row>
    <row r="231" spans="1:38" ht="14.5">
      <c r="A231" s="108" t="str">
        <f t="shared" si="12"/>
        <v>DI0001466</v>
      </c>
      <c s="35" t="s">
        <v>516</v>
      </c>
      <c s="112">
        <v>6</v>
      </c>
      <c s="113" t="s">
        <v>23</v>
      </c>
      <c s="35" t="s">
        <v>484</v>
      </c>
      <c s="120" t="s">
        <v>1771</v>
      </c>
      <c s="125"/>
      <c s="109" t="s">
        <v>467</v>
      </c>
      <c s="109" t="s">
        <v>469</v>
      </c>
      <c s="21">
        <v>13850.65</v>
      </c>
      <c s="21">
        <v>13850.65</v>
      </c>
      <c s="21">
        <v>13850.65</v>
      </c>
      <c s="21">
        <v>13850.65</v>
      </c>
      <c s="21">
        <v>6925.3299999999999</v>
      </c>
      <c s="21">
        <v>6925.3299999999999</v>
      </c>
      <c s="21">
        <v>6925.3299999999999</v>
      </c>
      <c s="21">
        <v>6925.3299999999999</v>
      </c>
      <c s="21">
        <v>6925.3299999999999</v>
      </c>
      <c s="21">
        <v>6925.3299999999999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96954.580000000002</v>
      </c>
      <c s="2">
        <f t="shared" si="14"/>
        <v>0</v>
      </c>
      <c s="2">
        <f t="shared" si="15"/>
        <v>96954.580000000002</v>
      </c>
      <c r="AL231" t="str">
        <f>VLOOKUP($A231,'BD INTERNA + PERFIL INTERES CP'!$A$3:$BM$1625,1,0)</f>
        <v>DI0001466</v>
      </c>
    </row>
    <row r="232" spans="1:38" ht="14.5">
      <c r="A232" s="108" t="str">
        <f t="shared" si="12"/>
        <v>DI0001467</v>
      </c>
      <c s="35" t="s">
        <v>516</v>
      </c>
      <c s="112">
        <v>7</v>
      </c>
      <c s="113" t="s">
        <v>23</v>
      </c>
      <c s="35" t="s">
        <v>484</v>
      </c>
      <c s="120" t="s">
        <v>1771</v>
      </c>
      <c s="125"/>
      <c s="109" t="s">
        <v>467</v>
      </c>
      <c s="109" t="s">
        <v>469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 t="s">
        <v>466</v>
      </c>
      <c s="21" t="s">
        <v>466</v>
      </c>
      <c s="2">
        <f t="shared" si="13"/>
        <v>142006.69999999998</v>
      </c>
      <c s="2">
        <f t="shared" si="14"/>
        <v>64548.499999999993</v>
      </c>
      <c s="2">
        <f t="shared" si="15"/>
        <v>206555.19999999998</v>
      </c>
      <c r="AL232" t="str">
        <f>VLOOKUP($A232,'BD INTERNA + PERFIL INTERES CP'!$A$3:$BM$1625,1,0)</f>
        <v>DI0001467</v>
      </c>
    </row>
    <row r="233" spans="1:38" ht="14.5">
      <c r="A233" s="108" t="str">
        <f t="shared" si="12"/>
        <v>DI0001468</v>
      </c>
      <c s="35" t="s">
        <v>516</v>
      </c>
      <c s="112">
        <v>8</v>
      </c>
      <c s="113" t="s">
        <v>23</v>
      </c>
      <c s="35" t="s">
        <v>484</v>
      </c>
      <c s="120" t="s">
        <v>1771</v>
      </c>
      <c s="125"/>
      <c s="109" t="s">
        <v>467</v>
      </c>
      <c s="109" t="s">
        <v>469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2494.2800000000002</v>
      </c>
      <c s="21">
        <v>2494.2800000000002</v>
      </c>
      <c s="2">
        <f t="shared" si="13"/>
        <v>84805.519999999975</v>
      </c>
      <c s="2">
        <f t="shared" si="14"/>
        <v>54874.159999999996</v>
      </c>
      <c s="2">
        <f t="shared" si="15"/>
        <v>139679.67999999996</v>
      </c>
      <c r="AL233" t="str">
        <f>VLOOKUP($A233,'BD INTERNA + PERFIL INTERES CP'!$A$3:$BM$1625,1,0)</f>
        <v>DI0001468</v>
      </c>
    </row>
    <row r="234" spans="1:38" ht="14.5">
      <c r="A234" s="108" t="str">
        <f t="shared" si="12"/>
        <v>DI0001469</v>
      </c>
      <c s="35" t="s">
        <v>516</v>
      </c>
      <c s="112">
        <v>9</v>
      </c>
      <c s="113" t="s">
        <v>23</v>
      </c>
      <c s="35" t="s">
        <v>484</v>
      </c>
      <c s="120" t="s">
        <v>1771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">
        <f t="shared" si="13"/>
        <v>3336.3999999999992</v>
      </c>
      <c s="2">
        <f t="shared" si="14"/>
        <v>2646.1399999999999</v>
      </c>
      <c s="2">
        <f t="shared" si="15"/>
        <v>5982.5399999999991</v>
      </c>
      <c r="AL234" t="str">
        <f>VLOOKUP($A234,'BD INTERNA + PERFIL INTERES CP'!$A$3:$BM$1625,1,0)</f>
        <v>DI0001469</v>
      </c>
    </row>
    <row r="235" spans="1:38" ht="14.5">
      <c r="A235" s="108" t="str">
        <f t="shared" si="12"/>
        <v>DI0001476</v>
      </c>
      <c s="35" t="s">
        <v>517</v>
      </c>
      <c s="112">
        <v>6</v>
      </c>
      <c s="113" t="s">
        <v>23</v>
      </c>
      <c s="35" t="s">
        <v>484</v>
      </c>
      <c s="120" t="s">
        <v>1827</v>
      </c>
      <c s="125"/>
      <c s="109" t="s">
        <v>467</v>
      </c>
      <c s="109" t="s">
        <v>469</v>
      </c>
      <c s="21">
        <v>14554.290000000001</v>
      </c>
      <c s="21">
        <v>14554.290000000001</v>
      </c>
      <c s="21">
        <v>14554.290000000001</v>
      </c>
      <c s="21">
        <v>14554.290000000001</v>
      </c>
      <c s="21">
        <v>7277.1400000000003</v>
      </c>
      <c s="21">
        <v>7277.1400000000003</v>
      </c>
      <c s="21">
        <v>7277.1400000000003</v>
      </c>
      <c s="21">
        <v>7277.1400000000003</v>
      </c>
      <c s="21">
        <v>7277.1400000000003</v>
      </c>
      <c s="21">
        <v>7277.1400000000003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101880</v>
      </c>
      <c s="2">
        <f t="shared" si="14"/>
        <v>0</v>
      </c>
      <c s="2">
        <f t="shared" si="15"/>
        <v>101880</v>
      </c>
      <c r="AL235" t="str">
        <f>VLOOKUP($A235,'BD INTERNA + PERFIL INTERES CP'!$A$3:$BM$1625,1,0)</f>
        <v>DI0001476</v>
      </c>
    </row>
    <row r="236" spans="1:38" ht="14.5">
      <c r="A236" s="108" t="str">
        <f t="shared" si="12"/>
        <v>DI0001477</v>
      </c>
      <c s="35" t="s">
        <v>517</v>
      </c>
      <c s="112">
        <v>7</v>
      </c>
      <c s="113" t="s">
        <v>23</v>
      </c>
      <c s="35" t="s">
        <v>484</v>
      </c>
      <c s="120" t="s">
        <v>1827</v>
      </c>
      <c s="125"/>
      <c s="109" t="s">
        <v>467</v>
      </c>
      <c s="109" t="s">
        <v>469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 t="s">
        <v>466</v>
      </c>
      <c s="21" t="s">
        <v>466</v>
      </c>
      <c s="2">
        <f t="shared" si="13"/>
        <v>149662.91999999995</v>
      </c>
      <c s="2">
        <f t="shared" si="14"/>
        <v>68028.599999999991</v>
      </c>
      <c s="2">
        <f t="shared" si="15"/>
        <v>217691.51999999996</v>
      </c>
      <c r="AL236" t="str">
        <f>VLOOKUP($A236,'BD INTERNA + PERFIL INTERES CP'!$A$3:$BM$1625,1,0)</f>
        <v>DI0001477</v>
      </c>
    </row>
    <row r="237" spans="1:38" ht="14.5">
      <c r="A237" s="108" t="str">
        <f t="shared" si="12"/>
        <v>DI0001478</v>
      </c>
      <c s="35" t="s">
        <v>517</v>
      </c>
      <c s="112">
        <v>8</v>
      </c>
      <c s="113" t="s">
        <v>23</v>
      </c>
      <c s="35" t="s">
        <v>484</v>
      </c>
      <c s="120" t="s">
        <v>1827</v>
      </c>
      <c s="125"/>
      <c s="109" t="s">
        <v>467</v>
      </c>
      <c s="109" t="s">
        <v>469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2610.1799999999998</v>
      </c>
      <c s="21">
        <v>2610.1799999999998</v>
      </c>
      <c s="2">
        <f t="shared" si="13"/>
        <v>88746.000000000015</v>
      </c>
      <c s="2">
        <f t="shared" si="14"/>
        <v>57423.859999999993</v>
      </c>
      <c s="2">
        <f t="shared" si="15"/>
        <v>146169.86000000002</v>
      </c>
      <c r="AL237" t="str">
        <f>VLOOKUP($A237,'BD INTERNA + PERFIL INTERES CP'!$A$3:$BM$1625,1,0)</f>
        <v>DI0001478</v>
      </c>
    </row>
    <row r="238" spans="1:38" ht="14.5">
      <c r="A238" s="108" t="str">
        <f t="shared" si="12"/>
        <v>DI0001479</v>
      </c>
      <c s="35" t="s">
        <v>517</v>
      </c>
      <c s="112">
        <v>9</v>
      </c>
      <c s="113" t="s">
        <v>23</v>
      </c>
      <c s="35" t="s">
        <v>484</v>
      </c>
      <c s="120" t="s">
        <v>1827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">
        <f t="shared" si="13"/>
        <v>3160.0800000000004</v>
      </c>
      <c s="2">
        <f t="shared" si="14"/>
        <v>2335.6999999999998</v>
      </c>
      <c s="2">
        <f t="shared" si="15"/>
        <v>5495.7800000000007</v>
      </c>
      <c r="AL238" t="str">
        <f>VLOOKUP($A238,'BD INTERNA + PERFIL INTERES CP'!$A$3:$BM$1625,1,0)</f>
        <v>DI0001479</v>
      </c>
    </row>
    <row r="239" spans="1:38" ht="14.5">
      <c r="A239" s="108" t="str">
        <f t="shared" si="12"/>
        <v>DI0001485</v>
      </c>
      <c s="35" t="s">
        <v>518</v>
      </c>
      <c s="112">
        <v>5</v>
      </c>
      <c s="113" t="s">
        <v>23</v>
      </c>
      <c s="35" t="s">
        <v>484</v>
      </c>
      <c s="120" t="s">
        <v>1828</v>
      </c>
      <c s="125"/>
      <c s="109" t="s">
        <v>467</v>
      </c>
      <c s="109" t="s">
        <v>469</v>
      </c>
      <c s="21">
        <v>8458.1000000000004</v>
      </c>
      <c s="21">
        <v>8458.1000000000004</v>
      </c>
      <c s="21">
        <v>8458.1000000000004</v>
      </c>
      <c s="21">
        <v>8458.1000000000004</v>
      </c>
      <c s="21">
        <v>4229.0500000000002</v>
      </c>
      <c s="21">
        <v>4229.0500000000002</v>
      </c>
      <c s="21">
        <v>4229.0500000000002</v>
      </c>
      <c s="21">
        <v>4229.0500000000002</v>
      </c>
      <c s="21">
        <v>4229.0500000000002</v>
      </c>
      <c s="21">
        <v>4229.0500000000002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59206.700000000019</v>
      </c>
      <c s="2">
        <f t="shared" si="14"/>
        <v>0</v>
      </c>
      <c s="2">
        <f t="shared" si="15"/>
        <v>59206.700000000019</v>
      </c>
      <c r="AL239" t="str">
        <f>VLOOKUP($A239,'BD INTERNA + PERFIL INTERES CP'!$A$3:$BM$1625,1,0)</f>
        <v>DI0001485</v>
      </c>
    </row>
    <row r="240" spans="1:38" ht="14.5">
      <c r="A240" s="108" t="str">
        <f t="shared" si="12"/>
        <v>DI0001486</v>
      </c>
      <c s="35" t="s">
        <v>518</v>
      </c>
      <c s="112">
        <v>6</v>
      </c>
      <c s="113" t="s">
        <v>23</v>
      </c>
      <c s="35" t="s">
        <v>484</v>
      </c>
      <c s="120" t="s">
        <v>1828</v>
      </c>
      <c s="125"/>
      <c s="109" t="s">
        <v>467</v>
      </c>
      <c s="109" t="s">
        <v>469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 t="s">
        <v>466</v>
      </c>
      <c s="21" t="s">
        <v>466</v>
      </c>
      <c s="2">
        <f t="shared" si="13"/>
        <v>70164.5</v>
      </c>
      <c s="2">
        <f t="shared" si="14"/>
        <v>31892.999999999996</v>
      </c>
      <c s="2">
        <f t="shared" si="15"/>
        <v>102057.5</v>
      </c>
      <c r="AL240" t="str">
        <f>VLOOKUP($A240,'BD INTERNA + PERFIL INTERES CP'!$A$3:$BM$1625,1,0)</f>
        <v>DI0001486</v>
      </c>
    </row>
    <row r="241" spans="1:38" ht="14.5">
      <c r="A241" s="108" t="str">
        <f t="shared" si="12"/>
        <v>DI0001487</v>
      </c>
      <c s="35" t="s">
        <v>518</v>
      </c>
      <c s="112">
        <v>7</v>
      </c>
      <c s="113" t="s">
        <v>23</v>
      </c>
      <c s="35" t="s">
        <v>484</v>
      </c>
      <c s="120" t="s">
        <v>1828</v>
      </c>
      <c s="125"/>
      <c s="109" t="s">
        <v>467</v>
      </c>
      <c s="109" t="s">
        <v>469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1150.2</v>
      </c>
      <c s="21">
        <v>1150.2</v>
      </c>
      <c s="2">
        <f t="shared" si="13"/>
        <v>39106.700000000004</v>
      </c>
      <c s="2">
        <f t="shared" si="14"/>
        <v>25304.400000000005</v>
      </c>
      <c s="2">
        <f t="shared" si="15"/>
        <v>64411.100000000006</v>
      </c>
      <c r="AL241" t="str">
        <f>VLOOKUP($A241,'BD INTERNA + PERFIL INTERES CP'!$A$3:$BM$1625,1,0)</f>
        <v>DI0001487</v>
      </c>
    </row>
    <row r="242" spans="1:38" ht="14.5">
      <c r="A242" s="108" t="str">
        <f t="shared" si="12"/>
        <v>DI0001488</v>
      </c>
      <c s="35" t="s">
        <v>518</v>
      </c>
      <c s="112">
        <v>8</v>
      </c>
      <c s="113" t="s">
        <v>23</v>
      </c>
      <c s="35" t="s">
        <v>484</v>
      </c>
      <c s="120" t="s">
        <v>1828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">
        <f t="shared" si="13"/>
        <v>3160.0800000000004</v>
      </c>
      <c s="2">
        <f t="shared" si="14"/>
        <v>2335.6999999999998</v>
      </c>
      <c s="2">
        <f t="shared" si="15"/>
        <v>5495.7800000000007</v>
      </c>
      <c r="AL242" t="str">
        <f>VLOOKUP($A242,'BD INTERNA + PERFIL INTERES CP'!$A$3:$BM$1625,1,0)</f>
        <v>DI0001488</v>
      </c>
    </row>
    <row r="243" spans="1:38" ht="14.5">
      <c r="A243" s="108" t="str">
        <f t="shared" si="12"/>
        <v>DI0001493</v>
      </c>
      <c s="35" t="s">
        <v>858</v>
      </c>
      <c s="112">
        <v>3</v>
      </c>
      <c s="113" t="s">
        <v>23</v>
      </c>
      <c s="35" t="s">
        <v>484</v>
      </c>
      <c s="120" t="s">
        <v>1829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1660.2599999999995</v>
      </c>
      <c s="2">
        <f t="shared" si="14"/>
        <v>0</v>
      </c>
      <c s="2">
        <f t="shared" si="15"/>
        <v>1660.2599999999995</v>
      </c>
      <c r="AL243" t="str">
        <f>VLOOKUP($A243,'BD INTERNA + PERFIL INTERES CP'!$A$3:$BM$1625,1,0)</f>
        <v>DI0001493</v>
      </c>
    </row>
    <row r="244" spans="1:38" ht="14.5">
      <c r="A244" s="108" t="str">
        <f t="shared" si="12"/>
        <v>DI0001494</v>
      </c>
      <c s="35" t="s">
        <v>858</v>
      </c>
      <c s="112">
        <v>4</v>
      </c>
      <c s="113" t="s">
        <v>23</v>
      </c>
      <c s="35" t="s">
        <v>484</v>
      </c>
      <c s="120" t="s">
        <v>1829</v>
      </c>
      <c s="125"/>
      <c s="109" t="s">
        <v>467</v>
      </c>
      <c s="109" t="s">
        <v>469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402.26999999999998</v>
      </c>
      <c s="21">
        <v>402.26999999999998</v>
      </c>
      <c s="2">
        <f t="shared" si="13"/>
        <v>9252.0999999999985</v>
      </c>
      <c s="2">
        <f t="shared" si="14"/>
        <v>6838.5399999999991</v>
      </c>
      <c s="2">
        <f t="shared" si="15"/>
        <v>16090.639999999998</v>
      </c>
      <c r="AL244" t="str">
        <f>VLOOKUP($A244,'BD INTERNA + PERFIL INTERES CP'!$A$3:$BM$1625,1,0)</f>
        <v>DI0001494</v>
      </c>
    </row>
    <row r="245" spans="1:38" ht="14.5">
      <c r="A245" s="108" t="str">
        <f t="shared" si="12"/>
        <v>DI0001495</v>
      </c>
      <c s="35" t="s">
        <v>858</v>
      </c>
      <c s="112">
        <v>5</v>
      </c>
      <c s="113" t="s">
        <v>23</v>
      </c>
      <c s="35" t="s">
        <v>484</v>
      </c>
      <c s="120" t="s">
        <v>1829</v>
      </c>
      <c s="125"/>
      <c s="109" t="s">
        <v>467</v>
      </c>
      <c s="109" t="s">
        <v>469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140.94</v>
      </c>
      <c s="21">
        <v>140.94</v>
      </c>
      <c s="2">
        <f t="shared" si="13"/>
        <v>2724.7199999999989</v>
      </c>
      <c s="2">
        <f t="shared" si="14"/>
        <v>2160.9800000000005</v>
      </c>
      <c s="2">
        <f t="shared" si="15"/>
        <v>4885.6999999999989</v>
      </c>
      <c r="AL245" t="str">
        <f>VLOOKUP($A245,'BD INTERNA + PERFIL INTERES CP'!$A$3:$BM$1625,1,0)</f>
        <v>DI0001495</v>
      </c>
    </row>
    <row r="246" spans="1:38" ht="14.5">
      <c r="A246" s="108" t="str">
        <f t="shared" si="12"/>
        <v>DI0001506</v>
      </c>
      <c s="35" t="s">
        <v>519</v>
      </c>
      <c s="112">
        <v>6</v>
      </c>
      <c s="113" t="s">
        <v>23</v>
      </c>
      <c s="35" t="s">
        <v>484</v>
      </c>
      <c s="120" t="s">
        <v>1829</v>
      </c>
      <c s="125"/>
      <c s="109" t="s">
        <v>467</v>
      </c>
      <c s="109" t="s">
        <v>469</v>
      </c>
      <c s="21">
        <v>6943.4399999999996</v>
      </c>
      <c s="21">
        <v>6943.4399999999996</v>
      </c>
      <c s="21">
        <v>6943.4399999999996</v>
      </c>
      <c s="21">
        <v>6943.4399999999996</v>
      </c>
      <c s="21">
        <v>3471.7199999999998</v>
      </c>
      <c s="21">
        <v>3471.7199999999998</v>
      </c>
      <c s="21">
        <v>3471.7199999999998</v>
      </c>
      <c s="21">
        <v>3471.7199999999998</v>
      </c>
      <c s="21">
        <v>3471.7199999999998</v>
      </c>
      <c s="21">
        <v>3471.7199999999998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48604.080000000002</v>
      </c>
      <c s="2">
        <f t="shared" si="14"/>
        <v>0</v>
      </c>
      <c s="2">
        <f t="shared" si="15"/>
        <v>48604.080000000002</v>
      </c>
      <c r="AL246" t="str">
        <f>VLOOKUP($A246,'BD INTERNA + PERFIL INTERES CP'!$A$3:$BM$1625,1,0)</f>
        <v>DI0001506</v>
      </c>
    </row>
    <row r="247" spans="1:38" ht="14.5">
      <c r="A247" s="108" t="str">
        <f t="shared" si="12"/>
        <v>DI0001507</v>
      </c>
      <c s="35" t="s">
        <v>519</v>
      </c>
      <c s="112">
        <v>7</v>
      </c>
      <c s="113" t="s">
        <v>23</v>
      </c>
      <c s="35" t="s">
        <v>484</v>
      </c>
      <c s="120" t="s">
        <v>1829</v>
      </c>
      <c s="125"/>
      <c s="109" t="s">
        <v>467</v>
      </c>
      <c s="109" t="s">
        <v>469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 t="s">
        <v>466</v>
      </c>
      <c s="21" t="s">
        <v>466</v>
      </c>
      <c s="2">
        <f t="shared" si="13"/>
        <v>88290.939999999988</v>
      </c>
      <c s="2">
        <f t="shared" si="14"/>
        <v>40132.200000000004</v>
      </c>
      <c s="2">
        <f t="shared" si="15"/>
        <v>128423.13999999998</v>
      </c>
      <c r="AL247" t="str">
        <f>VLOOKUP($A247,'BD INTERNA + PERFIL INTERES CP'!$A$3:$BM$1625,1,0)</f>
        <v>DI0001507</v>
      </c>
    </row>
    <row r="248" spans="1:38" ht="14.5">
      <c r="A248" s="108" t="str">
        <f t="shared" si="12"/>
        <v>DI0001508</v>
      </c>
      <c s="35" t="s">
        <v>519</v>
      </c>
      <c s="112">
        <v>8</v>
      </c>
      <c s="113" t="s">
        <v>23</v>
      </c>
      <c s="35" t="s">
        <v>484</v>
      </c>
      <c s="120" t="s">
        <v>1829</v>
      </c>
      <c s="125"/>
      <c s="109" t="s">
        <v>467</v>
      </c>
      <c s="109" t="s">
        <v>469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1778.99</v>
      </c>
      <c s="21">
        <v>1778.99</v>
      </c>
      <c s="2">
        <f t="shared" si="13"/>
        <v>60485.759999999995</v>
      </c>
      <c s="2">
        <f t="shared" si="14"/>
        <v>39137.779999999999</v>
      </c>
      <c s="2">
        <f t="shared" si="15"/>
        <v>99623.539999999994</v>
      </c>
      <c r="AL248" t="str">
        <f>VLOOKUP($A248,'BD INTERNA + PERFIL INTERES CP'!$A$3:$BM$1625,1,0)</f>
        <v>DI0001508</v>
      </c>
    </row>
    <row r="249" spans="1:38" ht="14.5">
      <c r="A249" s="108" t="str">
        <f t="shared" si="12"/>
        <v>DI0001509</v>
      </c>
      <c s="35" t="s">
        <v>519</v>
      </c>
      <c s="112">
        <v>9</v>
      </c>
      <c s="113" t="s">
        <v>23</v>
      </c>
      <c s="35" t="s">
        <v>484</v>
      </c>
      <c s="120" t="s">
        <v>1829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">
        <f t="shared" si="13"/>
        <v>6320.1799999999994</v>
      </c>
      <c s="2">
        <f t="shared" si="14"/>
        <v>4671.4799999999996</v>
      </c>
      <c s="2">
        <f t="shared" si="15"/>
        <v>10991.66</v>
      </c>
      <c r="AL249" t="str">
        <f>VLOOKUP($A249,'BD INTERNA + PERFIL INTERES CP'!$A$3:$BM$1625,1,0)</f>
        <v>DI0001509</v>
      </c>
    </row>
    <row r="250" spans="1:38" ht="14.5">
      <c r="A250" s="108" t="str">
        <f t="shared" si="12"/>
        <v>DI0001513</v>
      </c>
      <c s="35" t="s">
        <v>589</v>
      </c>
      <c s="112">
        <v>3</v>
      </c>
      <c s="113" t="s">
        <v>23</v>
      </c>
      <c s="35" t="s">
        <v>908</v>
      </c>
      <c s="120" t="s">
        <v>1830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4021875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4021875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3217500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3217500</v>
      </c>
      <c s="21" t="s">
        <v>466</v>
      </c>
      <c s="21" t="s">
        <v>466</v>
      </c>
      <c s="2">
        <f t="shared" si="13"/>
        <v>8043750</v>
      </c>
      <c s="2">
        <f t="shared" si="14"/>
        <v>6435000</v>
      </c>
      <c s="2">
        <f t="shared" si="15"/>
        <v>14478750</v>
      </c>
      <c r="AL250" t="str">
        <f>VLOOKUP($A250,'BD INTERNA + PERFIL INTERES CP'!$A$3:$BM$1625,1,0)</f>
        <v>DI0001513</v>
      </c>
    </row>
    <row r="251" spans="1:38" ht="14.5">
      <c r="A251" s="108" t="str">
        <f t="shared" si="12"/>
        <v>DI0001525</v>
      </c>
      <c s="35" t="s">
        <v>520</v>
      </c>
      <c s="112">
        <v>5</v>
      </c>
      <c s="113" t="s">
        <v>23</v>
      </c>
      <c s="35" t="s">
        <v>484</v>
      </c>
      <c s="120" t="s">
        <v>1831</v>
      </c>
      <c s="125"/>
      <c s="109" t="s">
        <v>467</v>
      </c>
      <c s="109" t="s">
        <v>469</v>
      </c>
      <c s="21">
        <v>4011.6399999999999</v>
      </c>
      <c s="21">
        <v>4011.6399999999999</v>
      </c>
      <c s="21">
        <v>4011.6399999999999</v>
      </c>
      <c s="21">
        <v>4011.6399999999999</v>
      </c>
      <c s="21">
        <v>4011.6399999999999</v>
      </c>
      <c s="21">
        <v>2005.8199999999999</v>
      </c>
      <c s="21">
        <v>2005.8199999999999</v>
      </c>
      <c s="21">
        <v>2005.8199999999999</v>
      </c>
      <c s="21">
        <v>2005.8199999999999</v>
      </c>
      <c s="21">
        <v>2005.8199999999999</v>
      </c>
      <c s="21">
        <v>2005.8199999999999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32093.119999999999</v>
      </c>
      <c s="2">
        <f t="shared" si="14"/>
        <v>0</v>
      </c>
      <c s="2">
        <f t="shared" si="15"/>
        <v>32093.119999999999</v>
      </c>
      <c r="AL251" t="str">
        <f>VLOOKUP($A251,'BD INTERNA + PERFIL INTERES CP'!$A$3:$BM$1625,1,0)</f>
        <v>DI0001525</v>
      </c>
    </row>
    <row r="252" spans="1:38" ht="14.5">
      <c r="A252" s="108" t="str">
        <f t="shared" si="12"/>
        <v>DI0001526</v>
      </c>
      <c s="35" t="s">
        <v>520</v>
      </c>
      <c s="112">
        <v>6</v>
      </c>
      <c s="113" t="s">
        <v>23</v>
      </c>
      <c s="35" t="s">
        <v>484</v>
      </c>
      <c s="120" t="s">
        <v>1831</v>
      </c>
      <c s="125"/>
      <c s="109" t="s">
        <v>467</v>
      </c>
      <c s="109" t="s">
        <v>469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 t="s">
        <v>466</v>
      </c>
      <c s="2">
        <f t="shared" si="13"/>
        <v>56261.100000000013</v>
      </c>
      <c s="2">
        <f t="shared" si="14"/>
        <v>26907.430000000008</v>
      </c>
      <c s="2">
        <f t="shared" si="15"/>
        <v>83168.530000000028</v>
      </c>
      <c r="AL252" t="str">
        <f>VLOOKUP($A252,'BD INTERNA + PERFIL INTERES CP'!$A$3:$BM$1625,1,0)</f>
        <v>DI0001526</v>
      </c>
    </row>
    <row r="253" spans="1:38" ht="14.5">
      <c r="A253" s="108" t="str">
        <f t="shared" si="12"/>
        <v>DI0001527</v>
      </c>
      <c s="35" t="s">
        <v>520</v>
      </c>
      <c s="112">
        <v>7</v>
      </c>
      <c s="113" t="s">
        <v>23</v>
      </c>
      <c s="35" t="s">
        <v>484</v>
      </c>
      <c s="120" t="s">
        <v>1831</v>
      </c>
      <c s="125"/>
      <c s="109" t="s">
        <v>467</v>
      </c>
      <c s="109" t="s">
        <v>469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821.71000000000004</v>
      </c>
      <c s="2">
        <f t="shared" si="13"/>
        <v>28759.850000000006</v>
      </c>
      <c s="2">
        <f t="shared" si="14"/>
        <v>18899.330000000002</v>
      </c>
      <c s="2">
        <f t="shared" si="15"/>
        <v>47659.180000000008</v>
      </c>
      <c r="AL253" t="str">
        <f>VLOOKUP($A253,'BD INTERNA + PERFIL INTERES CP'!$A$3:$BM$1625,1,0)</f>
        <v>DI0001527</v>
      </c>
    </row>
    <row r="254" spans="1:38" ht="14.5">
      <c r="A254" s="108" t="str">
        <f t="shared" si="12"/>
        <v>DI0001528</v>
      </c>
      <c s="35" t="s">
        <v>520</v>
      </c>
      <c s="112">
        <v>8</v>
      </c>
      <c s="113" t="s">
        <v>23</v>
      </c>
      <c s="35" t="s">
        <v>484</v>
      </c>
      <c s="120" t="s">
        <v>1831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">
        <f t="shared" si="13"/>
        <v>3393.9199999999992</v>
      </c>
      <c s="2">
        <f t="shared" si="14"/>
        <v>2703.6699999999996</v>
      </c>
      <c s="2">
        <f t="shared" si="15"/>
        <v>6097.5899999999983</v>
      </c>
      <c r="AL254" t="str">
        <f>VLOOKUP($A254,'BD INTERNA + PERFIL INTERES CP'!$A$3:$BM$1625,1,0)</f>
        <v>DI0001528</v>
      </c>
    </row>
    <row r="255" spans="1:38" ht="14.5">
      <c r="A255" s="108" t="str">
        <f t="shared" si="12"/>
        <v>DI0001535</v>
      </c>
      <c s="35" t="s">
        <v>521</v>
      </c>
      <c s="112">
        <v>5</v>
      </c>
      <c s="113" t="s">
        <v>23</v>
      </c>
      <c s="35" t="s">
        <v>484</v>
      </c>
      <c s="120" t="s">
        <v>1832</v>
      </c>
      <c s="125"/>
      <c s="109" t="s">
        <v>467</v>
      </c>
      <c s="109" t="s">
        <v>469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 t="s">
        <v>466</v>
      </c>
      <c s="2">
        <f t="shared" si="13"/>
        <v>19667.869999999999</v>
      </c>
      <c s="2">
        <f t="shared" si="14"/>
        <v>9406.3200000000015</v>
      </c>
      <c s="2">
        <f t="shared" si="15"/>
        <v>29074.190000000002</v>
      </c>
      <c r="AL255" t="str">
        <f>VLOOKUP($A255,'BD INTERNA + PERFIL INTERES CP'!$A$3:$BM$1625,1,0)</f>
        <v>DI0001535</v>
      </c>
    </row>
    <row r="256" spans="1:38" ht="14.5">
      <c r="A256" s="108" t="str">
        <f t="shared" si="12"/>
        <v>DI0001536</v>
      </c>
      <c s="35" t="s">
        <v>521</v>
      </c>
      <c s="112">
        <v>6</v>
      </c>
      <c s="113" t="s">
        <v>23</v>
      </c>
      <c s="35" t="s">
        <v>484</v>
      </c>
      <c s="120" t="s">
        <v>1832</v>
      </c>
      <c s="125"/>
      <c s="109" t="s">
        <v>467</v>
      </c>
      <c s="109" t="s">
        <v>469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1299.6199999999999</v>
      </c>
      <c s="2">
        <f t="shared" si="13"/>
        <v>45486.699999999997</v>
      </c>
      <c s="2">
        <f t="shared" si="14"/>
        <v>29891.259999999991</v>
      </c>
      <c s="2">
        <f t="shared" si="15"/>
        <v>75377.959999999992</v>
      </c>
      <c r="AL256" t="str">
        <f>VLOOKUP($A256,'BD INTERNA + PERFIL INTERES CP'!$A$3:$BM$1625,1,0)</f>
        <v>DI0001536</v>
      </c>
    </row>
    <row r="257" spans="1:38" ht="14.5">
      <c r="A257" s="108" t="str">
        <f t="shared" si="12"/>
        <v>DI0001537</v>
      </c>
      <c s="35" t="s">
        <v>521</v>
      </c>
      <c s="112">
        <v>7</v>
      </c>
      <c s="113" t="s">
        <v>23</v>
      </c>
      <c s="35" t="s">
        <v>484</v>
      </c>
      <c s="120" t="s">
        <v>1832</v>
      </c>
      <c s="125"/>
      <c s="109" t="s">
        <v>467</v>
      </c>
      <c s="109" t="s">
        <v>469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961.76999999999998</v>
      </c>
      <c s="2">
        <f t="shared" si="13"/>
        <v>22601.709999999995</v>
      </c>
      <c s="2">
        <f t="shared" si="14"/>
        <v>16831.029999999999</v>
      </c>
      <c s="2">
        <f t="shared" si="15"/>
        <v>39432.739999999991</v>
      </c>
      <c r="AL257" t="str">
        <f>VLOOKUP($A257,'BD INTERNA + PERFIL INTERES CP'!$A$3:$BM$1625,1,0)</f>
        <v>DI0001537</v>
      </c>
    </row>
    <row r="258" spans="1:38" ht="14.5">
      <c r="A258" s="108" t="str">
        <f t="shared" si="12"/>
        <v>DI0001538</v>
      </c>
      <c s="35" t="s">
        <v>521</v>
      </c>
      <c s="112">
        <v>8</v>
      </c>
      <c s="113" t="s">
        <v>23</v>
      </c>
      <c s="35" t="s">
        <v>484</v>
      </c>
      <c s="120" t="s">
        <v>1832</v>
      </c>
      <c s="125"/>
      <c s="109" t="s">
        <v>467</v>
      </c>
      <c s="109" t="s">
        <v>469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1380.5999999999999</v>
      </c>
      <c s="2">
        <f t="shared" si="13"/>
        <v>27151.799999999999</v>
      </c>
      <c s="2">
        <f t="shared" si="14"/>
        <v>21629.399999999994</v>
      </c>
      <c s="2">
        <f t="shared" si="15"/>
        <v>48781.199999999997</v>
      </c>
      <c r="AL258" t="str">
        <f>VLOOKUP($A258,'BD INTERNA + PERFIL INTERES CP'!$A$3:$BM$1625,1,0)</f>
        <v>DI0001538</v>
      </c>
    </row>
    <row r="259" spans="1:38" ht="14.5">
      <c r="A259" s="108" t="str">
        <f t="shared" si="12"/>
        <v>DI0001545</v>
      </c>
      <c s="35" t="s">
        <v>522</v>
      </c>
      <c s="112">
        <v>5</v>
      </c>
      <c s="113" t="s">
        <v>23</v>
      </c>
      <c s="35" t="s">
        <v>484</v>
      </c>
      <c s="120" t="s">
        <v>1833</v>
      </c>
      <c s="125"/>
      <c s="109" t="s">
        <v>467</v>
      </c>
      <c s="109" t="s">
        <v>469</v>
      </c>
      <c s="21">
        <v>395.30000000000001</v>
      </c>
      <c s="21">
        <v>395.30000000000001</v>
      </c>
      <c s="21">
        <v>395.30000000000001</v>
      </c>
      <c s="21">
        <v>395.30000000000001</v>
      </c>
      <c s="21">
        <v>395.30000000000001</v>
      </c>
      <c s="21">
        <v>197.65000000000001</v>
      </c>
      <c s="21">
        <v>197.65000000000001</v>
      </c>
      <c s="21">
        <v>197.65000000000001</v>
      </c>
      <c s="21">
        <v>197.65000000000001</v>
      </c>
      <c s="21">
        <v>197.65000000000001</v>
      </c>
      <c s="21">
        <v>197.65000000000001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3"/>
        <v>3162.4000000000005</v>
      </c>
      <c s="2">
        <f t="shared" si="14"/>
        <v>0</v>
      </c>
      <c s="2">
        <f t="shared" si="15"/>
        <v>3162.4000000000005</v>
      </c>
      <c r="AL259" t="str">
        <f>VLOOKUP($A259,'BD INTERNA + PERFIL INTERES CP'!$A$3:$BM$1625,1,0)</f>
        <v>DI0001545</v>
      </c>
    </row>
    <row r="260" spans="1:38" ht="14.5">
      <c r="A260" s="108" t="str">
        <f t="shared" si="16" ref="A260:A323">CONCATENATE(B260,C260)</f>
        <v>DI0001546</v>
      </c>
      <c s="35" t="s">
        <v>522</v>
      </c>
      <c s="112">
        <v>6</v>
      </c>
      <c s="113" t="s">
        <v>23</v>
      </c>
      <c s="35" t="s">
        <v>484</v>
      </c>
      <c s="120" t="s">
        <v>1833</v>
      </c>
      <c s="125"/>
      <c s="109" t="s">
        <v>467</v>
      </c>
      <c s="109" t="s">
        <v>469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 t="s">
        <v>466</v>
      </c>
      <c s="2">
        <f t="shared" si="17" ref="AH260:AH323">SUM(J260:U260)</f>
        <v>7932.4699999999984</v>
      </c>
      <c s="2">
        <f t="shared" si="18" ref="AI260:AI323">SUM(V260:AG260)</f>
        <v>3793.7899999999991</v>
      </c>
      <c s="2">
        <f t="shared" si="19" ref="AJ260:AJ323">AI260+AH260</f>
        <v>11726.259999999998</v>
      </c>
      <c r="AL260" t="str">
        <f>VLOOKUP($A260,'BD INTERNA + PERFIL INTERES CP'!$A$3:$BM$1625,1,0)</f>
        <v>DI0001546</v>
      </c>
    </row>
    <row r="261" spans="1:38" ht="14.5">
      <c r="A261" s="108" t="str">
        <f t="shared" si="16"/>
        <v>DI0001547</v>
      </c>
      <c s="35" t="s">
        <v>522</v>
      </c>
      <c s="112">
        <v>7</v>
      </c>
      <c s="113" t="s">
        <v>23</v>
      </c>
      <c s="35" t="s">
        <v>484</v>
      </c>
      <c s="120" t="s">
        <v>1833</v>
      </c>
      <c s="125"/>
      <c s="109" t="s">
        <v>467</v>
      </c>
      <c s="109" t="s">
        <v>469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236.41</v>
      </c>
      <c s="2">
        <f t="shared" si="17"/>
        <v>8274.2300000000014</v>
      </c>
      <c s="2">
        <f t="shared" si="18"/>
        <v>5437.3200000000006</v>
      </c>
      <c s="2">
        <f t="shared" si="19"/>
        <v>13711.550000000003</v>
      </c>
      <c r="AL261" t="str">
        <f>VLOOKUP($A261,'BD INTERNA + PERFIL INTERES CP'!$A$3:$BM$1625,1,0)</f>
        <v>DI0001547</v>
      </c>
    </row>
    <row r="262" spans="1:38" ht="14.5">
      <c r="A262" s="108" t="str">
        <f t="shared" si="16"/>
        <v>DI0001548</v>
      </c>
      <c s="35" t="s">
        <v>522</v>
      </c>
      <c s="112">
        <v>8</v>
      </c>
      <c s="113" t="s">
        <v>23</v>
      </c>
      <c s="35" t="s">
        <v>484</v>
      </c>
      <c s="120" t="s">
        <v>1833</v>
      </c>
      <c s="125"/>
      <c s="109" t="s">
        <v>467</v>
      </c>
      <c s="109" t="s">
        <v>469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487.38</v>
      </c>
      <c s="2">
        <f t="shared" si="17"/>
        <v>11453.309999999999</v>
      </c>
      <c s="2">
        <f t="shared" si="18"/>
        <v>8529.0399999999972</v>
      </c>
      <c s="2">
        <f t="shared" si="19"/>
        <v>19982.349999999999</v>
      </c>
      <c r="AL262" t="str">
        <f>VLOOKUP($A262,'BD INTERNA + PERFIL INTERES CP'!$A$3:$BM$1625,1,0)</f>
        <v>DI0001548</v>
      </c>
    </row>
    <row r="263" spans="1:38" ht="14.5">
      <c r="A263" s="108" t="str">
        <f t="shared" si="16"/>
        <v>DI0001549</v>
      </c>
      <c s="35" t="s">
        <v>522</v>
      </c>
      <c s="112">
        <v>9</v>
      </c>
      <c s="113" t="s">
        <v>23</v>
      </c>
      <c s="35" t="s">
        <v>484</v>
      </c>
      <c s="120" t="s">
        <v>1833</v>
      </c>
      <c s="125"/>
      <c s="109" t="s">
        <v>467</v>
      </c>
      <c s="109" t="s">
        <v>469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345.14999999999998</v>
      </c>
      <c s="2">
        <f t="shared" si="17"/>
        <v>6787.9499999999998</v>
      </c>
      <c s="2">
        <f t="shared" si="18"/>
        <v>5407.3499999999985</v>
      </c>
      <c s="2">
        <f t="shared" si="19"/>
        <v>12195.299999999999</v>
      </c>
      <c r="AL263" t="str">
        <f>VLOOKUP($A263,'BD INTERNA + PERFIL INTERES CP'!$A$3:$BM$1625,1,0)</f>
        <v>DI0001549</v>
      </c>
    </row>
    <row r="264" spans="1:38" ht="14.5">
      <c r="A264" s="108" t="str">
        <f t="shared" si="16"/>
        <v>DI0001552</v>
      </c>
      <c s="35" t="s">
        <v>523</v>
      </c>
      <c s="112">
        <v>2</v>
      </c>
      <c s="113" t="s">
        <v>23</v>
      </c>
      <c s="35" t="s">
        <v>484</v>
      </c>
      <c s="120" t="s">
        <v>1834</v>
      </c>
      <c s="125"/>
      <c s="109" t="s">
        <v>467</v>
      </c>
      <c s="109" t="s">
        <v>469</v>
      </c>
      <c s="21">
        <v>212.13999999999999</v>
      </c>
      <c s="21">
        <v>212.13999999999999</v>
      </c>
      <c s="21">
        <v>212.13999999999999</v>
      </c>
      <c s="21">
        <v>212.13999999999999</v>
      </c>
      <c s="21">
        <v>212.13999999999999</v>
      </c>
      <c s="21">
        <v>106.06999999999999</v>
      </c>
      <c s="21">
        <v>106.06999999999999</v>
      </c>
      <c s="21">
        <v>106.06999999999999</v>
      </c>
      <c s="21">
        <v>106.06999999999999</v>
      </c>
      <c s="21">
        <v>106.06999999999999</v>
      </c>
      <c s="21">
        <v>106.06999999999999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1697.1199999999994</v>
      </c>
      <c s="2">
        <f t="shared" si="18"/>
        <v>0</v>
      </c>
      <c s="2">
        <f t="shared" si="19"/>
        <v>1697.1199999999994</v>
      </c>
      <c r="AL264" t="str">
        <f>VLOOKUP($A264,'BD INTERNA + PERFIL INTERES CP'!$A$3:$BM$1625,1,0)</f>
        <v>DI0001552</v>
      </c>
    </row>
    <row r="265" spans="1:38" ht="14.5">
      <c r="A265" s="108" t="str">
        <f t="shared" si="16"/>
        <v>DI0001553</v>
      </c>
      <c s="35" t="s">
        <v>523</v>
      </c>
      <c s="112">
        <v>3</v>
      </c>
      <c s="113" t="s">
        <v>23</v>
      </c>
      <c s="35" t="s">
        <v>484</v>
      </c>
      <c s="120" t="s">
        <v>1834</v>
      </c>
      <c s="125"/>
      <c s="109" t="s">
        <v>467</v>
      </c>
      <c s="109" t="s">
        <v>469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 t="s">
        <v>466</v>
      </c>
      <c s="2">
        <f t="shared" si="17"/>
        <v>8402.9300000000021</v>
      </c>
      <c s="2">
        <f t="shared" si="18"/>
        <v>4018.7400000000007</v>
      </c>
      <c s="2">
        <f t="shared" si="19"/>
        <v>12421.670000000002</v>
      </c>
      <c r="AL265" t="str">
        <f>VLOOKUP($A265,'BD INTERNA + PERFIL INTERES CP'!$A$3:$BM$1625,1,0)</f>
        <v>DI0001553</v>
      </c>
    </row>
    <row r="266" spans="1:38" ht="14.5">
      <c r="A266" s="108" t="str">
        <f t="shared" si="16"/>
        <v>DI0001554</v>
      </c>
      <c s="35" t="s">
        <v>523</v>
      </c>
      <c s="112">
        <v>4</v>
      </c>
      <c s="113" t="s">
        <v>23</v>
      </c>
      <c s="35" t="s">
        <v>484</v>
      </c>
      <c s="120" t="s">
        <v>1834</v>
      </c>
      <c s="125"/>
      <c s="109" t="s">
        <v>467</v>
      </c>
      <c s="109" t="s">
        <v>469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340.63999999999999</v>
      </c>
      <c s="2">
        <f t="shared" si="17"/>
        <v>11922.280000000001</v>
      </c>
      <c s="2">
        <f t="shared" si="18"/>
        <v>7834.6100000000015</v>
      </c>
      <c s="2">
        <f t="shared" si="19"/>
        <v>19756.890000000003</v>
      </c>
      <c r="AL266" t="str">
        <f>VLOOKUP($A266,'BD INTERNA + PERFIL INTERES CP'!$A$3:$BM$1625,1,0)</f>
        <v>DI0001554</v>
      </c>
    </row>
    <row r="267" spans="1:38" ht="14.5">
      <c r="A267" s="108" t="str">
        <f t="shared" si="16"/>
        <v>DI0001555</v>
      </c>
      <c s="35" t="s">
        <v>523</v>
      </c>
      <c s="112">
        <v>5</v>
      </c>
      <c s="113" t="s">
        <v>23</v>
      </c>
      <c s="35" t="s">
        <v>484</v>
      </c>
      <c s="120" t="s">
        <v>1834</v>
      </c>
      <c s="125"/>
      <c s="109" t="s">
        <v>467</v>
      </c>
      <c s="109" t="s">
        <v>469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446.16000000000003</v>
      </c>
      <c s="2">
        <f t="shared" si="17"/>
        <v>10484.639999999996</v>
      </c>
      <c s="2">
        <f t="shared" si="18"/>
        <v>7807.6899999999987</v>
      </c>
      <c s="2">
        <f t="shared" si="19"/>
        <v>18292.329999999994</v>
      </c>
      <c r="AL267" t="str">
        <f>VLOOKUP($A267,'BD INTERNA + PERFIL INTERES CP'!$A$3:$BM$1625,1,0)</f>
        <v>DI0001555</v>
      </c>
    </row>
    <row r="268" spans="1:38" ht="14.5">
      <c r="A268" s="108" t="str">
        <f t="shared" si="16"/>
        <v>DI0001556</v>
      </c>
      <c s="35" t="s">
        <v>523</v>
      </c>
      <c s="112">
        <v>6</v>
      </c>
      <c s="113" t="s">
        <v>23</v>
      </c>
      <c s="35" t="s">
        <v>484</v>
      </c>
      <c s="120" t="s">
        <v>1834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">
        <f t="shared" si="17"/>
        <v>3393.9199999999992</v>
      </c>
      <c s="2">
        <f t="shared" si="18"/>
        <v>2703.6699999999996</v>
      </c>
      <c s="2">
        <f t="shared" si="19"/>
        <v>6097.5899999999983</v>
      </c>
      <c r="AL268" t="str">
        <f>VLOOKUP($A268,'BD INTERNA + PERFIL INTERES CP'!$A$3:$BM$1625,1,0)</f>
        <v>DI0001556</v>
      </c>
    </row>
    <row r="269" spans="1:38" ht="14.5">
      <c r="A269" s="108" t="str">
        <f t="shared" si="16"/>
        <v>DI0001592</v>
      </c>
      <c s="35" t="s">
        <v>859</v>
      </c>
      <c s="112">
        <v>2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">
        <f t="shared" si="17"/>
        <v>2994.8400000000001</v>
      </c>
      <c s="2">
        <f t="shared" si="18"/>
        <v>1497.3599999999999</v>
      </c>
      <c s="2">
        <f t="shared" si="19"/>
        <v>4492.1999999999998</v>
      </c>
      <c r="AL269" t="str">
        <f>VLOOKUP($A269,'BD INTERNA + PERFIL INTERES CP'!$A$3:$BM$1625,1,0)</f>
        <v>DI0001592</v>
      </c>
    </row>
    <row r="270" spans="1:38" ht="14.5">
      <c r="A270" s="108" t="str">
        <f t="shared" si="16"/>
        <v>DI0001593</v>
      </c>
      <c s="35" t="s">
        <v>859</v>
      </c>
      <c s="112">
        <v>3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">
        <f t="shared" si="17"/>
        <v>2956.4399999999991</v>
      </c>
      <c s="2">
        <f t="shared" si="18"/>
        <v>1970.8800000000001</v>
      </c>
      <c s="2">
        <f t="shared" si="19"/>
        <v>4927.3199999999997</v>
      </c>
      <c r="AL270" t="str">
        <f>VLOOKUP($A270,'BD INTERNA + PERFIL INTERES CP'!$A$3:$BM$1625,1,0)</f>
        <v>DI0001593</v>
      </c>
    </row>
    <row r="271" spans="1:38" ht="14.5">
      <c r="A271" s="108" t="str">
        <f t="shared" si="16"/>
        <v>DI0001603</v>
      </c>
      <c s="35" t="s">
        <v>860</v>
      </c>
      <c s="112">
        <v>3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207.53</v>
      </c>
      <c s="21">
        <v>207.53</v>
      </c>
      <c s="21">
        <v>207.53</v>
      </c>
      <c s="21">
        <v>207.53</v>
      </c>
      <c s="21">
        <v>207.53</v>
      </c>
      <c s="21">
        <v>207.53</v>
      </c>
      <c s="21">
        <v>103.77</v>
      </c>
      <c s="21">
        <v>103.77</v>
      </c>
      <c s="21">
        <v>103.77</v>
      </c>
      <c s="21">
        <v>103.77</v>
      </c>
      <c s="21">
        <v>103.77</v>
      </c>
      <c s="21">
        <v>103.77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1867.8</v>
      </c>
      <c s="2">
        <f t="shared" si="18"/>
        <v>0</v>
      </c>
      <c s="2">
        <f t="shared" si="19"/>
        <v>1867.8</v>
      </c>
      <c r="AL271" t="str">
        <f>VLOOKUP($A271,'BD INTERNA + PERFIL INTERES CP'!$A$3:$BM$1625,1,0)</f>
        <v>DI0001603</v>
      </c>
    </row>
    <row r="272" spans="1:38" ht="14.5">
      <c r="A272" s="108" t="str">
        <f t="shared" si="16"/>
        <v>DI0001604</v>
      </c>
      <c s="35" t="s">
        <v>860</v>
      </c>
      <c s="112">
        <v>4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">
        <f t="shared" si="17"/>
        <v>8102.7599999999984</v>
      </c>
      <c s="2">
        <f t="shared" si="18"/>
        <v>4051.3200000000011</v>
      </c>
      <c s="2">
        <f t="shared" si="19"/>
        <v>12154.08</v>
      </c>
      <c r="AL272" t="str">
        <f>VLOOKUP($A272,'BD INTERNA + PERFIL INTERES CP'!$A$3:$BM$1625,1,0)</f>
        <v>DI0001604</v>
      </c>
    </row>
    <row r="273" spans="1:38" ht="14.5">
      <c r="A273" s="108" t="str">
        <f t="shared" si="16"/>
        <v>DI0001605</v>
      </c>
      <c s="35" t="s">
        <v>860</v>
      </c>
      <c s="112">
        <v>5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">
        <f t="shared" si="17"/>
        <v>5947.7999999999993</v>
      </c>
      <c s="2">
        <f t="shared" si="18"/>
        <v>3965.1599999999994</v>
      </c>
      <c s="2">
        <f t="shared" si="19"/>
        <v>9912.9599999999991</v>
      </c>
      <c r="AL273" t="str">
        <f>VLOOKUP($A273,'BD INTERNA + PERFIL INTERES CP'!$A$3:$BM$1625,1,0)</f>
        <v>DI0001605</v>
      </c>
    </row>
    <row r="274" spans="1:38" ht="14.5">
      <c r="A274" s="108" t="str">
        <f t="shared" si="16"/>
        <v>DI0001612</v>
      </c>
      <c s="35" t="s">
        <v>861</v>
      </c>
      <c s="112">
        <v>2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">
        <f t="shared" si="17"/>
        <v>3148.8000000000006</v>
      </c>
      <c s="2">
        <f t="shared" si="18"/>
        <v>2099.1600000000003</v>
      </c>
      <c s="2">
        <f t="shared" si="19"/>
        <v>5247.9600000000009</v>
      </c>
      <c r="AL274" t="str">
        <f>VLOOKUP($A274,'BD INTERNA + PERFIL INTERES CP'!$A$3:$BM$1625,1,0)</f>
        <v>DI0001612</v>
      </c>
    </row>
    <row r="275" spans="1:38" ht="14.5">
      <c r="A275" s="108" t="str">
        <f t="shared" si="16"/>
        <v>DI0001613</v>
      </c>
      <c s="35" t="s">
        <v>861</v>
      </c>
      <c s="112">
        <v>3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">
        <f t="shared" si="17"/>
        <v>14646.480000000003</v>
      </c>
      <c s="2">
        <f t="shared" si="18"/>
        <v>10984.799999999997</v>
      </c>
      <c s="2">
        <f t="shared" si="19"/>
        <v>25631.279999999999</v>
      </c>
      <c r="AL275" t="str">
        <f>VLOOKUP($A275,'BD INTERNA + PERFIL INTERES CP'!$A$3:$BM$1625,1,0)</f>
        <v>DI0001613</v>
      </c>
    </row>
    <row r="276" spans="1:38" ht="14.5">
      <c r="A276" s="108" t="str">
        <f t="shared" si="16"/>
        <v>DI0001635</v>
      </c>
      <c s="35" t="s">
        <v>524</v>
      </c>
      <c s="112">
        <v>5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1376.96</v>
      </c>
      <c s="21">
        <v>1376.96</v>
      </c>
      <c s="21">
        <v>1376.96</v>
      </c>
      <c s="21">
        <v>1376.96</v>
      </c>
      <c s="21">
        <v>1376.96</v>
      </c>
      <c s="21">
        <v>1376.96</v>
      </c>
      <c s="21">
        <v>688.48000000000002</v>
      </c>
      <c s="21">
        <v>688.48000000000002</v>
      </c>
      <c s="21">
        <v>688.48000000000002</v>
      </c>
      <c s="21">
        <v>688.48000000000002</v>
      </c>
      <c s="21">
        <v>688.48000000000002</v>
      </c>
      <c s="21">
        <v>688.48000000000002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12392.639999999998</v>
      </c>
      <c s="2">
        <f t="shared" si="18"/>
        <v>0</v>
      </c>
      <c s="2">
        <f t="shared" si="19"/>
        <v>12392.639999999998</v>
      </c>
      <c r="AL276" t="str">
        <f>VLOOKUP($A276,'BD INTERNA + PERFIL INTERES CP'!$A$3:$BM$1625,1,0)</f>
        <v>DI0001635</v>
      </c>
    </row>
    <row r="277" spans="1:38" ht="14.5">
      <c r="A277" s="108" t="str">
        <f t="shared" si="16"/>
        <v>DI0001636</v>
      </c>
      <c s="35" t="s">
        <v>524</v>
      </c>
      <c s="112">
        <v>6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">
        <f t="shared" si="17"/>
        <v>17245.320000000003</v>
      </c>
      <c s="2">
        <f t="shared" si="18"/>
        <v>8622.6000000000004</v>
      </c>
      <c s="2">
        <f t="shared" si="19"/>
        <v>25867.920000000006</v>
      </c>
      <c r="AL277" t="str">
        <f>VLOOKUP($A277,'BD INTERNA + PERFIL INTERES CP'!$A$3:$BM$1625,1,0)</f>
        <v>DI0001636</v>
      </c>
    </row>
    <row r="278" spans="1:38" ht="14.5">
      <c r="A278" s="108" t="str">
        <f t="shared" si="16"/>
        <v>DI0001637</v>
      </c>
      <c s="35" t="s">
        <v>524</v>
      </c>
      <c s="112">
        <v>7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">
        <f t="shared" si="17"/>
        <v>15271.799999999997</v>
      </c>
      <c s="2">
        <f t="shared" si="18"/>
        <v>10181.160000000002</v>
      </c>
      <c s="2">
        <f t="shared" si="19"/>
        <v>25452.959999999999</v>
      </c>
      <c r="AL278" t="str">
        <f>VLOOKUP($A278,'BD INTERNA + PERFIL INTERES CP'!$A$3:$BM$1625,1,0)</f>
        <v>DI0001637</v>
      </c>
    </row>
    <row r="279" spans="1:38" ht="14.5">
      <c r="A279" s="108" t="str">
        <f t="shared" si="16"/>
        <v>DI0001638</v>
      </c>
      <c s="35" t="s">
        <v>524</v>
      </c>
      <c s="112">
        <v>8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17"/>
        <v>3297.48</v>
      </c>
      <c s="2">
        <f t="shared" si="18"/>
        <v>2473.0799999999999</v>
      </c>
      <c s="2">
        <f t="shared" si="19"/>
        <v>5770.5599999999995</v>
      </c>
      <c r="AL279" t="str">
        <f>VLOOKUP($A279,'BD INTERNA + PERFIL INTERES CP'!$A$3:$BM$1625,1,0)</f>
        <v>DI0001638</v>
      </c>
    </row>
    <row r="280" spans="1:38" ht="14.5">
      <c r="A280" s="108" t="str">
        <f t="shared" si="16"/>
        <v>DI0001642</v>
      </c>
      <c s="35" t="s">
        <v>862</v>
      </c>
      <c s="112">
        <v>2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2134.6199999999999</v>
      </c>
      <c s="2">
        <f t="shared" si="18"/>
        <v>0</v>
      </c>
      <c s="2">
        <f t="shared" si="19"/>
        <v>2134.6199999999999</v>
      </c>
      <c r="AL280" t="str">
        <f>VLOOKUP($A280,'BD INTERNA + PERFIL INTERES CP'!$A$3:$BM$1625,1,0)</f>
        <v>DI0001642</v>
      </c>
    </row>
    <row r="281" spans="1:38" ht="14.5">
      <c r="A281" s="108" t="str">
        <f t="shared" si="16"/>
        <v>DI0001643</v>
      </c>
      <c s="35" t="s">
        <v>862</v>
      </c>
      <c s="112">
        <v>3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">
        <f t="shared" si="17"/>
        <v>14649.719999999996</v>
      </c>
      <c s="2">
        <f t="shared" si="18"/>
        <v>7324.9199999999992</v>
      </c>
      <c s="2">
        <f t="shared" si="19"/>
        <v>21974.639999999996</v>
      </c>
      <c r="AL281" t="str">
        <f>VLOOKUP($A281,'BD INTERNA + PERFIL INTERES CP'!$A$3:$BM$1625,1,0)</f>
        <v>DI0001643</v>
      </c>
    </row>
    <row r="282" spans="1:38" ht="14.5">
      <c r="A282" s="108" t="str">
        <f t="shared" si="16"/>
        <v>DI0001644</v>
      </c>
      <c s="35" t="s">
        <v>862</v>
      </c>
      <c s="112">
        <v>4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">
        <f t="shared" si="17"/>
        <v>5825.2799999999988</v>
      </c>
      <c s="2">
        <f t="shared" si="18"/>
        <v>3883.5600000000009</v>
      </c>
      <c s="2">
        <f t="shared" si="19"/>
        <v>9708.8400000000001</v>
      </c>
      <c r="AL282" t="str">
        <f>VLOOKUP($A282,'BD INTERNA + PERFIL INTERES CP'!$A$3:$BM$1625,1,0)</f>
        <v>DI0001644</v>
      </c>
    </row>
    <row r="283" spans="1:38" ht="14.5">
      <c r="A283" s="108" t="str">
        <f t="shared" si="16"/>
        <v>DI0001645</v>
      </c>
      <c s="35" t="s">
        <v>862</v>
      </c>
      <c s="112">
        <v>5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17"/>
        <v>3297.48</v>
      </c>
      <c s="2">
        <f t="shared" si="18"/>
        <v>2473.0799999999999</v>
      </c>
      <c s="2">
        <f t="shared" si="19"/>
        <v>5770.5599999999995</v>
      </c>
      <c r="AL283" t="str">
        <f>VLOOKUP($A283,'BD INTERNA + PERFIL INTERES CP'!$A$3:$BM$1625,1,0)</f>
        <v>DI0001645</v>
      </c>
    </row>
    <row r="284" spans="1:38" ht="14.5">
      <c r="A284" s="108" t="str">
        <f t="shared" si="16"/>
        <v>DI0001646</v>
      </c>
      <c s="35" t="s">
        <v>862</v>
      </c>
      <c s="112">
        <v>6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">
        <f t="shared" si="17"/>
        <v>3451.4399999999991</v>
      </c>
      <c s="2">
        <f t="shared" si="18"/>
        <v>2761.1999999999994</v>
      </c>
      <c s="2">
        <f t="shared" si="19"/>
        <v>6212.6399999999985</v>
      </c>
      <c r="AL284" t="str">
        <f>VLOOKUP($A284,'BD INTERNA + PERFIL INTERES CP'!$A$3:$BM$1625,1,0)</f>
        <v>DI0001646</v>
      </c>
    </row>
    <row r="285" spans="1:38" ht="14.5">
      <c r="A285" s="108" t="str">
        <f t="shared" si="16"/>
        <v>DI0001651</v>
      </c>
      <c s="35" t="s">
        <v>863</v>
      </c>
      <c s="112">
        <v>1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">
        <f t="shared" si="17"/>
        <v>3070.0800000000004</v>
      </c>
      <c s="2">
        <f t="shared" si="18"/>
        <v>2046.7199999999996</v>
      </c>
      <c s="2">
        <f t="shared" si="19"/>
        <v>5116.8000000000002</v>
      </c>
      <c r="AL285" t="str">
        <f>VLOOKUP($A285,'BD INTERNA + PERFIL INTERES CP'!$A$3:$BM$1625,1,0)</f>
        <v>DI0001651</v>
      </c>
    </row>
    <row r="286" spans="1:38" ht="14.5">
      <c r="A286" s="108" t="str">
        <f t="shared" si="16"/>
        <v>DI0001652</v>
      </c>
      <c s="35" t="s">
        <v>863</v>
      </c>
      <c s="112">
        <v>2</v>
      </c>
      <c s="113" t="s">
        <v>23</v>
      </c>
      <c s="35" t="s">
        <v>484</v>
      </c>
      <c s="120" t="s">
        <v>1835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17"/>
        <v>3297.48</v>
      </c>
      <c s="2">
        <f t="shared" si="18"/>
        <v>2473.0799999999999</v>
      </c>
      <c s="2">
        <f t="shared" si="19"/>
        <v>5770.5599999999995</v>
      </c>
      <c r="AL286" t="str">
        <f>VLOOKUP($A286,'BD INTERNA + PERFIL INTERES CP'!$A$3:$BM$1625,1,0)</f>
        <v>DI0001652</v>
      </c>
    </row>
    <row r="287" spans="1:38" ht="14.5">
      <c r="A287" s="108" t="str">
        <f t="shared" si="16"/>
        <v>DI0001661</v>
      </c>
      <c s="35" t="s">
        <v>864</v>
      </c>
      <c s="112">
        <v>1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2134.6199999999999</v>
      </c>
      <c s="2">
        <f t="shared" si="18"/>
        <v>0</v>
      </c>
      <c s="2">
        <f t="shared" si="19"/>
        <v>2134.6199999999999</v>
      </c>
      <c r="AL287" t="str">
        <f>VLOOKUP($A287,'BD INTERNA + PERFIL INTERES CP'!$A$3:$BM$1625,1,0)</f>
        <v>DI0001661</v>
      </c>
    </row>
    <row r="288" spans="1:38" ht="14.5">
      <c r="A288" s="108" t="str">
        <f t="shared" si="16"/>
        <v>DI0001662</v>
      </c>
      <c s="35" t="s">
        <v>864</v>
      </c>
      <c s="112">
        <v>2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">
        <f t="shared" si="17"/>
        <v>6297.6000000000013</v>
      </c>
      <c s="2">
        <f t="shared" si="18"/>
        <v>4198.4399999999996</v>
      </c>
      <c s="2">
        <f t="shared" si="19"/>
        <v>10496.040000000001</v>
      </c>
      <c r="AL288" t="str">
        <f>VLOOKUP($A288,'BD INTERNA + PERFIL INTERES CP'!$A$3:$BM$1625,1,0)</f>
        <v>DI0001662</v>
      </c>
    </row>
    <row r="289" spans="1:38" ht="14.5">
      <c r="A289" s="108" t="str">
        <f t="shared" si="16"/>
        <v>DI0001663</v>
      </c>
      <c s="35" t="s">
        <v>864</v>
      </c>
      <c s="112">
        <v>3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">
        <f t="shared" si="17"/>
        <v>6228.6000000000013</v>
      </c>
      <c s="2">
        <f t="shared" si="18"/>
        <v>4671.4800000000005</v>
      </c>
      <c s="2">
        <f t="shared" si="19"/>
        <v>10900.080000000002</v>
      </c>
      <c r="AL289" t="str">
        <f>VLOOKUP($A289,'BD INTERNA + PERFIL INTERES CP'!$A$3:$BM$1625,1,0)</f>
        <v>DI0001663</v>
      </c>
    </row>
    <row r="290" spans="1:38" ht="14.5">
      <c r="A290" s="108" t="str">
        <f t="shared" si="16"/>
        <v>DI0001675</v>
      </c>
      <c s="35" t="s">
        <v>525</v>
      </c>
      <c s="112">
        <v>5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925.65999999999997</v>
      </c>
      <c s="21">
        <v>925.65999999999997</v>
      </c>
      <c s="21">
        <v>925.65999999999997</v>
      </c>
      <c s="21">
        <v>925.65999999999997</v>
      </c>
      <c s="21">
        <v>925.65999999999997</v>
      </c>
      <c s="21">
        <v>925.65999999999997</v>
      </c>
      <c s="21">
        <v>462.82999999999998</v>
      </c>
      <c s="21">
        <v>462.82999999999998</v>
      </c>
      <c s="21">
        <v>462.82999999999998</v>
      </c>
      <c s="21">
        <v>462.82999999999998</v>
      </c>
      <c s="21">
        <v>462.82999999999998</v>
      </c>
      <c s="21">
        <v>462.82999999999998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8330.9400000000005</v>
      </c>
      <c s="2">
        <f t="shared" si="18"/>
        <v>0</v>
      </c>
      <c s="2">
        <f t="shared" si="19"/>
        <v>8330.9400000000005</v>
      </c>
      <c r="AL290" t="str">
        <f>VLOOKUP($A290,'BD INTERNA + PERFIL INTERES CP'!$A$3:$BM$1625,1,0)</f>
        <v>DI0001675</v>
      </c>
    </row>
    <row r="291" spans="1:38" ht="14.5">
      <c r="A291" s="108" t="str">
        <f t="shared" si="16"/>
        <v>DI0001676</v>
      </c>
      <c s="35" t="s">
        <v>525</v>
      </c>
      <c s="112">
        <v>6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">
        <f t="shared" si="17"/>
        <v>14175.599999999997</v>
      </c>
      <c s="2">
        <f t="shared" si="18"/>
        <v>7087.7999999999984</v>
      </c>
      <c s="2">
        <f t="shared" si="19"/>
        <v>21263.399999999994</v>
      </c>
      <c r="AL291" t="str">
        <f>VLOOKUP($A291,'BD INTERNA + PERFIL INTERES CP'!$A$3:$BM$1625,1,0)</f>
        <v>DI0001676</v>
      </c>
    </row>
    <row r="292" spans="1:38" ht="14.5">
      <c r="A292" s="108" t="str">
        <f t="shared" si="16"/>
        <v>DI0001677</v>
      </c>
      <c s="35" t="s">
        <v>525</v>
      </c>
      <c s="112">
        <v>7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">
        <f t="shared" si="17"/>
        <v>30587.400000000005</v>
      </c>
      <c s="2">
        <f t="shared" si="18"/>
        <v>20391.599999999995</v>
      </c>
      <c s="2">
        <f t="shared" si="19"/>
        <v>50979</v>
      </c>
      <c r="AL292" t="str">
        <f>VLOOKUP($A292,'BD INTERNA + PERFIL INTERES CP'!$A$3:$BM$1625,1,0)</f>
        <v>DI0001677</v>
      </c>
    </row>
    <row r="293" spans="1:38" ht="14.5">
      <c r="A293" s="108" t="str">
        <f t="shared" si="16"/>
        <v>DI0001678</v>
      </c>
      <c s="35" t="s">
        <v>525</v>
      </c>
      <c s="112">
        <v>8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">
        <f t="shared" si="17"/>
        <v>16203.599999999997</v>
      </c>
      <c s="2">
        <f t="shared" si="18"/>
        <v>12152.639999999999</v>
      </c>
      <c s="2">
        <f t="shared" si="19"/>
        <v>28356.239999999998</v>
      </c>
      <c r="AL293" t="str">
        <f>VLOOKUP($A293,'BD INTERNA + PERFIL INTERES CP'!$A$3:$BM$1625,1,0)</f>
        <v>DI0001678</v>
      </c>
    </row>
    <row r="294" spans="1:38" ht="14.5">
      <c r="A294" s="108" t="str">
        <f t="shared" si="16"/>
        <v>DI0001679</v>
      </c>
      <c s="35" t="s">
        <v>525</v>
      </c>
      <c s="112">
        <v>9</v>
      </c>
      <c s="113" t="s">
        <v>23</v>
      </c>
      <c s="35" t="s">
        <v>484</v>
      </c>
      <c s="120" t="s">
        <v>1836</v>
      </c>
      <c s="125"/>
      <c s="109" t="s">
        <v>467</v>
      </c>
      <c s="109" t="s">
        <v>469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">
        <f t="shared" si="17"/>
        <v>10354.440000000002</v>
      </c>
      <c s="2">
        <f t="shared" si="18"/>
        <v>8283.6000000000004</v>
      </c>
      <c s="2">
        <f t="shared" si="19"/>
        <v>18638.040000000001</v>
      </c>
      <c r="AL294" t="str">
        <f>VLOOKUP($A294,'BD INTERNA + PERFIL INTERES CP'!$A$3:$BM$1625,1,0)</f>
        <v>DI0001679</v>
      </c>
    </row>
    <row r="295" spans="1:38" ht="14.5">
      <c r="A295" s="108" t="str">
        <f t="shared" si="16"/>
        <v>DI0001685</v>
      </c>
      <c s="35" t="s">
        <v>526</v>
      </c>
      <c s="112">
        <v>5</v>
      </c>
      <c s="113" t="s">
        <v>23</v>
      </c>
      <c s="35" t="s">
        <v>484</v>
      </c>
      <c s="120" t="s">
        <v>1837</v>
      </c>
      <c s="125"/>
      <c s="109" t="s">
        <v>467</v>
      </c>
      <c s="109" t="s">
        <v>469</v>
      </c>
      <c s="21">
        <v>1456.02</v>
      </c>
      <c s="21">
        <v>1456.02</v>
      </c>
      <c s="21">
        <v>1456.02</v>
      </c>
      <c s="21">
        <v>1456.02</v>
      </c>
      <c s="21">
        <v>1456.02</v>
      </c>
      <c s="21">
        <v>1456.02</v>
      </c>
      <c s="21">
        <v>728.00999999999999</v>
      </c>
      <c s="21">
        <v>728.00999999999999</v>
      </c>
      <c s="21">
        <v>728.00999999999999</v>
      </c>
      <c s="21">
        <v>728.00999999999999</v>
      </c>
      <c s="21">
        <v>728.00999999999999</v>
      </c>
      <c s="21">
        <v>728.00999999999999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13104.180000000002</v>
      </c>
      <c s="2">
        <f t="shared" si="18"/>
        <v>0</v>
      </c>
      <c s="2">
        <f t="shared" si="19"/>
        <v>13104.180000000002</v>
      </c>
      <c r="AL295" t="str">
        <f>VLOOKUP($A295,'BD INTERNA + PERFIL INTERES CP'!$A$3:$BM$1625,1,0)</f>
        <v>DI0001685</v>
      </c>
    </row>
    <row r="296" spans="1:38" ht="14.5">
      <c r="A296" s="108" t="str">
        <f t="shared" si="16"/>
        <v>DI0001686</v>
      </c>
      <c s="35" t="s">
        <v>526</v>
      </c>
      <c s="112">
        <v>6</v>
      </c>
      <c s="113" t="s">
        <v>23</v>
      </c>
      <c s="35" t="s">
        <v>484</v>
      </c>
      <c s="120" t="s">
        <v>1837</v>
      </c>
      <c s="125"/>
      <c s="109" t="s">
        <v>467</v>
      </c>
      <c s="109" t="s">
        <v>469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">
        <f t="shared" si="17"/>
        <v>8668.4400000000005</v>
      </c>
      <c s="2">
        <f t="shared" si="18"/>
        <v>4334.1599999999989</v>
      </c>
      <c s="2">
        <f t="shared" si="19"/>
        <v>13002.599999999999</v>
      </c>
      <c r="AL296" t="str">
        <f>VLOOKUP($A296,'BD INTERNA + PERFIL INTERES CP'!$A$3:$BM$1625,1,0)</f>
        <v>DI0001686</v>
      </c>
    </row>
    <row r="297" spans="1:38" ht="14.5">
      <c r="A297" s="108" t="str">
        <f t="shared" si="16"/>
        <v>DI0001687</v>
      </c>
      <c s="35" t="s">
        <v>526</v>
      </c>
      <c s="112">
        <v>7</v>
      </c>
      <c s="113" t="s">
        <v>23</v>
      </c>
      <c s="35" t="s">
        <v>484</v>
      </c>
      <c s="120" t="s">
        <v>1837</v>
      </c>
      <c s="125"/>
      <c s="109" t="s">
        <v>467</v>
      </c>
      <c s="109" t="s">
        <v>469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">
        <f t="shared" si="17"/>
        <v>48771.840000000004</v>
      </c>
      <c s="2">
        <f t="shared" si="18"/>
        <v>32514.599999999995</v>
      </c>
      <c s="2">
        <f t="shared" si="19"/>
        <v>81286.440000000002</v>
      </c>
      <c r="AL297" t="str">
        <f>VLOOKUP($A297,'BD INTERNA + PERFIL INTERES CP'!$A$3:$BM$1625,1,0)</f>
        <v>DI0001687</v>
      </c>
    </row>
    <row r="298" spans="1:38" ht="14.5">
      <c r="A298" s="108" t="str">
        <f t="shared" si="16"/>
        <v>DI0001688</v>
      </c>
      <c s="35" t="s">
        <v>526</v>
      </c>
      <c s="112">
        <v>8</v>
      </c>
      <c s="113" t="s">
        <v>23</v>
      </c>
      <c s="35" t="s">
        <v>484</v>
      </c>
      <c s="120" t="s">
        <v>1837</v>
      </c>
      <c s="125"/>
      <c s="109" t="s">
        <v>467</v>
      </c>
      <c s="109" t="s">
        <v>469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">
        <f t="shared" si="17"/>
        <v>33597.960000000006</v>
      </c>
      <c s="2">
        <f t="shared" si="18"/>
        <v>25198.439999999991</v>
      </c>
      <c s="2">
        <f t="shared" si="19"/>
        <v>58796.399999999994</v>
      </c>
      <c r="AL298" t="str">
        <f>VLOOKUP($A298,'BD INTERNA + PERFIL INTERES CP'!$A$3:$BM$1625,1,0)</f>
        <v>DI0001688</v>
      </c>
    </row>
    <row r="299" spans="1:38" ht="14.5">
      <c r="A299" s="108" t="str">
        <f t="shared" si="16"/>
        <v>DI0001689</v>
      </c>
      <c s="35" t="s">
        <v>526</v>
      </c>
      <c s="112">
        <v>9</v>
      </c>
      <c s="113" t="s">
        <v>23</v>
      </c>
      <c s="35" t="s">
        <v>484</v>
      </c>
      <c s="120" t="s">
        <v>1837</v>
      </c>
      <c s="125"/>
      <c s="109" t="s">
        <v>467</v>
      </c>
      <c s="109" t="s">
        <v>469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">
        <f t="shared" si="17"/>
        <v>16423.439999999995</v>
      </c>
      <c s="2">
        <f t="shared" si="18"/>
        <v>13138.679999999998</v>
      </c>
      <c s="2">
        <f t="shared" si="19"/>
        <v>29562.119999999995</v>
      </c>
      <c r="AL299" t="str">
        <f>VLOOKUP($A299,'BD INTERNA + PERFIL INTERES CP'!$A$3:$BM$1625,1,0)</f>
        <v>DI0001689</v>
      </c>
    </row>
    <row r="300" spans="1:38" ht="14.5">
      <c r="A300" s="108" t="str">
        <f t="shared" si="16"/>
        <v>DI0001701</v>
      </c>
      <c s="35" t="s">
        <v>865</v>
      </c>
      <c s="112">
        <v>1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4269.2399999999998</v>
      </c>
      <c s="2">
        <f t="shared" si="18"/>
        <v>0</v>
      </c>
      <c s="2">
        <f t="shared" si="19"/>
        <v>4269.2399999999998</v>
      </c>
      <c r="AL300" t="str">
        <f>VLOOKUP($A300,'BD INTERNA + PERFIL INTERES CP'!$A$3:$BM$1625,1,0)</f>
        <v>DI0001701</v>
      </c>
    </row>
    <row r="301" spans="1:38" ht="14.5">
      <c r="A301" s="108" t="str">
        <f t="shared" si="16"/>
        <v>DI0001702</v>
      </c>
      <c s="35" t="s">
        <v>865</v>
      </c>
      <c s="112">
        <v>2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">
        <f t="shared" si="17"/>
        <v>2994.8400000000001</v>
      </c>
      <c s="2">
        <f t="shared" si="18"/>
        <v>1497.3599999999999</v>
      </c>
      <c s="2">
        <f t="shared" si="19"/>
        <v>4492.1999999999998</v>
      </c>
      <c r="AL301" t="str">
        <f>VLOOKUP($A301,'BD INTERNA + PERFIL INTERES CP'!$A$3:$BM$1625,1,0)</f>
        <v>DI0001702</v>
      </c>
    </row>
    <row r="302" spans="1:38" ht="14.5">
      <c r="A302" s="108" t="str">
        <f t="shared" si="16"/>
        <v>DI0001703</v>
      </c>
      <c s="35" t="s">
        <v>865</v>
      </c>
      <c s="112">
        <v>3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">
        <f t="shared" si="17"/>
        <v>9446.5200000000004</v>
      </c>
      <c s="2">
        <f t="shared" si="18"/>
        <v>6297.6000000000013</v>
      </c>
      <c s="2">
        <f t="shared" si="19"/>
        <v>15744.120000000003</v>
      </c>
      <c r="AL302" t="str">
        <f>VLOOKUP($A302,'BD INTERNA + PERFIL INTERES CP'!$A$3:$BM$1625,1,0)</f>
        <v>DI0001703</v>
      </c>
    </row>
    <row r="303" spans="1:38" ht="14.5">
      <c r="A303" s="108" t="str">
        <f t="shared" si="16"/>
        <v>DI0001704</v>
      </c>
      <c s="35" t="s">
        <v>865</v>
      </c>
      <c s="112">
        <v>4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">
        <f t="shared" si="17"/>
        <v>15791.400000000003</v>
      </c>
      <c s="2">
        <f t="shared" si="18"/>
        <v>11843.519999999997</v>
      </c>
      <c s="2">
        <f t="shared" si="19"/>
        <v>27634.919999999998</v>
      </c>
      <c r="AL303" t="str">
        <f>VLOOKUP($A303,'BD INTERNA + PERFIL INTERES CP'!$A$3:$BM$1625,1,0)</f>
        <v>DI0001704</v>
      </c>
    </row>
    <row r="304" spans="1:38" ht="14.5">
      <c r="A304" s="108" t="str">
        <f t="shared" si="16"/>
        <v>DI0001712</v>
      </c>
      <c s="35" t="s">
        <v>866</v>
      </c>
      <c s="112">
        <v>2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2134.6199999999999</v>
      </c>
      <c s="2">
        <f t="shared" si="18"/>
        <v>0</v>
      </c>
      <c s="2">
        <f t="shared" si="19"/>
        <v>2134.6199999999999</v>
      </c>
      <c r="AL304" t="str">
        <f>VLOOKUP($A304,'BD INTERNA + PERFIL INTERES CP'!$A$3:$BM$1625,1,0)</f>
        <v>DI0001712</v>
      </c>
    </row>
    <row r="305" spans="1:38" ht="14.5">
      <c r="A305" s="108" t="str">
        <f t="shared" si="16"/>
        <v>DI0001713</v>
      </c>
      <c s="35" t="s">
        <v>866</v>
      </c>
      <c s="112">
        <v>3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">
        <f t="shared" si="17"/>
        <v>13190.040000000001</v>
      </c>
      <c s="2">
        <f t="shared" si="18"/>
        <v>9892.5599999999977</v>
      </c>
      <c s="2">
        <f t="shared" si="19"/>
        <v>23082.599999999999</v>
      </c>
      <c r="AL305" t="str">
        <f>VLOOKUP($A305,'BD INTERNA + PERFIL INTERES CP'!$A$3:$BM$1625,1,0)</f>
        <v>DI0001713</v>
      </c>
    </row>
    <row r="306" spans="1:38" ht="14.5">
      <c r="A306" s="108" t="str">
        <f t="shared" si="16"/>
        <v>DI0001722</v>
      </c>
      <c s="35" t="s">
        <v>527</v>
      </c>
      <c s="112">
        <v>2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">
        <f t="shared" si="17"/>
        <v>2895</v>
      </c>
      <c s="2">
        <f t="shared" si="18"/>
        <v>1447.5600000000004</v>
      </c>
      <c s="2">
        <f t="shared" si="19"/>
        <v>4342.5600000000004</v>
      </c>
      <c r="AL306" t="str">
        <f>VLOOKUP($A306,'BD INTERNA + PERFIL INTERES CP'!$A$3:$BM$1625,1,0)</f>
        <v>DI0001722</v>
      </c>
    </row>
    <row r="307" spans="1:38" ht="14.5">
      <c r="A307" s="108" t="str">
        <f t="shared" si="16"/>
        <v>DI0001723</v>
      </c>
      <c s="35" t="s">
        <v>527</v>
      </c>
      <c s="112">
        <v>3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">
        <f t="shared" si="17"/>
        <v>3148.8000000000006</v>
      </c>
      <c s="2">
        <f t="shared" si="18"/>
        <v>2099.1600000000003</v>
      </c>
      <c s="2">
        <f t="shared" si="19"/>
        <v>5247.9600000000009</v>
      </c>
      <c r="AL307" t="str">
        <f>VLOOKUP($A307,'BD INTERNA + PERFIL INTERES CP'!$A$3:$BM$1625,1,0)</f>
        <v>DI0001723</v>
      </c>
    </row>
    <row r="308" spans="1:38" ht="14.5">
      <c r="A308" s="108" t="str">
        <f t="shared" si="16"/>
        <v>DI0001724</v>
      </c>
      <c s="35" t="s">
        <v>527</v>
      </c>
      <c s="112">
        <v>4</v>
      </c>
      <c s="113" t="s">
        <v>23</v>
      </c>
      <c s="35" t="s">
        <v>484</v>
      </c>
      <c s="120" t="s">
        <v>1779</v>
      </c>
      <c s="125"/>
      <c s="109" t="s">
        <v>467</v>
      </c>
      <c s="109" t="s">
        <v>469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">
        <f t="shared" si="17"/>
        <v>7007.1600000000008</v>
      </c>
      <c s="2">
        <f t="shared" si="18"/>
        <v>5255.3999999999987</v>
      </c>
      <c s="2">
        <f t="shared" si="19"/>
        <v>12262.559999999999</v>
      </c>
      <c r="AL308" t="str">
        <f>VLOOKUP($A308,'BD INTERNA + PERFIL INTERES CP'!$A$3:$BM$1625,1,0)</f>
        <v>DI0001724</v>
      </c>
    </row>
    <row r="309" spans="1:38" ht="14.5">
      <c r="A309" s="108" t="str">
        <f t="shared" si="16"/>
        <v>DI0001735</v>
      </c>
      <c s="35" t="s">
        <v>528</v>
      </c>
      <c s="112">
        <v>5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2317.7800000000002</v>
      </c>
      <c s="21">
        <v>2317.7800000000002</v>
      </c>
      <c s="21">
        <v>2317.7800000000002</v>
      </c>
      <c s="21">
        <v>2317.7800000000002</v>
      </c>
      <c s="21">
        <v>2317.7800000000002</v>
      </c>
      <c s="21">
        <v>2317.7800000000002</v>
      </c>
      <c s="21">
        <v>1158.8900000000001</v>
      </c>
      <c s="21">
        <v>1158.8900000000001</v>
      </c>
      <c s="21">
        <v>1158.8900000000001</v>
      </c>
      <c s="21">
        <v>1158.8900000000001</v>
      </c>
      <c s="21">
        <v>1158.8900000000001</v>
      </c>
      <c s="21">
        <v>1158.8900000000001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20860.02</v>
      </c>
      <c s="2">
        <f t="shared" si="18"/>
        <v>0</v>
      </c>
      <c s="2">
        <f t="shared" si="19"/>
        <v>20860.02</v>
      </c>
      <c r="AL309" t="str">
        <f>VLOOKUP($A309,'BD INTERNA + PERFIL INTERES CP'!$A$3:$BM$1625,1,0)</f>
        <v>DI0001735</v>
      </c>
    </row>
    <row r="310" spans="1:38" ht="14.5">
      <c r="A310" s="108" t="str">
        <f t="shared" si="16"/>
        <v>DI0001736</v>
      </c>
      <c s="35" t="s">
        <v>528</v>
      </c>
      <c s="112">
        <v>6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">
        <f t="shared" si="17"/>
        <v>45438.359999999993</v>
      </c>
      <c s="2">
        <f t="shared" si="18"/>
        <v>22719.240000000002</v>
      </c>
      <c s="2">
        <f t="shared" si="19"/>
        <v>68157.599999999991</v>
      </c>
      <c r="AL310" t="str">
        <f>VLOOKUP($A310,'BD INTERNA + PERFIL INTERES CP'!$A$3:$BM$1625,1,0)</f>
        <v>DI0001736</v>
      </c>
    </row>
    <row r="311" spans="1:38" ht="14.5">
      <c r="A311" s="108" t="str">
        <f t="shared" si="16"/>
        <v>DI0001737</v>
      </c>
      <c s="35" t="s">
        <v>528</v>
      </c>
      <c s="112">
        <v>7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">
        <f t="shared" si="17"/>
        <v>33360.12000000001</v>
      </c>
      <c s="2">
        <f t="shared" si="18"/>
        <v>22240.079999999998</v>
      </c>
      <c s="2">
        <f t="shared" si="19"/>
        <v>55600.200000000012</v>
      </c>
      <c r="AL311" t="str">
        <f>VLOOKUP($A311,'BD INTERNA + PERFIL INTERES CP'!$A$3:$BM$1625,1,0)</f>
        <v>DI0001737</v>
      </c>
    </row>
    <row r="312" spans="1:38" ht="14.5">
      <c r="A312" s="108" t="str">
        <f t="shared" si="16"/>
        <v>DI0001738</v>
      </c>
      <c s="35" t="s">
        <v>528</v>
      </c>
      <c s="112">
        <v>8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">
        <f t="shared" si="17"/>
        <v>9892.5599999999977</v>
      </c>
      <c s="2">
        <f t="shared" si="18"/>
        <v>7419.3599999999979</v>
      </c>
      <c s="2">
        <f t="shared" si="19"/>
        <v>17311.919999999995</v>
      </c>
      <c r="AL312" t="str">
        <f>VLOOKUP($A312,'BD INTERNA + PERFIL INTERES CP'!$A$3:$BM$1625,1,0)</f>
        <v>DI0001738</v>
      </c>
    </row>
    <row r="313" spans="1:38" ht="14.5">
      <c r="A313" s="108" t="str">
        <f t="shared" si="16"/>
        <v>DI0001739</v>
      </c>
      <c s="35" t="s">
        <v>528</v>
      </c>
      <c s="112">
        <v>9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">
        <f t="shared" si="17"/>
        <v>10354.440000000002</v>
      </c>
      <c s="2">
        <f t="shared" si="18"/>
        <v>8283.6000000000004</v>
      </c>
      <c s="2">
        <f t="shared" si="19"/>
        <v>18638.040000000001</v>
      </c>
      <c r="AL313" t="str">
        <f>VLOOKUP($A313,'BD INTERNA + PERFIL INTERES CP'!$A$3:$BM$1625,1,0)</f>
        <v>DI0001739</v>
      </c>
    </row>
    <row r="314" spans="1:38" ht="14.5">
      <c r="A314" s="108" t="str">
        <f t="shared" si="16"/>
        <v>DI0001744</v>
      </c>
      <c s="35" t="s">
        <v>529</v>
      </c>
      <c s="112">
        <v>4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1821.02</v>
      </c>
      <c s="21">
        <v>1821.02</v>
      </c>
      <c s="21">
        <v>1821.02</v>
      </c>
      <c s="21">
        <v>1821.02</v>
      </c>
      <c s="21">
        <v>1821.02</v>
      </c>
      <c s="21">
        <v>1821.02</v>
      </c>
      <c s="21">
        <v>910.50999999999999</v>
      </c>
      <c s="21">
        <v>910.50999999999999</v>
      </c>
      <c s="21">
        <v>910.50999999999999</v>
      </c>
      <c s="21">
        <v>910.50999999999999</v>
      </c>
      <c s="21">
        <v>910.50999999999999</v>
      </c>
      <c s="21">
        <v>910.50999999999999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17"/>
        <v>16389.18</v>
      </c>
      <c s="2">
        <f t="shared" si="18"/>
        <v>0</v>
      </c>
      <c s="2">
        <f t="shared" si="19"/>
        <v>16389.18</v>
      </c>
      <c r="AL314" t="str">
        <f>VLOOKUP($A314,'BD INTERNA + PERFIL INTERES CP'!$A$3:$BM$1625,1,0)</f>
        <v>DI0001744</v>
      </c>
    </row>
    <row r="315" spans="1:38" ht="14.5">
      <c r="A315" s="108" t="str">
        <f t="shared" si="16"/>
        <v>DI0001745</v>
      </c>
      <c s="35" t="s">
        <v>529</v>
      </c>
      <c s="112">
        <v>5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">
        <f t="shared" si="17"/>
        <v>20572.920000000002</v>
      </c>
      <c s="2">
        <f t="shared" si="18"/>
        <v>10286.400000000001</v>
      </c>
      <c s="2">
        <f t="shared" si="19"/>
        <v>30859.320000000003</v>
      </c>
      <c r="AL315" t="str">
        <f>VLOOKUP($A315,'BD INTERNA + PERFIL INTERES CP'!$A$3:$BM$1625,1,0)</f>
        <v>DI0001745</v>
      </c>
    </row>
    <row r="316" spans="1:38" ht="14.5">
      <c r="A316" s="108" t="str">
        <f t="shared" si="16"/>
        <v>DI0001746</v>
      </c>
      <c s="35" t="s">
        <v>529</v>
      </c>
      <c s="112">
        <v>6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">
        <f t="shared" si="17"/>
        <v>57474.839999999997</v>
      </c>
      <c s="2">
        <f t="shared" si="18"/>
        <v>38316.599999999999</v>
      </c>
      <c s="2">
        <f t="shared" si="19"/>
        <v>95791.440000000002</v>
      </c>
      <c r="AL316" t="str">
        <f>VLOOKUP($A316,'BD INTERNA + PERFIL INTERES CP'!$A$3:$BM$1625,1,0)</f>
        <v>DI0001746</v>
      </c>
    </row>
    <row r="317" spans="1:38" ht="14.5">
      <c r="A317" s="108" t="str">
        <f t="shared" si="16"/>
        <v>DI0001747</v>
      </c>
      <c s="35" t="s">
        <v>529</v>
      </c>
      <c s="112">
        <v>7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">
        <f t="shared" si="17"/>
        <v>98119.200000000012</v>
      </c>
      <c s="2">
        <f t="shared" si="18"/>
        <v>73589.39999999998</v>
      </c>
      <c s="2">
        <f t="shared" si="19"/>
        <v>171708.59999999998</v>
      </c>
      <c r="AL317" t="str">
        <f>VLOOKUP($A317,'BD INTERNA + PERFIL INTERES CP'!$A$3:$BM$1625,1,0)</f>
        <v>DI0001747</v>
      </c>
    </row>
    <row r="318" spans="1:38" ht="14.5">
      <c r="A318" s="108" t="str">
        <f t="shared" si="16"/>
        <v>DI0001748</v>
      </c>
      <c s="35" t="s">
        <v>529</v>
      </c>
      <c s="112">
        <v>8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">
        <f t="shared" si="17"/>
        <v>20689.800000000003</v>
      </c>
      <c s="2">
        <f t="shared" si="18"/>
        <v>16551.84</v>
      </c>
      <c s="2">
        <f t="shared" si="19"/>
        <v>37241.639999999999</v>
      </c>
      <c r="AL318" t="str">
        <f>VLOOKUP($A318,'BD INTERNA + PERFIL INTERES CP'!$A$3:$BM$1625,1,0)</f>
        <v>DI0001748</v>
      </c>
    </row>
    <row r="319" spans="1:38" ht="14.5">
      <c r="A319" s="108" t="str">
        <f t="shared" si="16"/>
        <v>DI0001751</v>
      </c>
      <c s="35" t="s">
        <v>867</v>
      </c>
      <c s="112">
        <v>1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">
        <f t="shared" si="17"/>
        <v>2811.8400000000001</v>
      </c>
      <c s="2">
        <f t="shared" si="18"/>
        <v>1405.9200000000001</v>
      </c>
      <c s="2">
        <f t="shared" si="19"/>
        <v>4217.7600000000002</v>
      </c>
      <c r="AL319" t="str">
        <f>VLOOKUP($A319,'BD INTERNA + PERFIL INTERES CP'!$A$3:$BM$1625,1,0)</f>
        <v>DI0001751</v>
      </c>
    </row>
    <row r="320" spans="1:38" ht="14.5">
      <c r="A320" s="108" t="str">
        <f t="shared" si="16"/>
        <v>DI0001752</v>
      </c>
      <c s="35" t="s">
        <v>867</v>
      </c>
      <c s="112">
        <v>2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">
        <f t="shared" si="17"/>
        <v>6026.5199999999995</v>
      </c>
      <c s="2">
        <f t="shared" si="18"/>
        <v>4017.7199999999998</v>
      </c>
      <c s="2">
        <f t="shared" si="19"/>
        <v>10044.24</v>
      </c>
      <c r="AL320" t="str">
        <f>VLOOKUP($A320,'BD INTERNA + PERFIL INTERES CP'!$A$3:$BM$1625,1,0)</f>
        <v>DI0001752</v>
      </c>
    </row>
    <row r="321" spans="1:38" ht="14.5">
      <c r="A321" s="108" t="str">
        <f t="shared" si="16"/>
        <v>DI0001753</v>
      </c>
      <c s="35" t="s">
        <v>867</v>
      </c>
      <c s="112">
        <v>3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">
        <f t="shared" si="17"/>
        <v>3022.6799999999989</v>
      </c>
      <c s="2">
        <f t="shared" si="18"/>
        <v>2267.0400000000004</v>
      </c>
      <c s="2">
        <f t="shared" si="19"/>
        <v>5289.7199999999993</v>
      </c>
      <c r="AL321" t="str">
        <f>VLOOKUP($A321,'BD INTERNA + PERFIL INTERES CP'!$A$3:$BM$1625,1,0)</f>
        <v>DI0001753</v>
      </c>
    </row>
    <row r="322" spans="1:38" ht="14.5">
      <c r="A322" s="108" t="str">
        <f t="shared" si="16"/>
        <v>DI0001754</v>
      </c>
      <c s="35" t="s">
        <v>867</v>
      </c>
      <c s="112">
        <v>4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">
        <f t="shared" si="17"/>
        <v>3374.7600000000002</v>
      </c>
      <c s="2">
        <f t="shared" si="18"/>
        <v>2699.8800000000001</v>
      </c>
      <c s="2">
        <f t="shared" si="19"/>
        <v>6074.6400000000003</v>
      </c>
      <c r="AL322" t="str">
        <f>VLOOKUP($A322,'BD INTERNA + PERFIL INTERES CP'!$A$3:$BM$1625,1,0)</f>
        <v>DI0001754</v>
      </c>
    </row>
    <row r="323" spans="1:38" ht="14.5">
      <c r="A323" s="108" t="str">
        <f t="shared" si="16"/>
        <v>DI0001761</v>
      </c>
      <c s="35" t="s">
        <v>868</v>
      </c>
      <c s="112">
        <v>1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">
        <f t="shared" si="17"/>
        <v>1464.1200000000001</v>
      </c>
      <c s="2">
        <f t="shared" si="18"/>
        <v>732.12</v>
      </c>
      <c s="2">
        <f t="shared" si="19"/>
        <v>2196.2400000000002</v>
      </c>
      <c r="AL323" t="str">
        <f>VLOOKUP($A323,'BD INTERNA + PERFIL INTERES CP'!$A$3:$BM$1625,1,0)</f>
        <v>DI0001761</v>
      </c>
    </row>
    <row r="324" spans="1:38" ht="14.5">
      <c r="A324" s="108" t="str">
        <f t="shared" si="20" ref="A324:A387">CONCATENATE(B324,C324)</f>
        <v>DI0001783</v>
      </c>
      <c s="35" t="s">
        <v>530</v>
      </c>
      <c s="112">
        <v>3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 ref="AH324:AH387">SUM(J324:U324)</f>
        <v>2134.6199999999999</v>
      </c>
      <c s="2">
        <f t="shared" si="22" ref="AI324:AI387">SUM(V324:AG324)</f>
        <v>0</v>
      </c>
      <c s="2">
        <f t="shared" si="23" ref="AJ324:AJ387">AI324+AH324</f>
        <v>2134.6199999999999</v>
      </c>
      <c r="AL324" t="str">
        <f>VLOOKUP($A324,'BD INTERNA + PERFIL INTERES CP'!$A$3:$BM$1625,1,0)</f>
        <v>DI0001783</v>
      </c>
    </row>
    <row r="325" spans="1:38" ht="14.5">
      <c r="A325" s="108" t="str">
        <f t="shared" si="20"/>
        <v>DI0001784</v>
      </c>
      <c s="35" t="s">
        <v>530</v>
      </c>
      <c s="112">
        <v>4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">
        <f t="shared" si="21"/>
        <v>14425.200000000003</v>
      </c>
      <c s="2">
        <f t="shared" si="22"/>
        <v>7212.6000000000013</v>
      </c>
      <c s="2">
        <f t="shared" si="23"/>
        <v>21637.800000000003</v>
      </c>
      <c r="AL325" t="str">
        <f>VLOOKUP($A325,'BD INTERNA + PERFIL INTERES CP'!$A$3:$BM$1625,1,0)</f>
        <v>DI0001784</v>
      </c>
    </row>
    <row r="326" spans="1:38" ht="14.5">
      <c r="A326" s="108" t="str">
        <f t="shared" si="20"/>
        <v>DI0001785</v>
      </c>
      <c s="35" t="s">
        <v>530</v>
      </c>
      <c s="112">
        <v>5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">
        <f t="shared" si="21"/>
        <v>6297.6000000000013</v>
      </c>
      <c s="2">
        <f t="shared" si="22"/>
        <v>4198.4399999999996</v>
      </c>
      <c s="2">
        <f t="shared" si="23"/>
        <v>10496.040000000001</v>
      </c>
      <c r="AL326" t="str">
        <f>VLOOKUP($A326,'BD INTERNA + PERFIL INTERES CP'!$A$3:$BM$1625,1,0)</f>
        <v>DI0001785</v>
      </c>
    </row>
    <row r="327" spans="1:38" ht="14.5">
      <c r="A327" s="108" t="str">
        <f t="shared" si="20"/>
        <v>DI0001792</v>
      </c>
      <c s="35" t="s">
        <v>869</v>
      </c>
      <c s="112">
        <v>2</v>
      </c>
      <c s="113" t="s">
        <v>23</v>
      </c>
      <c s="35" t="s">
        <v>484</v>
      </c>
      <c s="120" t="s">
        <v>1838</v>
      </c>
      <c s="125"/>
      <c s="109" t="s">
        <v>467</v>
      </c>
      <c s="109" t="s">
        <v>469</v>
      </c>
      <c s="21">
        <v>235.86000000000001</v>
      </c>
      <c s="21">
        <v>235.86000000000001</v>
      </c>
      <c s="21">
        <v>235.86000000000001</v>
      </c>
      <c s="21">
        <v>235.86000000000001</v>
      </c>
      <c s="21">
        <v>235.86000000000001</v>
      </c>
      <c s="21">
        <v>235.86000000000001</v>
      </c>
      <c s="21">
        <v>117.93000000000001</v>
      </c>
      <c s="21">
        <v>117.93000000000001</v>
      </c>
      <c s="21">
        <v>117.93000000000001</v>
      </c>
      <c s="21">
        <v>117.93000000000001</v>
      </c>
      <c s="21">
        <v>117.93000000000001</v>
      </c>
      <c s="21">
        <v>117.93000000000001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2122.7400000000007</v>
      </c>
      <c s="2">
        <f t="shared" si="22"/>
        <v>0</v>
      </c>
      <c s="2">
        <f t="shared" si="23"/>
        <v>2122.7400000000007</v>
      </c>
      <c r="AL327" t="str">
        <f>VLOOKUP($A327,'BD INTERNA + PERFIL INTERES CP'!$A$3:$BM$1625,1,0)</f>
        <v>DI0001792</v>
      </c>
    </row>
    <row r="328" spans="1:38" ht="14.5">
      <c r="A328" s="108" t="str">
        <f t="shared" si="20"/>
        <v>DI0001801</v>
      </c>
      <c s="35" t="s">
        <v>870</v>
      </c>
      <c s="112">
        <v>1</v>
      </c>
      <c s="113" t="s">
        <v>23</v>
      </c>
      <c s="35" t="s">
        <v>484</v>
      </c>
      <c s="120" t="s">
        <v>1839</v>
      </c>
      <c s="125"/>
      <c s="109" t="s">
        <v>467</v>
      </c>
      <c s="109" t="s">
        <v>469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">
        <f t="shared" si="21"/>
        <v>2466.6000000000004</v>
      </c>
      <c s="2">
        <f t="shared" si="22"/>
        <v>1644.3599999999999</v>
      </c>
      <c s="2">
        <f t="shared" si="23"/>
        <v>4110.96</v>
      </c>
      <c r="AL328" t="str">
        <f>VLOOKUP($A328,'BD INTERNA + PERFIL INTERES CP'!$A$3:$BM$1625,1,0)</f>
        <v>DI0001801</v>
      </c>
    </row>
    <row r="329" spans="1:38" ht="14.5">
      <c r="A329" s="108" t="str">
        <f t="shared" si="20"/>
        <v>DI0001802</v>
      </c>
      <c s="35" t="s">
        <v>870</v>
      </c>
      <c s="112">
        <v>2</v>
      </c>
      <c s="113" t="s">
        <v>23</v>
      </c>
      <c s="35" t="s">
        <v>484</v>
      </c>
      <c s="120" t="s">
        <v>1839</v>
      </c>
      <c s="125"/>
      <c s="109" t="s">
        <v>467</v>
      </c>
      <c s="109" t="s">
        <v>469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">
        <f t="shared" si="21"/>
        <v>311.39999999999992</v>
      </c>
      <c s="2">
        <f t="shared" si="22"/>
        <v>233.52000000000007</v>
      </c>
      <c s="2">
        <f t="shared" si="23"/>
        <v>544.91999999999996</v>
      </c>
      <c r="AL329" t="str">
        <f>VLOOKUP($A329,'BD INTERNA + PERFIL INTERES CP'!$A$3:$BM$1625,1,0)</f>
        <v>DI0001802</v>
      </c>
    </row>
    <row r="330" spans="1:38" ht="14.5">
      <c r="A330" s="108" t="str">
        <f t="shared" si="20"/>
        <v>DI0001814</v>
      </c>
      <c s="35" t="s">
        <v>531</v>
      </c>
      <c s="112">
        <v>4</v>
      </c>
      <c s="113" t="s">
        <v>23</v>
      </c>
      <c s="35" t="s">
        <v>484</v>
      </c>
      <c s="120" t="s">
        <v>1839</v>
      </c>
      <c s="125"/>
      <c s="109" t="s">
        <v>467</v>
      </c>
      <c s="109" t="s">
        <v>469</v>
      </c>
      <c s="21">
        <v>456.56999999999999</v>
      </c>
      <c s="21">
        <v>456.56999999999999</v>
      </c>
      <c s="21">
        <v>456.56999999999999</v>
      </c>
      <c s="21">
        <v>456.56999999999999</v>
      </c>
      <c s="21">
        <v>456.56999999999999</v>
      </c>
      <c s="21">
        <v>456.56999999999999</v>
      </c>
      <c s="21">
        <v>228.28999999999999</v>
      </c>
      <c s="21">
        <v>228.28999999999999</v>
      </c>
      <c s="21">
        <v>228.28999999999999</v>
      </c>
      <c s="21">
        <v>228.28999999999999</v>
      </c>
      <c s="21">
        <v>228.28999999999999</v>
      </c>
      <c s="21">
        <v>228.28999999999999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4109.1599999999999</v>
      </c>
      <c s="2">
        <f t="shared" si="22"/>
        <v>0</v>
      </c>
      <c s="2">
        <f t="shared" si="23"/>
        <v>4109.1599999999999</v>
      </c>
      <c r="AL330" t="str">
        <f>VLOOKUP($A330,'BD INTERNA + PERFIL INTERES CP'!$A$3:$BM$1625,1,0)</f>
        <v>DI0001814</v>
      </c>
    </row>
    <row r="331" spans="1:38" ht="14.5">
      <c r="A331" s="108" t="str">
        <f t="shared" si="20"/>
        <v>DI0001815</v>
      </c>
      <c s="35" t="s">
        <v>531</v>
      </c>
      <c s="112">
        <v>5</v>
      </c>
      <c s="113" t="s">
        <v>23</v>
      </c>
      <c s="35" t="s">
        <v>484</v>
      </c>
      <c s="120" t="s">
        <v>1839</v>
      </c>
      <c s="125"/>
      <c s="109" t="s">
        <v>467</v>
      </c>
      <c s="109" t="s">
        <v>469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">
        <f t="shared" si="21"/>
        <v>14591.519999999997</v>
      </c>
      <c s="2">
        <f t="shared" si="22"/>
        <v>7295.7599999999984</v>
      </c>
      <c s="2">
        <f t="shared" si="23"/>
        <v>21887.279999999995</v>
      </c>
      <c r="AL331" t="str">
        <f>VLOOKUP($A331,'BD INTERNA + PERFIL INTERES CP'!$A$3:$BM$1625,1,0)</f>
        <v>DI0001815</v>
      </c>
    </row>
    <row r="332" spans="1:38" ht="14.5">
      <c r="A332" s="108" t="str">
        <f t="shared" si="20"/>
        <v>DI0001816</v>
      </c>
      <c s="35" t="s">
        <v>531</v>
      </c>
      <c s="112">
        <v>6</v>
      </c>
      <c s="113" t="s">
        <v>23</v>
      </c>
      <c s="35" t="s">
        <v>484</v>
      </c>
      <c s="120" t="s">
        <v>1839</v>
      </c>
      <c s="125"/>
      <c s="109" t="s">
        <v>467</v>
      </c>
      <c s="109" t="s">
        <v>469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">
        <f t="shared" si="21"/>
        <v>19592.759999999998</v>
      </c>
      <c s="2">
        <f t="shared" si="22"/>
        <v>13061.759999999997</v>
      </c>
      <c s="2">
        <f t="shared" si="23"/>
        <v>32654.519999999997</v>
      </c>
      <c r="AL332" t="str">
        <f>VLOOKUP($A332,'BD INTERNA + PERFIL INTERES CP'!$A$3:$BM$1625,1,0)</f>
        <v>DI0001816</v>
      </c>
    </row>
    <row r="333" spans="1:38" ht="14.5">
      <c r="A333" s="108" t="str">
        <f t="shared" si="20"/>
        <v>DI0001817</v>
      </c>
      <c s="35" t="s">
        <v>531</v>
      </c>
      <c s="112">
        <v>7</v>
      </c>
      <c s="113" t="s">
        <v>23</v>
      </c>
      <c s="35" t="s">
        <v>484</v>
      </c>
      <c s="120" t="s">
        <v>1839</v>
      </c>
      <c s="125"/>
      <c s="109" t="s">
        <v>467</v>
      </c>
      <c s="109" t="s">
        <v>469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">
        <f t="shared" si="21"/>
        <v>33717</v>
      </c>
      <c s="2">
        <f t="shared" si="22"/>
        <v>25287.720000000005</v>
      </c>
      <c s="2">
        <f t="shared" si="23"/>
        <v>59004.720000000001</v>
      </c>
      <c r="AL333" t="str">
        <f>VLOOKUP($A333,'BD INTERNA + PERFIL INTERES CP'!$A$3:$BM$1625,1,0)</f>
        <v>DI0001817</v>
      </c>
    </row>
    <row r="334" spans="1:38" ht="14.5">
      <c r="A334" s="108" t="str">
        <f t="shared" si="20"/>
        <v>DI0001818</v>
      </c>
      <c s="35" t="s">
        <v>531</v>
      </c>
      <c s="112">
        <v>8</v>
      </c>
      <c s="113" t="s">
        <v>23</v>
      </c>
      <c s="35" t="s">
        <v>484</v>
      </c>
      <c s="120" t="s">
        <v>1839</v>
      </c>
      <c s="125"/>
      <c s="109" t="s">
        <v>467</v>
      </c>
      <c s="109" t="s">
        <v>469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">
        <f t="shared" si="21"/>
        <v>10354.440000000002</v>
      </c>
      <c s="2">
        <f t="shared" si="22"/>
        <v>8283.6000000000004</v>
      </c>
      <c s="2">
        <f t="shared" si="23"/>
        <v>18638.040000000001</v>
      </c>
      <c r="AL334" t="str">
        <f>VLOOKUP($A334,'BD INTERNA + PERFIL INTERES CP'!$A$3:$BM$1625,1,0)</f>
        <v>DI0001818</v>
      </c>
    </row>
    <row r="335" spans="1:38" ht="14.5">
      <c r="A335" s="108" t="str">
        <f t="shared" si="20"/>
        <v>DI0001824</v>
      </c>
      <c s="35" t="s">
        <v>871</v>
      </c>
      <c s="112">
        <v>4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1116.72</v>
      </c>
      <c s="21">
        <v>1116.72</v>
      </c>
      <c s="21">
        <v>1116.72</v>
      </c>
      <c s="21">
        <v>1116.72</v>
      </c>
      <c s="21">
        <v>1116.72</v>
      </c>
      <c s="21">
        <v>1116.72</v>
      </c>
      <c s="21">
        <v>558.36000000000001</v>
      </c>
      <c s="21">
        <v>558.36000000000001</v>
      </c>
      <c s="21">
        <v>558.36000000000001</v>
      </c>
      <c s="21">
        <v>558.36000000000001</v>
      </c>
      <c s="21">
        <v>558.36000000000001</v>
      </c>
      <c s="21">
        <v>558.36000000000001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10050.480000000001</v>
      </c>
      <c s="2">
        <f t="shared" si="22"/>
        <v>0</v>
      </c>
      <c s="2">
        <f t="shared" si="23"/>
        <v>10050.480000000001</v>
      </c>
      <c r="AL335" t="str">
        <f>VLOOKUP($A335,'BD INTERNA + PERFIL INTERES CP'!$A$3:$BM$1625,1,0)</f>
        <v>DI0001824</v>
      </c>
    </row>
    <row r="336" spans="1:38" ht="14.5">
      <c r="A336" s="108" t="str">
        <f t="shared" si="20"/>
        <v>DI0001825</v>
      </c>
      <c s="35" t="s">
        <v>871</v>
      </c>
      <c s="112">
        <v>5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">
        <f t="shared" si="21"/>
        <v>5607</v>
      </c>
      <c s="2">
        <f t="shared" si="22"/>
        <v>2803.5600000000009</v>
      </c>
      <c s="2">
        <f t="shared" si="23"/>
        <v>8410.5600000000013</v>
      </c>
      <c r="AL336" t="str">
        <f>VLOOKUP($A336,'BD INTERNA + PERFIL INTERES CP'!$A$3:$BM$1625,1,0)</f>
        <v>DI0001825</v>
      </c>
    </row>
    <row r="337" spans="1:38" ht="14.5">
      <c r="A337" s="108" t="str">
        <f t="shared" si="20"/>
        <v>DI0001826</v>
      </c>
      <c s="35" t="s">
        <v>871</v>
      </c>
      <c s="112">
        <v>6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">
        <f t="shared" si="21"/>
        <v>12184.200000000003</v>
      </c>
      <c s="2">
        <f t="shared" si="22"/>
        <v>8122.7999999999984</v>
      </c>
      <c s="2">
        <f t="shared" si="23"/>
        <v>20307</v>
      </c>
      <c r="AL337" t="str">
        <f>VLOOKUP($A337,'BD INTERNA + PERFIL INTERES CP'!$A$3:$BM$1625,1,0)</f>
        <v>DI0001826</v>
      </c>
    </row>
    <row r="338" spans="1:38" ht="14.5">
      <c r="A338" s="108" t="str">
        <f t="shared" si="20"/>
        <v>DI0001827</v>
      </c>
      <c s="35" t="s">
        <v>871</v>
      </c>
      <c s="112">
        <v>7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">
        <f t="shared" si="21"/>
        <v>13190.040000000001</v>
      </c>
      <c s="2">
        <f t="shared" si="22"/>
        <v>9892.5599999999977</v>
      </c>
      <c s="2">
        <f t="shared" si="23"/>
        <v>23082.599999999999</v>
      </c>
      <c r="AL338" t="str">
        <f>VLOOKUP($A338,'BD INTERNA + PERFIL INTERES CP'!$A$3:$BM$1625,1,0)</f>
        <v>DI0001827</v>
      </c>
    </row>
    <row r="339" spans="1:38" ht="14.5">
      <c r="A339" s="108" t="str">
        <f t="shared" si="20"/>
        <v>DI0001828</v>
      </c>
      <c s="35" t="s">
        <v>871</v>
      </c>
      <c s="112">
        <v>8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">
        <f t="shared" si="21"/>
        <v>14860.679999999998</v>
      </c>
      <c s="2">
        <f t="shared" si="22"/>
        <v>11888.519999999997</v>
      </c>
      <c s="2">
        <f t="shared" si="23"/>
        <v>26749.199999999997</v>
      </c>
      <c r="AL339" t="str">
        <f>VLOOKUP($A339,'BD INTERNA + PERFIL INTERES CP'!$A$3:$BM$1625,1,0)</f>
        <v>DI0001828</v>
      </c>
    </row>
    <row r="340" spans="1:38" ht="14.5">
      <c r="A340" s="108" t="str">
        <f t="shared" si="20"/>
        <v>DI0001833</v>
      </c>
      <c s="35" t="s">
        <v>532</v>
      </c>
      <c s="112">
        <v>3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">
        <f t="shared" si="21"/>
        <v>2612.1599999999999</v>
      </c>
      <c s="2">
        <f t="shared" si="22"/>
        <v>1306.0799999999999</v>
      </c>
      <c s="2">
        <f t="shared" si="23"/>
        <v>3918.2399999999998</v>
      </c>
      <c r="AL340" t="str">
        <f>VLOOKUP($A340,'BD INTERNA + PERFIL INTERES CP'!$A$3:$BM$1625,1,0)</f>
        <v>DI0001833</v>
      </c>
    </row>
    <row r="341" spans="1:38" ht="14.5">
      <c r="A341" s="108" t="str">
        <f t="shared" si="20"/>
        <v>DI0001834</v>
      </c>
      <c s="35" t="s">
        <v>532</v>
      </c>
      <c s="112">
        <v>4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">
        <f t="shared" si="21"/>
        <v>8974.2000000000025</v>
      </c>
      <c s="2">
        <f t="shared" si="22"/>
        <v>5982.7200000000012</v>
      </c>
      <c s="2">
        <f t="shared" si="23"/>
        <v>14956.920000000004</v>
      </c>
      <c r="AL341" t="str">
        <f>VLOOKUP($A341,'BD INTERNA + PERFIL INTERES CP'!$A$3:$BM$1625,1,0)</f>
        <v>DI0001834</v>
      </c>
    </row>
    <row r="342" spans="1:38" ht="14.5">
      <c r="A342" s="108" t="str">
        <f t="shared" si="20"/>
        <v>DI0001835</v>
      </c>
      <c s="35" t="s">
        <v>532</v>
      </c>
      <c s="112">
        <v>5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">
        <f t="shared" si="21"/>
        <v>6192</v>
      </c>
      <c s="2">
        <f t="shared" si="22"/>
        <v>4644</v>
      </c>
      <c s="2">
        <f t="shared" si="23"/>
        <v>10836</v>
      </c>
      <c r="AL342" t="str">
        <f>VLOOKUP($A342,'BD INTERNA + PERFIL INTERES CP'!$A$3:$BM$1625,1,0)</f>
        <v>DI0001835</v>
      </c>
    </row>
    <row r="343" spans="1:38" ht="14.5">
      <c r="A343" s="108" t="str">
        <f t="shared" si="20"/>
        <v>DI0001844</v>
      </c>
      <c s="35" t="s">
        <v>533</v>
      </c>
      <c s="112">
        <v>4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446.02999999999997</v>
      </c>
      <c s="21">
        <v>446.02999999999997</v>
      </c>
      <c s="21">
        <v>446.02999999999997</v>
      </c>
      <c s="21">
        <v>446.02999999999997</v>
      </c>
      <c s="21">
        <v>446.02999999999997</v>
      </c>
      <c s="21">
        <v>446.02999999999997</v>
      </c>
      <c s="21">
        <v>223.02000000000001</v>
      </c>
      <c s="21">
        <v>223.02000000000001</v>
      </c>
      <c s="21">
        <v>223.02000000000001</v>
      </c>
      <c s="21">
        <v>223.02000000000001</v>
      </c>
      <c s="21">
        <v>223.02000000000001</v>
      </c>
      <c s="21">
        <v>223.02000000000001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4014.2999999999993</v>
      </c>
      <c s="2">
        <f t="shared" si="22"/>
        <v>0</v>
      </c>
      <c s="2">
        <f t="shared" si="23"/>
        <v>4014.2999999999993</v>
      </c>
      <c r="AL343" t="str">
        <f>VLOOKUP($A343,'BD INTERNA + PERFIL INTERES CP'!$A$3:$BM$1625,1,0)</f>
        <v>DI0001844</v>
      </c>
    </row>
    <row r="344" spans="1:38" ht="14.5">
      <c r="A344" s="108" t="str">
        <f t="shared" si="20"/>
        <v>DI0001845</v>
      </c>
      <c s="35" t="s">
        <v>533</v>
      </c>
      <c s="112">
        <v>5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">
        <f t="shared" si="21"/>
        <v>2994.8400000000001</v>
      </c>
      <c s="2">
        <f t="shared" si="22"/>
        <v>1497.3599999999999</v>
      </c>
      <c s="2">
        <f t="shared" si="23"/>
        <v>4492.1999999999998</v>
      </c>
      <c r="AL344" t="str">
        <f>VLOOKUP($A344,'BD INTERNA + PERFIL INTERES CP'!$A$3:$BM$1625,1,0)</f>
        <v>DI0001845</v>
      </c>
    </row>
    <row r="345" spans="1:38" ht="14.5">
      <c r="A345" s="108" t="str">
        <f t="shared" si="20"/>
        <v>DI0001846</v>
      </c>
      <c s="35" t="s">
        <v>533</v>
      </c>
      <c s="112">
        <v>6</v>
      </c>
      <c s="113" t="s">
        <v>23</v>
      </c>
      <c s="35" t="s">
        <v>484</v>
      </c>
      <c s="120" t="s">
        <v>1840</v>
      </c>
      <c s="125"/>
      <c s="109" t="s">
        <v>467</v>
      </c>
      <c s="109" t="s">
        <v>469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">
        <f t="shared" si="21"/>
        <v>3070.0800000000004</v>
      </c>
      <c s="2">
        <f t="shared" si="22"/>
        <v>2046.7199999999996</v>
      </c>
      <c s="2">
        <f t="shared" si="23"/>
        <v>5116.8000000000002</v>
      </c>
      <c r="AL345" t="str">
        <f>VLOOKUP($A345,'BD INTERNA + PERFIL INTERES CP'!$A$3:$BM$1625,1,0)</f>
        <v>DI0001846</v>
      </c>
    </row>
    <row r="346" spans="1:38" ht="14.5">
      <c r="A346" s="108" t="str">
        <f t="shared" si="20"/>
        <v>DI0001863</v>
      </c>
      <c s="35" t="s">
        <v>534</v>
      </c>
      <c s="112">
        <v>3</v>
      </c>
      <c s="113" t="s">
        <v>23</v>
      </c>
      <c s="35" t="s">
        <v>484</v>
      </c>
      <c s="120" t="s">
        <v>1841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">
        <f t="shared" si="21"/>
        <v>3451.4399999999991</v>
      </c>
      <c s="2">
        <f t="shared" si="22"/>
        <v>2761.1999999999994</v>
      </c>
      <c s="2">
        <f t="shared" si="23"/>
        <v>6212.6399999999985</v>
      </c>
      <c r="AL346" t="str">
        <f>VLOOKUP($A346,'BD INTERNA + PERFIL INTERES CP'!$A$3:$BM$1625,1,0)</f>
        <v>DI0001863</v>
      </c>
    </row>
    <row r="347" spans="1:38" ht="14.5">
      <c r="A347" s="108" t="str">
        <f t="shared" si="20"/>
        <v>DI0001875</v>
      </c>
      <c s="35" t="s">
        <v>535</v>
      </c>
      <c s="112">
        <v>5</v>
      </c>
      <c s="113" t="s">
        <v>23</v>
      </c>
      <c s="35" t="s">
        <v>484</v>
      </c>
      <c s="120" t="s">
        <v>1841</v>
      </c>
      <c s="125"/>
      <c s="109" t="s">
        <v>467</v>
      </c>
      <c s="109" t="s">
        <v>469</v>
      </c>
      <c s="21">
        <v>459.20999999999998</v>
      </c>
      <c s="21">
        <v>459.20999999999998</v>
      </c>
      <c s="21">
        <v>459.20999999999998</v>
      </c>
      <c s="21">
        <v>459.20999999999998</v>
      </c>
      <c s="21">
        <v>459.20999999999998</v>
      </c>
      <c s="21">
        <v>459.20999999999998</v>
      </c>
      <c s="21">
        <v>229.59999999999999</v>
      </c>
      <c s="21">
        <v>229.59999999999999</v>
      </c>
      <c s="21">
        <v>229.59999999999999</v>
      </c>
      <c s="21">
        <v>229.59999999999999</v>
      </c>
      <c s="21">
        <v>229.59999999999999</v>
      </c>
      <c s="21">
        <v>229.59999999999999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4132.8599999999997</v>
      </c>
      <c s="2">
        <f t="shared" si="22"/>
        <v>0</v>
      </c>
      <c s="2">
        <f t="shared" si="23"/>
        <v>4132.8599999999997</v>
      </c>
      <c r="AL347" t="str">
        <f>VLOOKUP($A347,'BD INTERNA + PERFIL INTERES CP'!$A$3:$BM$1625,1,0)</f>
        <v>DI0001875</v>
      </c>
    </row>
    <row r="348" spans="1:38" ht="14.5">
      <c r="A348" s="108" t="str">
        <f t="shared" si="20"/>
        <v>DI0001876</v>
      </c>
      <c s="35" t="s">
        <v>535</v>
      </c>
      <c s="112">
        <v>6</v>
      </c>
      <c s="113" t="s">
        <v>23</v>
      </c>
      <c s="35" t="s">
        <v>484</v>
      </c>
      <c s="120" t="s">
        <v>1841</v>
      </c>
      <c s="125"/>
      <c s="109" t="s">
        <v>467</v>
      </c>
      <c s="109" t="s">
        <v>469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">
        <f t="shared" si="21"/>
        <v>25298.039999999994</v>
      </c>
      <c s="2">
        <f t="shared" si="22"/>
        <v>12649.08</v>
      </c>
      <c s="2">
        <f t="shared" si="23"/>
        <v>37947.119999999995</v>
      </c>
      <c r="AL348" t="str">
        <f>VLOOKUP($A348,'BD INTERNA + PERFIL INTERES CP'!$A$3:$BM$1625,1,0)</f>
        <v>DI0001876</v>
      </c>
    </row>
    <row r="349" spans="1:38" ht="14.5">
      <c r="A349" s="108" t="str">
        <f t="shared" si="20"/>
        <v>DI0001877</v>
      </c>
      <c s="35" t="s">
        <v>535</v>
      </c>
      <c s="112">
        <v>7</v>
      </c>
      <c s="113" t="s">
        <v>23</v>
      </c>
      <c s="35" t="s">
        <v>484</v>
      </c>
      <c s="120" t="s">
        <v>1841</v>
      </c>
      <c s="125"/>
      <c s="109" t="s">
        <v>467</v>
      </c>
      <c s="109" t="s">
        <v>469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">
        <f t="shared" si="21"/>
        <v>12184.200000000003</v>
      </c>
      <c s="2">
        <f t="shared" si="22"/>
        <v>8122.7999999999984</v>
      </c>
      <c s="2">
        <f t="shared" si="23"/>
        <v>20307</v>
      </c>
      <c r="AL349" t="str">
        <f>VLOOKUP($A349,'BD INTERNA + PERFIL INTERES CP'!$A$3:$BM$1625,1,0)</f>
        <v>DI0001877</v>
      </c>
    </row>
    <row r="350" spans="1:38" ht="14.5">
      <c r="A350" s="108" t="str">
        <f t="shared" si="20"/>
        <v>DI0001878</v>
      </c>
      <c s="35" t="s">
        <v>535</v>
      </c>
      <c s="112">
        <v>8</v>
      </c>
      <c s="113" t="s">
        <v>23</v>
      </c>
      <c s="35" t="s">
        <v>484</v>
      </c>
      <c s="120" t="s">
        <v>1841</v>
      </c>
      <c s="125"/>
      <c s="109" t="s">
        <v>467</v>
      </c>
      <c s="109" t="s">
        <v>469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">
        <f t="shared" si="21"/>
        <v>13190.040000000001</v>
      </c>
      <c s="2">
        <f t="shared" si="22"/>
        <v>9892.5599999999977</v>
      </c>
      <c s="2">
        <f t="shared" si="23"/>
        <v>23082.599999999999</v>
      </c>
      <c r="AL350" t="str">
        <f>VLOOKUP($A350,'BD INTERNA + PERFIL INTERES CP'!$A$3:$BM$1625,1,0)</f>
        <v>DI0001878</v>
      </c>
    </row>
    <row r="351" spans="1:38" ht="14.5">
      <c r="A351" s="108" t="str">
        <f t="shared" si="20"/>
        <v>DI0001881</v>
      </c>
      <c s="35" t="s">
        <v>872</v>
      </c>
      <c s="112">
        <v>1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">
        <f t="shared" si="21"/>
        <v>2994.8400000000001</v>
      </c>
      <c s="2">
        <f t="shared" si="22"/>
        <v>1497.3599999999999</v>
      </c>
      <c s="2">
        <f t="shared" si="23"/>
        <v>4492.1999999999998</v>
      </c>
      <c r="AL351" t="str">
        <f>VLOOKUP($A351,'BD INTERNA + PERFIL INTERES CP'!$A$3:$BM$1625,1,0)</f>
        <v>DI0001881</v>
      </c>
    </row>
    <row r="352" spans="1:38" ht="14.5">
      <c r="A352" s="108" t="str">
        <f t="shared" si="20"/>
        <v>DI0001894</v>
      </c>
      <c s="35" t="s">
        <v>536</v>
      </c>
      <c s="112">
        <v>4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">
        <f t="shared" si="21"/>
        <v>5540.3999999999987</v>
      </c>
      <c s="2">
        <f t="shared" si="22"/>
        <v>2770.1999999999994</v>
      </c>
      <c s="2">
        <f t="shared" si="23"/>
        <v>8310.5999999999985</v>
      </c>
      <c r="AL352" t="str">
        <f>VLOOKUP($A352,'BD INTERNA + PERFIL INTERES CP'!$A$3:$BM$1625,1,0)</f>
        <v>DI0001894</v>
      </c>
    </row>
    <row r="353" spans="1:38" ht="14.5">
      <c r="A353" s="108" t="str">
        <f t="shared" si="20"/>
        <v>DI0001895</v>
      </c>
      <c s="35" t="s">
        <v>536</v>
      </c>
      <c s="112">
        <v>5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">
        <f t="shared" si="21"/>
        <v>3148.8000000000006</v>
      </c>
      <c s="2">
        <f t="shared" si="22"/>
        <v>2099.1600000000003</v>
      </c>
      <c s="2">
        <f t="shared" si="23"/>
        <v>5247.9600000000009</v>
      </c>
      <c r="AL353" t="str">
        <f>VLOOKUP($A353,'BD INTERNA + PERFIL INTERES CP'!$A$3:$BM$1625,1,0)</f>
        <v>DI0001895</v>
      </c>
    </row>
    <row r="354" spans="1:38" ht="14.5">
      <c r="A354" s="108" t="str">
        <f t="shared" si="20"/>
        <v>DI0001896</v>
      </c>
      <c s="35" t="s">
        <v>536</v>
      </c>
      <c s="112">
        <v>6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">
        <f t="shared" si="21"/>
        <v>3279.2399999999998</v>
      </c>
      <c s="2">
        <f t="shared" si="22"/>
        <v>2459.3999999999996</v>
      </c>
      <c s="2">
        <f t="shared" si="23"/>
        <v>5738.6399999999994</v>
      </c>
      <c r="AL354" t="str">
        <f>VLOOKUP($A354,'BD INTERNA + PERFIL INTERES CP'!$A$3:$BM$1625,1,0)</f>
        <v>DI0001896</v>
      </c>
    </row>
    <row r="355" spans="1:38" ht="14.5">
      <c r="A355" s="108" t="str">
        <f t="shared" si="20"/>
        <v>DI0001903</v>
      </c>
      <c s="35" t="s">
        <v>537</v>
      </c>
      <c s="112">
        <v>3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1631.9300000000001</v>
      </c>
      <c s="21">
        <v>1631.9300000000001</v>
      </c>
      <c s="21">
        <v>1631.9300000000001</v>
      </c>
      <c s="21">
        <v>1631.9300000000001</v>
      </c>
      <c s="21">
        <v>1631.9300000000001</v>
      </c>
      <c s="21">
        <v>1631.9300000000001</v>
      </c>
      <c s="21">
        <v>815.97000000000003</v>
      </c>
      <c s="21">
        <v>815.97000000000003</v>
      </c>
      <c s="21">
        <v>815.97000000000003</v>
      </c>
      <c s="21">
        <v>815.97000000000003</v>
      </c>
      <c s="21">
        <v>815.97000000000003</v>
      </c>
      <c s="21">
        <v>815.97000000000003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14687.399999999996</v>
      </c>
      <c s="2">
        <f t="shared" si="22"/>
        <v>0</v>
      </c>
      <c s="2">
        <f t="shared" si="23"/>
        <v>14687.399999999996</v>
      </c>
      <c r="AL355" t="str">
        <f>VLOOKUP($A355,'BD INTERNA + PERFIL INTERES CP'!$A$3:$BM$1625,1,0)</f>
        <v>DI0001903</v>
      </c>
    </row>
    <row r="356" spans="1:38" ht="14.5">
      <c r="A356" s="108" t="str">
        <f t="shared" si="20"/>
        <v>DI0001904</v>
      </c>
      <c s="35" t="s">
        <v>537</v>
      </c>
      <c s="112">
        <v>4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">
        <f t="shared" si="21"/>
        <v>26462.759999999998</v>
      </c>
      <c s="2">
        <f t="shared" si="22"/>
        <v>13231.320000000002</v>
      </c>
      <c s="2">
        <f t="shared" si="23"/>
        <v>39694.080000000002</v>
      </c>
      <c r="AL356" t="str">
        <f>VLOOKUP($A356,'BD INTERNA + PERFIL INTERES CP'!$A$3:$BM$1625,1,0)</f>
        <v>DI0001904</v>
      </c>
    </row>
    <row r="357" spans="1:38" ht="14.5">
      <c r="A357" s="108" t="str">
        <f t="shared" si="20"/>
        <v>DI0001905</v>
      </c>
      <c s="35" t="s">
        <v>537</v>
      </c>
      <c s="112">
        <v>5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">
        <f t="shared" si="21"/>
        <v>34637.159999999996</v>
      </c>
      <c s="2">
        <f t="shared" si="22"/>
        <v>23091.359999999997</v>
      </c>
      <c s="2">
        <f t="shared" si="23"/>
        <v>57728.51999999999</v>
      </c>
      <c r="AL357" t="str">
        <f>VLOOKUP($A357,'BD INTERNA + PERFIL INTERES CP'!$A$3:$BM$1625,1,0)</f>
        <v>DI0001905</v>
      </c>
    </row>
    <row r="358" spans="1:38" ht="14.5">
      <c r="A358" s="108" t="str">
        <f t="shared" si="20"/>
        <v>DI0001906</v>
      </c>
      <c s="35" t="s">
        <v>537</v>
      </c>
      <c s="112">
        <v>6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">
        <f t="shared" si="21"/>
        <v>35558.159999999996</v>
      </c>
      <c s="2">
        <f t="shared" si="22"/>
        <v>26668.560000000009</v>
      </c>
      <c s="2">
        <f t="shared" si="23"/>
        <v>62226.720000000001</v>
      </c>
      <c r="AL358" t="str">
        <f>VLOOKUP($A358,'BD INTERNA + PERFIL INTERES CP'!$A$3:$BM$1625,1,0)</f>
        <v>DI0001906</v>
      </c>
    </row>
    <row r="359" spans="1:38" ht="14.5">
      <c r="A359" s="108" t="str">
        <f t="shared" si="20"/>
        <v>DI0001907</v>
      </c>
      <c s="35" t="s">
        <v>537</v>
      </c>
      <c s="112">
        <v>7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">
        <f t="shared" si="21"/>
        <v>27592.800000000007</v>
      </c>
      <c s="2">
        <f t="shared" si="22"/>
        <v>22074.240000000002</v>
      </c>
      <c s="2">
        <f t="shared" si="23"/>
        <v>49667.040000000008</v>
      </c>
      <c r="AL359" t="str">
        <f>VLOOKUP($A359,'BD INTERNA + PERFIL INTERES CP'!$A$3:$BM$1625,1,0)</f>
        <v>DI0001907</v>
      </c>
    </row>
    <row r="360" spans="1:38" ht="14.5">
      <c r="A360" s="108" t="str">
        <f t="shared" si="20"/>
        <v>DI0001912</v>
      </c>
      <c s="35" t="s">
        <v>538</v>
      </c>
      <c s="112">
        <v>2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">
        <f t="shared" si="21"/>
        <v>5906.5199999999995</v>
      </c>
      <c s="2">
        <f t="shared" si="22"/>
        <v>2953.1999999999994</v>
      </c>
      <c s="2">
        <f t="shared" si="23"/>
        <v>8859.7199999999993</v>
      </c>
      <c r="AL360" t="str">
        <f>VLOOKUP($A360,'BD INTERNA + PERFIL INTERES CP'!$A$3:$BM$1625,1,0)</f>
        <v>DI0001912</v>
      </c>
    </row>
    <row r="361" spans="1:38" ht="14.5">
      <c r="A361" s="108" t="str">
        <f t="shared" si="20"/>
        <v>DI0001913</v>
      </c>
      <c s="35" t="s">
        <v>538</v>
      </c>
      <c s="112">
        <v>3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">
        <f t="shared" si="21"/>
        <v>2418.1199999999999</v>
      </c>
      <c s="2">
        <f t="shared" si="22"/>
        <v>1813.6799999999994</v>
      </c>
      <c s="2">
        <f t="shared" si="23"/>
        <v>4231.7999999999993</v>
      </c>
      <c r="AL361" t="str">
        <f>VLOOKUP($A361,'BD INTERNA + PERFIL INTERES CP'!$A$3:$BM$1625,1,0)</f>
        <v>DI0001913</v>
      </c>
    </row>
    <row r="362" spans="1:38" ht="14.5">
      <c r="A362" s="108" t="str">
        <f t="shared" si="20"/>
        <v>DI0001922</v>
      </c>
      <c s="35" t="s">
        <v>873</v>
      </c>
      <c s="112">
        <v>2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">
        <f t="shared" si="21"/>
        <v>3148.8000000000006</v>
      </c>
      <c s="2">
        <f t="shared" si="22"/>
        <v>2099.1600000000003</v>
      </c>
      <c s="2">
        <f t="shared" si="23"/>
        <v>5247.9600000000009</v>
      </c>
      <c r="AL362" t="str">
        <f>VLOOKUP($A362,'BD INTERNA + PERFIL INTERES CP'!$A$3:$BM$1625,1,0)</f>
        <v>DI0001922</v>
      </c>
    </row>
    <row r="363" spans="1:38" ht="14.5">
      <c r="A363" s="108" t="str">
        <f t="shared" si="20"/>
        <v>DI00019510</v>
      </c>
      <c s="35" t="s">
        <v>539</v>
      </c>
      <c s="112">
        <v>10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">
        <f t="shared" si="21"/>
        <v>57697.55999999999</v>
      </c>
      <c s="2">
        <f t="shared" si="22"/>
        <v>46158</v>
      </c>
      <c s="2">
        <f t="shared" si="23"/>
        <v>103855.56</v>
      </c>
      <c r="AL363" t="str">
        <f>VLOOKUP($A363,'BD INTERNA + PERFIL INTERES CP'!$A$3:$BM$1625,1,0)</f>
        <v>DI00019510</v>
      </c>
    </row>
    <row r="364" spans="1:38" ht="14.5">
      <c r="A364" s="108" t="str">
        <f t="shared" si="20"/>
        <v>DI0001956</v>
      </c>
      <c s="35" t="s">
        <v>539</v>
      </c>
      <c s="112">
        <v>6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13606.23</v>
      </c>
      <c s="21">
        <v>13606.23</v>
      </c>
      <c s="21">
        <v>13606.23</v>
      </c>
      <c s="21">
        <v>13606.23</v>
      </c>
      <c s="21">
        <v>13606.23</v>
      </c>
      <c s="21">
        <v>13606.23</v>
      </c>
      <c s="21">
        <v>6803.1099999999997</v>
      </c>
      <c s="21">
        <v>6803.1099999999997</v>
      </c>
      <c s="21">
        <v>6803.1099999999997</v>
      </c>
      <c s="21">
        <v>6803.1099999999997</v>
      </c>
      <c s="21">
        <v>6803.1099999999997</v>
      </c>
      <c s="21">
        <v>6803.1099999999997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122456.03999999999</v>
      </c>
      <c s="2">
        <f t="shared" si="22"/>
        <v>0</v>
      </c>
      <c s="2">
        <f t="shared" si="23"/>
        <v>122456.03999999999</v>
      </c>
      <c r="AL364" t="str">
        <f>VLOOKUP($A364,'BD INTERNA + PERFIL INTERES CP'!$A$3:$BM$1625,1,0)</f>
        <v>DI0001956</v>
      </c>
    </row>
    <row r="365" spans="1:38" ht="14.5">
      <c r="A365" s="108" t="str">
        <f t="shared" si="20"/>
        <v>DI0001957</v>
      </c>
      <c s="35" t="s">
        <v>539</v>
      </c>
      <c s="112">
        <v>7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">
        <f t="shared" si="21"/>
        <v>154941.36000000002</v>
      </c>
      <c s="2">
        <f t="shared" si="22"/>
        <v>77470.680000000008</v>
      </c>
      <c s="2">
        <f t="shared" si="23"/>
        <v>232412.04000000004</v>
      </c>
      <c r="AL365" t="str">
        <f>VLOOKUP($A365,'BD INTERNA + PERFIL INTERES CP'!$A$3:$BM$1625,1,0)</f>
        <v>DI0001957</v>
      </c>
    </row>
    <row r="366" spans="1:38" ht="14.5">
      <c r="A366" s="108" t="str">
        <f t="shared" si="20"/>
        <v>DI0001958</v>
      </c>
      <c s="35" t="s">
        <v>539</v>
      </c>
      <c s="112">
        <v>8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">
        <f t="shared" si="21"/>
        <v>105083.39999999998</v>
      </c>
      <c s="2">
        <f t="shared" si="22"/>
        <v>70055.639999999999</v>
      </c>
      <c s="2">
        <f t="shared" si="23"/>
        <v>175139.03999999998</v>
      </c>
      <c r="AL366" t="str">
        <f>VLOOKUP($A366,'BD INTERNA + PERFIL INTERES CP'!$A$3:$BM$1625,1,0)</f>
        <v>DI0001958</v>
      </c>
    </row>
    <row r="367" spans="1:38" ht="14.5">
      <c r="A367" s="108" t="str">
        <f t="shared" si="20"/>
        <v>DI0001959</v>
      </c>
      <c s="35" t="s">
        <v>539</v>
      </c>
      <c s="112">
        <v>9</v>
      </c>
      <c s="113" t="s">
        <v>23</v>
      </c>
      <c s="35" t="s">
        <v>484</v>
      </c>
      <c s="120" t="s">
        <v>1842</v>
      </c>
      <c s="125"/>
      <c s="109" t="s">
        <v>467</v>
      </c>
      <c s="109" t="s">
        <v>469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">
        <f t="shared" si="21"/>
        <v>131753.88000000003</v>
      </c>
      <c s="2">
        <f t="shared" si="22"/>
        <v>98815.439999999988</v>
      </c>
      <c s="2">
        <f t="shared" si="23"/>
        <v>230569.32000000001</v>
      </c>
      <c r="AL367" t="str">
        <f>VLOOKUP($A367,'BD INTERNA + PERFIL INTERES CP'!$A$3:$BM$1625,1,0)</f>
        <v>DI0001959</v>
      </c>
    </row>
    <row r="368" spans="1:38" ht="14.5">
      <c r="A368" s="108" t="str">
        <f t="shared" si="20"/>
        <v>DI0001982</v>
      </c>
      <c s="35" t="s">
        <v>874</v>
      </c>
      <c s="112">
        <v>2</v>
      </c>
      <c s="113" t="s">
        <v>23</v>
      </c>
      <c s="35" t="s">
        <v>484</v>
      </c>
      <c s="120" t="s">
        <v>1775</v>
      </c>
      <c s="125"/>
      <c s="109" t="s">
        <v>467</v>
      </c>
      <c s="109" t="s">
        <v>469</v>
      </c>
      <c s="21">
        <v>234.53999999999999</v>
      </c>
      <c s="21">
        <v>234.53999999999999</v>
      </c>
      <c s="21">
        <v>234.53999999999999</v>
      </c>
      <c s="21">
        <v>234.53999999999999</v>
      </c>
      <c s="21">
        <v>234.53999999999999</v>
      </c>
      <c s="21">
        <v>234.53999999999999</v>
      </c>
      <c s="21">
        <v>117.27</v>
      </c>
      <c s="21">
        <v>117.27</v>
      </c>
      <c s="21">
        <v>117.27</v>
      </c>
      <c s="21">
        <v>117.27</v>
      </c>
      <c s="21">
        <v>117.27</v>
      </c>
      <c s="21">
        <v>117.27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2110.8600000000001</v>
      </c>
      <c s="2">
        <f t="shared" si="22"/>
        <v>0</v>
      </c>
      <c s="2">
        <f t="shared" si="23"/>
        <v>2110.8600000000001</v>
      </c>
      <c r="AL368" t="str">
        <f>VLOOKUP($A368,'BD INTERNA + PERFIL INTERES CP'!$A$3:$BM$1625,1,0)</f>
        <v>DI0001982</v>
      </c>
    </row>
    <row r="369" spans="1:38" ht="14.5">
      <c r="A369" s="108" t="str">
        <f t="shared" si="20"/>
        <v>DI0001983</v>
      </c>
      <c s="35" t="s">
        <v>874</v>
      </c>
      <c s="112">
        <v>3</v>
      </c>
      <c s="113" t="s">
        <v>23</v>
      </c>
      <c s="35" t="s">
        <v>484</v>
      </c>
      <c s="120" t="s">
        <v>1775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">
        <f t="shared" si="21"/>
        <v>2994.8400000000001</v>
      </c>
      <c s="2">
        <f t="shared" si="22"/>
        <v>1497.3599999999999</v>
      </c>
      <c s="2">
        <f t="shared" si="23"/>
        <v>4492.1999999999998</v>
      </c>
      <c r="AL369" t="str">
        <f>VLOOKUP($A369,'BD INTERNA + PERFIL INTERES CP'!$A$3:$BM$1625,1,0)</f>
        <v>DI0001983</v>
      </c>
    </row>
    <row r="370" spans="1:38" ht="14.5">
      <c r="A370" s="108" t="str">
        <f t="shared" si="20"/>
        <v>DI0001992</v>
      </c>
      <c s="35" t="s">
        <v>875</v>
      </c>
      <c s="112">
        <v>2</v>
      </c>
      <c s="113" t="s">
        <v>23</v>
      </c>
      <c s="35" t="s">
        <v>484</v>
      </c>
      <c s="120" t="s">
        <v>1775</v>
      </c>
      <c s="125"/>
      <c s="109" t="s">
        <v>467</v>
      </c>
      <c s="109" t="s">
        <v>469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">
        <f t="shared" si="21"/>
        <v>2246.1600000000003</v>
      </c>
      <c s="2">
        <f t="shared" si="22"/>
        <v>1123.0800000000002</v>
      </c>
      <c s="2">
        <f t="shared" si="23"/>
        <v>3369.2400000000007</v>
      </c>
      <c r="AL370" t="str">
        <f>VLOOKUP($A370,'BD INTERNA + PERFIL INTERES CP'!$A$3:$BM$1625,1,0)</f>
        <v>DI0001992</v>
      </c>
    </row>
    <row r="371" spans="1:38" ht="14.5">
      <c r="A371" s="108" t="str">
        <f t="shared" si="20"/>
        <v>DI0001993</v>
      </c>
      <c s="35" t="s">
        <v>875</v>
      </c>
      <c s="112">
        <v>3</v>
      </c>
      <c s="113" t="s">
        <v>23</v>
      </c>
      <c s="35" t="s">
        <v>484</v>
      </c>
      <c s="120" t="s">
        <v>1775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">
        <f t="shared" si="21"/>
        <v>6297.6000000000013</v>
      </c>
      <c s="2">
        <f t="shared" si="22"/>
        <v>4198.4399999999996</v>
      </c>
      <c s="2">
        <f t="shared" si="23"/>
        <v>10496.040000000001</v>
      </c>
      <c r="AL371" t="str">
        <f>VLOOKUP($A371,'BD INTERNA + PERFIL INTERES CP'!$A$3:$BM$1625,1,0)</f>
        <v>DI0001993</v>
      </c>
    </row>
    <row r="372" spans="1:38" ht="14.5">
      <c r="A372" s="108" t="str">
        <f t="shared" si="20"/>
        <v>DI0002003</v>
      </c>
      <c s="35" t="s">
        <v>876</v>
      </c>
      <c s="112">
        <v>3</v>
      </c>
      <c s="113" t="s">
        <v>23</v>
      </c>
      <c s="35" t="s">
        <v>484</v>
      </c>
      <c s="120" t="s">
        <v>1775</v>
      </c>
      <c s="125"/>
      <c s="109" t="s">
        <v>467</v>
      </c>
      <c s="109" t="s">
        <v>469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">
        <f t="shared" si="21"/>
        <v>3918.2399999999998</v>
      </c>
      <c s="2">
        <f t="shared" si="22"/>
        <v>1959.1199999999999</v>
      </c>
      <c s="2">
        <f t="shared" si="23"/>
        <v>5877.3599999999997</v>
      </c>
      <c r="AL372" t="str">
        <f>VLOOKUP($A372,'BD INTERNA + PERFIL INTERES CP'!$A$3:$BM$1625,1,0)</f>
        <v>DI0002003</v>
      </c>
    </row>
    <row r="373" spans="1:38" ht="14.5">
      <c r="A373" s="108" t="str">
        <f t="shared" si="20"/>
        <v>DI0002004</v>
      </c>
      <c s="35" t="s">
        <v>876</v>
      </c>
      <c s="112">
        <v>4</v>
      </c>
      <c s="113" t="s">
        <v>23</v>
      </c>
      <c s="35" t="s">
        <v>484</v>
      </c>
      <c s="120" t="s">
        <v>1775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21"/>
        <v>3297.48</v>
      </c>
      <c s="2">
        <f t="shared" si="22"/>
        <v>2473.0799999999999</v>
      </c>
      <c s="2">
        <f t="shared" si="23"/>
        <v>5770.5599999999995</v>
      </c>
      <c r="AL373" t="str">
        <f>VLOOKUP($A373,'BD INTERNA + PERFIL INTERES CP'!$A$3:$BM$1625,1,0)</f>
        <v>DI0002004</v>
      </c>
    </row>
    <row r="374" spans="1:38" ht="14.5">
      <c r="A374" s="108" t="str">
        <f t="shared" si="20"/>
        <v>DI0002022</v>
      </c>
      <c s="35" t="s">
        <v>877</v>
      </c>
      <c s="112">
        <v>2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">
        <f t="shared" si="21"/>
        <v>3148.8000000000006</v>
      </c>
      <c s="2">
        <f t="shared" si="22"/>
        <v>2099.1600000000003</v>
      </c>
      <c s="2">
        <f t="shared" si="23"/>
        <v>5247.9600000000009</v>
      </c>
      <c r="AL374" t="str">
        <f>VLOOKUP($A374,'BD INTERNA + PERFIL INTERES CP'!$A$3:$BM$1625,1,0)</f>
        <v>DI0002022</v>
      </c>
    </row>
    <row r="375" spans="1:38" ht="14.5">
      <c r="A375" s="108" t="str">
        <f t="shared" si="20"/>
        <v>DI0002023</v>
      </c>
      <c s="35" t="s">
        <v>877</v>
      </c>
      <c s="112">
        <v>3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21"/>
        <v>3297.48</v>
      </c>
      <c s="2">
        <f t="shared" si="22"/>
        <v>2473.0799999999999</v>
      </c>
      <c s="2">
        <f t="shared" si="23"/>
        <v>5770.5599999999995</v>
      </c>
      <c r="AL375" t="str">
        <f>VLOOKUP($A375,'BD INTERNA + PERFIL INTERES CP'!$A$3:$BM$1625,1,0)</f>
        <v>DI0002023</v>
      </c>
    </row>
    <row r="376" spans="1:38" ht="14.5">
      <c r="A376" s="108" t="str">
        <f t="shared" si="20"/>
        <v>DI0002041</v>
      </c>
      <c s="35" t="s">
        <v>878</v>
      </c>
      <c s="112">
        <v>1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169.31999999999999</v>
      </c>
      <c s="21">
        <v>169.31999999999999</v>
      </c>
      <c s="21">
        <v>169.31999999999999</v>
      </c>
      <c s="21">
        <v>169.31999999999999</v>
      </c>
      <c s="21">
        <v>169.31999999999999</v>
      </c>
      <c s="21">
        <v>169.31999999999999</v>
      </c>
      <c s="21">
        <v>84.659999999999997</v>
      </c>
      <c s="21">
        <v>84.659999999999997</v>
      </c>
      <c s="21">
        <v>84.659999999999997</v>
      </c>
      <c s="21">
        <v>84.659999999999997</v>
      </c>
      <c s="21">
        <v>84.659999999999997</v>
      </c>
      <c s="21">
        <v>84.659999999999997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1523.8800000000003</v>
      </c>
      <c s="2">
        <f t="shared" si="22"/>
        <v>0</v>
      </c>
      <c s="2">
        <f t="shared" si="23"/>
        <v>1523.8800000000003</v>
      </c>
      <c r="AL376" t="str">
        <f>VLOOKUP($A376,'BD INTERNA + PERFIL INTERES CP'!$A$3:$BM$1625,1,0)</f>
        <v>DI0002041</v>
      </c>
    </row>
    <row r="377" spans="1:38" ht="14.5">
      <c r="A377" s="108" t="str">
        <f t="shared" si="20"/>
        <v>DI0002042</v>
      </c>
      <c s="35" t="s">
        <v>878</v>
      </c>
      <c s="112">
        <v>2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">
        <f t="shared" si="21"/>
        <v>10065.960000000001</v>
      </c>
      <c s="2">
        <f t="shared" si="22"/>
        <v>5033.04</v>
      </c>
      <c s="2">
        <f t="shared" si="23"/>
        <v>15099</v>
      </c>
      <c r="AL377" t="str">
        <f>VLOOKUP($A377,'BD INTERNA + PERFIL INTERES CP'!$A$3:$BM$1625,1,0)</f>
        <v>DI0002042</v>
      </c>
    </row>
    <row r="378" spans="1:38" ht="14.5">
      <c r="A378" s="108" t="str">
        <f t="shared" si="20"/>
        <v>DI0002043</v>
      </c>
      <c s="35" t="s">
        <v>878</v>
      </c>
      <c s="112">
        <v>3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">
        <f t="shared" si="21"/>
        <v>3148.8000000000006</v>
      </c>
      <c s="2">
        <f t="shared" si="22"/>
        <v>2099.1600000000003</v>
      </c>
      <c s="2">
        <f t="shared" si="23"/>
        <v>5247.9600000000009</v>
      </c>
      <c r="AL378" t="str">
        <f>VLOOKUP($A378,'BD INTERNA + PERFIL INTERES CP'!$A$3:$BM$1625,1,0)</f>
        <v>DI0002043</v>
      </c>
    </row>
    <row r="379" spans="1:38" ht="14.5">
      <c r="A379" s="108" t="str">
        <f t="shared" si="20"/>
        <v>DI0002052</v>
      </c>
      <c s="35" t="s">
        <v>879</v>
      </c>
      <c s="112">
        <v>2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2134.6199999999999</v>
      </c>
      <c s="2">
        <f t="shared" si="22"/>
        <v>0</v>
      </c>
      <c s="2">
        <f t="shared" si="23"/>
        <v>2134.6199999999999</v>
      </c>
      <c r="AL379" t="str">
        <f>VLOOKUP($A379,'BD INTERNA + PERFIL INTERES CP'!$A$3:$BM$1625,1,0)</f>
        <v>DI0002052</v>
      </c>
    </row>
    <row r="380" spans="1:38" ht="14.5">
      <c r="A380" s="108" t="str">
        <f t="shared" si="20"/>
        <v>DI0002053</v>
      </c>
      <c s="35" t="s">
        <v>879</v>
      </c>
      <c s="112">
        <v>3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">
        <f t="shared" si="21"/>
        <v>5989.6800000000003</v>
      </c>
      <c s="2">
        <f t="shared" si="22"/>
        <v>2994.8400000000001</v>
      </c>
      <c s="2">
        <f t="shared" si="23"/>
        <v>8984.5200000000004</v>
      </c>
      <c r="AL380" t="str">
        <f>VLOOKUP($A380,'BD INTERNA + PERFIL INTERES CP'!$A$3:$BM$1625,1,0)</f>
        <v>DI0002053</v>
      </c>
    </row>
    <row r="381" spans="1:38" ht="14.5">
      <c r="A381" s="108" t="str">
        <f t="shared" si="20"/>
        <v>DI0002054</v>
      </c>
      <c s="35" t="s">
        <v>879</v>
      </c>
      <c s="112">
        <v>4</v>
      </c>
      <c s="113" t="s">
        <v>23</v>
      </c>
      <c s="35" t="s">
        <v>484</v>
      </c>
      <c s="120" t="s">
        <v>1843</v>
      </c>
      <c s="125"/>
      <c s="109" t="s">
        <v>467</v>
      </c>
      <c s="109" t="s">
        <v>469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">
        <f t="shared" si="21"/>
        <v>4845.7200000000003</v>
      </c>
      <c s="2">
        <f t="shared" si="22"/>
        <v>3230.52</v>
      </c>
      <c s="2">
        <f t="shared" si="23"/>
        <v>8076.2399999999998</v>
      </c>
      <c r="AL381" t="str">
        <f>VLOOKUP($A381,'BD INTERNA + PERFIL INTERES CP'!$A$3:$BM$1625,1,0)</f>
        <v>DI0002054</v>
      </c>
    </row>
    <row r="382" spans="1:38" ht="14.5">
      <c r="A382" s="108" t="str">
        <f t="shared" si="20"/>
        <v>DI0002061</v>
      </c>
      <c s="35" t="s">
        <v>880</v>
      </c>
      <c s="112">
        <v>1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">
        <f t="shared" si="21"/>
        <v>3148.8000000000006</v>
      </c>
      <c s="2">
        <f t="shared" si="22"/>
        <v>2099.1600000000003</v>
      </c>
      <c s="2">
        <f t="shared" si="23"/>
        <v>5247.9600000000009</v>
      </c>
      <c r="AL382" t="str">
        <f>VLOOKUP($A382,'BD INTERNA + PERFIL INTERES CP'!$A$3:$BM$1625,1,0)</f>
        <v>DI0002061</v>
      </c>
    </row>
    <row r="383" spans="1:38" ht="14.5">
      <c r="A383" s="108" t="str">
        <f t="shared" si="20"/>
        <v>DI0002086</v>
      </c>
      <c s="35" t="s">
        <v>540</v>
      </c>
      <c s="112">
        <v>6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1691.23</v>
      </c>
      <c s="21">
        <v>1691.23</v>
      </c>
      <c s="21">
        <v>1691.23</v>
      </c>
      <c s="21">
        <v>1691.23</v>
      </c>
      <c s="21">
        <v>1691.23</v>
      </c>
      <c s="21">
        <v>1691.23</v>
      </c>
      <c s="21">
        <v>845.61000000000001</v>
      </c>
      <c s="21">
        <v>845.61000000000001</v>
      </c>
      <c s="21">
        <v>845.61000000000001</v>
      </c>
      <c s="21">
        <v>845.61000000000001</v>
      </c>
      <c s="21">
        <v>845.61000000000001</v>
      </c>
      <c s="21">
        <v>845.61000000000001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1"/>
        <v>15221.040000000003</v>
      </c>
      <c s="2">
        <f t="shared" si="22"/>
        <v>0</v>
      </c>
      <c s="2">
        <f t="shared" si="23"/>
        <v>15221.040000000003</v>
      </c>
      <c r="AL383" t="str">
        <f>VLOOKUP($A383,'BD INTERNA + PERFIL INTERES CP'!$A$3:$BM$1625,1,0)</f>
        <v>DI0002086</v>
      </c>
    </row>
    <row r="384" spans="1:38" ht="14.5">
      <c r="A384" s="108" t="str">
        <f t="shared" si="20"/>
        <v>DI0002087</v>
      </c>
      <c s="35" t="s">
        <v>540</v>
      </c>
      <c s="112">
        <v>7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">
        <f t="shared" si="21"/>
        <v>29299.560000000009</v>
      </c>
      <c s="2">
        <f t="shared" si="22"/>
        <v>14649.719999999996</v>
      </c>
      <c s="2">
        <f t="shared" si="23"/>
        <v>43949.280000000006</v>
      </c>
      <c r="AL384" t="str">
        <f>VLOOKUP($A384,'BD INTERNA + PERFIL INTERES CP'!$A$3:$BM$1625,1,0)</f>
        <v>DI0002087</v>
      </c>
    </row>
    <row r="385" spans="1:38" ht="14.5">
      <c r="A385" s="108" t="str">
        <f t="shared" si="20"/>
        <v>DI0002088</v>
      </c>
      <c s="35" t="s">
        <v>540</v>
      </c>
      <c s="112">
        <v>8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">
        <f t="shared" si="21"/>
        <v>2781.48</v>
      </c>
      <c s="2">
        <f t="shared" si="22"/>
        <v>1854.3599999999999</v>
      </c>
      <c s="2">
        <f t="shared" si="23"/>
        <v>4635.8400000000001</v>
      </c>
      <c r="AL385" t="str">
        <f>VLOOKUP($A385,'BD INTERNA + PERFIL INTERES CP'!$A$3:$BM$1625,1,0)</f>
        <v>DI0002088</v>
      </c>
    </row>
    <row r="386" spans="1:38" ht="14.5">
      <c r="A386" s="108" t="str">
        <f t="shared" si="20"/>
        <v>DI0002089</v>
      </c>
      <c s="35" t="s">
        <v>540</v>
      </c>
      <c s="112">
        <v>9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">
        <f t="shared" si="21"/>
        <v>12823.679999999998</v>
      </c>
      <c s="2">
        <f t="shared" si="22"/>
        <v>9617.7599999999984</v>
      </c>
      <c s="2">
        <f t="shared" si="23"/>
        <v>22441.439999999995</v>
      </c>
      <c r="AL386" t="str">
        <f>VLOOKUP($A386,'BD INTERNA + PERFIL INTERES CP'!$A$3:$BM$1625,1,0)</f>
        <v>DI0002089</v>
      </c>
    </row>
    <row r="387" spans="1:38" ht="14.5">
      <c r="A387" s="108" t="str">
        <f t="shared" si="20"/>
        <v>DI0002091</v>
      </c>
      <c s="35" t="s">
        <v>881</v>
      </c>
      <c s="112">
        <v>1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">
        <f t="shared" si="21"/>
        <v>2994.8400000000001</v>
      </c>
      <c s="2">
        <f t="shared" si="22"/>
        <v>1497.3599999999999</v>
      </c>
      <c s="2">
        <f t="shared" si="23"/>
        <v>4492.1999999999998</v>
      </c>
      <c r="AL387" t="str">
        <f>VLOOKUP($A387,'BD INTERNA + PERFIL INTERES CP'!$A$3:$BM$1625,1,0)</f>
        <v>DI0002091</v>
      </c>
    </row>
    <row r="388" spans="1:38" ht="14.5">
      <c r="A388" s="108" t="str">
        <f t="shared" si="24" ref="A388:A451">CONCATENATE(B388,C388)</f>
        <v>DI0002102</v>
      </c>
      <c s="35" t="s">
        <v>541</v>
      </c>
      <c s="112">
        <v>2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">
        <f t="shared" si="25" ref="AH388:AH451">SUM(J388:U388)</f>
        <v>2595.48</v>
      </c>
      <c s="2">
        <f t="shared" si="26" ref="AI388:AI451">SUM(V388:AG388)</f>
        <v>1297.8000000000002</v>
      </c>
      <c s="2">
        <f t="shared" si="27" ref="AJ388:AJ451">AI388+AH388</f>
        <v>3893.2800000000002</v>
      </c>
      <c r="AL388" t="str">
        <f>VLOOKUP($A388,'BD INTERNA + PERFIL INTERES CP'!$A$3:$BM$1625,1,0)</f>
        <v>DI0002102</v>
      </c>
    </row>
    <row r="389" spans="1:38" ht="14.5">
      <c r="A389" s="108" t="str">
        <f t="shared" si="24"/>
        <v>DI0002103</v>
      </c>
      <c s="35" t="s">
        <v>541</v>
      </c>
      <c s="112">
        <v>3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">
        <f t="shared" si="25"/>
        <v>2536.5600000000009</v>
      </c>
      <c s="2">
        <f t="shared" si="26"/>
        <v>1691.0400000000002</v>
      </c>
      <c s="2">
        <f t="shared" si="27"/>
        <v>4227.6000000000013</v>
      </c>
      <c r="AL389" t="str">
        <f>VLOOKUP($A389,'BD INTERNA + PERFIL INTERES CP'!$A$3:$BM$1625,1,0)</f>
        <v>DI0002103</v>
      </c>
    </row>
    <row r="390" spans="1:38" ht="14.5">
      <c r="A390" s="108" t="str">
        <f t="shared" si="24"/>
        <v>DI0002104</v>
      </c>
      <c s="35" t="s">
        <v>541</v>
      </c>
      <c s="112">
        <v>4</v>
      </c>
      <c s="113" t="s">
        <v>23</v>
      </c>
      <c s="35" t="s">
        <v>484</v>
      </c>
      <c s="120" t="s">
        <v>1844</v>
      </c>
      <c s="125"/>
      <c s="109" t="s">
        <v>467</v>
      </c>
      <c s="109" t="s">
        <v>469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">
        <f t="shared" si="25"/>
        <v>5056.2000000000007</v>
      </c>
      <c s="2">
        <f t="shared" si="26"/>
        <v>3792.1200000000008</v>
      </c>
      <c s="2">
        <f t="shared" si="27"/>
        <v>8848.3200000000015</v>
      </c>
      <c r="AL390" t="str">
        <f>VLOOKUP($A390,'BD INTERNA + PERFIL INTERES CP'!$A$3:$BM$1625,1,0)</f>
        <v>DI0002104</v>
      </c>
    </row>
    <row r="391" spans="1:38" ht="14.5">
      <c r="A391" s="108" t="str">
        <f t="shared" si="24"/>
        <v>DI0002111</v>
      </c>
      <c s="35" t="s">
        <v>673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">
        <f t="shared" si="25"/>
        <v>255000</v>
      </c>
      <c s="2">
        <f t="shared" si="26"/>
        <v>255000</v>
      </c>
      <c s="2">
        <f t="shared" si="27"/>
        <v>510000</v>
      </c>
      <c r="AL391" t="str">
        <f>VLOOKUP($A391,'BD INTERNA + PERFIL INTERES CP'!$A$3:$BM$1625,1,0)</f>
        <v>DI0002111</v>
      </c>
    </row>
    <row r="392" spans="1:38" ht="14.5">
      <c r="A392" s="108" t="str">
        <f t="shared" si="24"/>
        <v>DI0002121</v>
      </c>
      <c s="35" t="s">
        <v>674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63750</v>
      </c>
      <c s="2">
        <f t="shared" si="25"/>
        <v>127500</v>
      </c>
      <c s="2">
        <f t="shared" si="26"/>
        <v>127500</v>
      </c>
      <c s="2">
        <f t="shared" si="27"/>
        <v>255000</v>
      </c>
      <c r="AL392" t="str">
        <f>VLOOKUP($A392,'BD INTERNA + PERFIL INTERES CP'!$A$3:$BM$1625,1,0)</f>
        <v>DI0002121</v>
      </c>
    </row>
    <row r="393" spans="1:38" ht="14.5">
      <c r="A393" s="108" t="str">
        <f t="shared" si="24"/>
        <v>DI0002131</v>
      </c>
      <c s="35" t="s">
        <v>675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">
        <f t="shared" si="25"/>
        <v>85000</v>
      </c>
      <c s="2">
        <f t="shared" si="26"/>
        <v>85000</v>
      </c>
      <c s="2">
        <f t="shared" si="27"/>
        <v>170000</v>
      </c>
      <c r="AL393" t="str">
        <f>VLOOKUP($A393,'BD INTERNA + PERFIL INTERES CP'!$A$3:$BM$1625,1,0)</f>
        <v>DI0002131</v>
      </c>
    </row>
    <row r="394" spans="1:38" ht="14.5">
      <c r="A394" s="108" t="str">
        <f t="shared" si="24"/>
        <v>DI0002141</v>
      </c>
      <c s="35" t="s">
        <v>676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42500</v>
      </c>
      <c s="2">
        <f t="shared" si="25"/>
        <v>85000</v>
      </c>
      <c s="2">
        <f t="shared" si="26"/>
        <v>85000</v>
      </c>
      <c s="2">
        <f t="shared" si="27"/>
        <v>170000</v>
      </c>
      <c r="AL394" t="str">
        <f>VLOOKUP($A394,'BD INTERNA + PERFIL INTERES CP'!$A$3:$BM$1625,1,0)</f>
        <v>DI0002141</v>
      </c>
    </row>
    <row r="395" spans="1:38" ht="14.5">
      <c r="A395" s="108" t="str">
        <f t="shared" si="24"/>
        <v>DI0002156</v>
      </c>
      <c s="35" t="s">
        <v>542</v>
      </c>
      <c s="112">
        <v>6</v>
      </c>
      <c s="113" t="s">
        <v>23</v>
      </c>
      <c s="35" t="s">
        <v>484</v>
      </c>
      <c s="120" t="s">
        <v>1845</v>
      </c>
      <c s="125"/>
      <c s="109" t="s">
        <v>467</v>
      </c>
      <c s="109" t="s">
        <v>469</v>
      </c>
      <c s="21">
        <v>13920.49</v>
      </c>
      <c s="21">
        <v>13920.49</v>
      </c>
      <c s="21">
        <v>13920.49</v>
      </c>
      <c s="21">
        <v>13920.49</v>
      </c>
      <c s="21">
        <v>13920.49</v>
      </c>
      <c s="21">
        <v>13920.49</v>
      </c>
      <c s="21">
        <v>6960.2399999999998</v>
      </c>
      <c s="21">
        <v>6960.2399999999998</v>
      </c>
      <c s="21">
        <v>6960.2399999999998</v>
      </c>
      <c s="21">
        <v>6960.2399999999998</v>
      </c>
      <c s="21">
        <v>6960.2399999999998</v>
      </c>
      <c s="21">
        <v>6960.2399999999998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125284.38000000003</v>
      </c>
      <c s="2">
        <f t="shared" si="26"/>
        <v>0</v>
      </c>
      <c s="2">
        <f t="shared" si="27"/>
        <v>125284.38000000003</v>
      </c>
      <c r="AL395" t="str">
        <f>VLOOKUP($A395,'BD INTERNA + PERFIL INTERES CP'!$A$3:$BM$1625,1,0)</f>
        <v>DI0002156</v>
      </c>
    </row>
    <row r="396" spans="1:38" ht="14.5">
      <c r="A396" s="108" t="str">
        <f t="shared" si="24"/>
        <v>DI0002157</v>
      </c>
      <c s="35" t="s">
        <v>542</v>
      </c>
      <c s="112">
        <v>7</v>
      </c>
      <c s="113" t="s">
        <v>23</v>
      </c>
      <c s="35" t="s">
        <v>484</v>
      </c>
      <c s="120" t="s">
        <v>1845</v>
      </c>
      <c s="125"/>
      <c s="109" t="s">
        <v>467</v>
      </c>
      <c s="109" t="s">
        <v>469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">
        <f t="shared" si="25"/>
        <v>138478.07999999999</v>
      </c>
      <c s="2">
        <f t="shared" si="26"/>
        <v>69239.039999999994</v>
      </c>
      <c s="2">
        <f t="shared" si="27"/>
        <v>207717.12</v>
      </c>
      <c r="AL396" t="str">
        <f>VLOOKUP($A396,'BD INTERNA + PERFIL INTERES CP'!$A$3:$BM$1625,1,0)</f>
        <v>DI0002157</v>
      </c>
    </row>
    <row r="397" spans="1:38" ht="14.5">
      <c r="A397" s="108" t="str">
        <f t="shared" si="24"/>
        <v>DI0002158</v>
      </c>
      <c s="35" t="s">
        <v>542</v>
      </c>
      <c s="112">
        <v>8</v>
      </c>
      <c s="113" t="s">
        <v>23</v>
      </c>
      <c s="35" t="s">
        <v>484</v>
      </c>
      <c s="120" t="s">
        <v>1845</v>
      </c>
      <c s="125"/>
      <c s="109" t="s">
        <v>467</v>
      </c>
      <c s="109" t="s">
        <v>469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">
        <f t="shared" si="25"/>
        <v>64323.600000000013</v>
      </c>
      <c s="2">
        <f t="shared" si="26"/>
        <v>42882.359999999993</v>
      </c>
      <c s="2">
        <f t="shared" si="27"/>
        <v>107205.96000000001</v>
      </c>
      <c r="AL397" t="str">
        <f>VLOOKUP($A397,'BD INTERNA + PERFIL INTERES CP'!$A$3:$BM$1625,1,0)</f>
        <v>DI0002158</v>
      </c>
    </row>
    <row r="398" spans="1:38" ht="14.5">
      <c r="A398" s="108" t="str">
        <f t="shared" si="24"/>
        <v>DI0002159</v>
      </c>
      <c s="35" t="s">
        <v>542</v>
      </c>
      <c s="112">
        <v>9</v>
      </c>
      <c s="113" t="s">
        <v>23</v>
      </c>
      <c s="35" t="s">
        <v>484</v>
      </c>
      <c s="120" t="s">
        <v>1845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25"/>
        <v>3297.48</v>
      </c>
      <c s="2">
        <f t="shared" si="26"/>
        <v>2473.0799999999999</v>
      </c>
      <c s="2">
        <f t="shared" si="27"/>
        <v>5770.5599999999995</v>
      </c>
      <c r="AL398" t="str">
        <f>VLOOKUP($A398,'BD INTERNA + PERFIL INTERES CP'!$A$3:$BM$1625,1,0)</f>
        <v>DI0002159</v>
      </c>
    </row>
    <row r="399" spans="1:38" ht="14.5">
      <c r="A399" s="108" t="str">
        <f t="shared" si="24"/>
        <v>DI0002161</v>
      </c>
      <c s="35" t="s">
        <v>677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6587.5</v>
      </c>
      <c s="2">
        <f t="shared" si="25"/>
        <v>13175</v>
      </c>
      <c s="2">
        <f t="shared" si="26"/>
        <v>13175</v>
      </c>
      <c s="2">
        <f t="shared" si="27"/>
        <v>26350</v>
      </c>
      <c r="AL399" t="str">
        <f>VLOOKUP($A399,'BD INTERNA + PERFIL INTERES CP'!$A$3:$BM$1625,1,0)</f>
        <v>DI0002161</v>
      </c>
    </row>
    <row r="400" spans="1:38" ht="14.5">
      <c r="A400" s="108" t="str">
        <f t="shared" si="24"/>
        <v>DI0002171</v>
      </c>
      <c s="35" t="s">
        <v>678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16575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16575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16575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16575</v>
      </c>
      <c s="2">
        <f t="shared" si="25"/>
        <v>33150</v>
      </c>
      <c s="2">
        <f t="shared" si="26"/>
        <v>33150</v>
      </c>
      <c s="2">
        <f t="shared" si="27"/>
        <v>66300</v>
      </c>
      <c r="AL400" t="str">
        <f>VLOOKUP($A400,'BD INTERNA + PERFIL INTERES CP'!$A$3:$BM$1625,1,0)</f>
        <v>DI0002171</v>
      </c>
    </row>
    <row r="401" spans="1:38" ht="14.5">
      <c r="A401" s="108" t="str">
        <f t="shared" si="24"/>
        <v>DI0002181</v>
      </c>
      <c s="35" t="s">
        <v>679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25521.25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25521.25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25521.25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25521.25</v>
      </c>
      <c s="2">
        <f t="shared" si="25"/>
        <v>51042.5</v>
      </c>
      <c s="2">
        <f t="shared" si="26"/>
        <v>51042.5</v>
      </c>
      <c s="2">
        <f t="shared" si="27"/>
        <v>102085</v>
      </c>
      <c r="AL401" t="str">
        <f>VLOOKUP($A401,'BD INTERNA + PERFIL INTERES CP'!$A$3:$BM$1625,1,0)</f>
        <v>DI0002181</v>
      </c>
    </row>
    <row r="402" spans="1:38" ht="14.5">
      <c r="A402" s="108" t="str">
        <f t="shared" si="24"/>
        <v>DI0002191</v>
      </c>
      <c s="35" t="s">
        <v>680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">
        <f t="shared" si="25"/>
        <v>255000</v>
      </c>
      <c s="2">
        <f t="shared" si="26"/>
        <v>255000</v>
      </c>
      <c s="2">
        <f t="shared" si="27"/>
        <v>510000</v>
      </c>
      <c r="AL402" t="str">
        <f>VLOOKUP($A402,'BD INTERNA + PERFIL INTERES CP'!$A$3:$BM$1625,1,0)</f>
        <v>DI0002191</v>
      </c>
    </row>
    <row r="403" spans="1:38" ht="14.5">
      <c r="A403" s="108" t="str">
        <f t="shared" si="24"/>
        <v>DI0002201</v>
      </c>
      <c s="35" t="s">
        <v>681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6375</v>
      </c>
      <c s="2">
        <f t="shared" si="25"/>
        <v>12750</v>
      </c>
      <c s="2">
        <f t="shared" si="26"/>
        <v>12750</v>
      </c>
      <c s="2">
        <f t="shared" si="27"/>
        <v>25500</v>
      </c>
      <c r="AL403" t="str">
        <f>VLOOKUP($A403,'BD INTERNA + PERFIL INTERES CP'!$A$3:$BM$1625,1,0)</f>
        <v>DI0002201</v>
      </c>
    </row>
    <row r="404" spans="1:38" ht="14.5">
      <c r="A404" s="108" t="str">
        <f t="shared" si="24"/>
        <v>DI0002211</v>
      </c>
      <c s="35" t="s">
        <v>884</v>
      </c>
      <c s="112">
        <v>1</v>
      </c>
      <c s="113" t="s">
        <v>23</v>
      </c>
      <c s="35" t="s">
        <v>591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14875000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14875000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14875000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14875000</v>
      </c>
      <c s="2">
        <f t="shared" si="25"/>
        <v>29750000</v>
      </c>
      <c s="2">
        <f t="shared" si="26"/>
        <v>29750000</v>
      </c>
      <c s="2">
        <f t="shared" si="27"/>
        <v>59500000</v>
      </c>
      <c r="AL404" t="str">
        <f>VLOOKUP($A404,'BD INTERNA + PERFIL INTERES CP'!$A$3:$BM$1625,1,0)</f>
        <v>DI0002211</v>
      </c>
    </row>
    <row r="405" spans="1:38" ht="14.5">
      <c r="A405" s="108" t="str">
        <f t="shared" si="24"/>
        <v>DI0002221</v>
      </c>
      <c s="35" t="s">
        <v>682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127500</v>
      </c>
      <c s="2">
        <f t="shared" si="25"/>
        <v>255000</v>
      </c>
      <c s="2">
        <f t="shared" si="26"/>
        <v>255000</v>
      </c>
      <c s="2">
        <f t="shared" si="27"/>
        <v>510000</v>
      </c>
      <c r="AL405" t="str">
        <f>VLOOKUP($A405,'BD INTERNA + PERFIL INTERES CP'!$A$3:$BM$1625,1,0)</f>
        <v>DI0002221</v>
      </c>
    </row>
    <row r="406" spans="1:38" ht="14.5">
      <c r="A406" s="108" t="str">
        <f t="shared" si="24"/>
        <v>DI0002231</v>
      </c>
      <c s="35" t="s">
        <v>683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93500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93500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93500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93500</v>
      </c>
      <c s="2">
        <f t="shared" si="25"/>
        <v>187000</v>
      </c>
      <c s="2">
        <f t="shared" si="26"/>
        <v>187000</v>
      </c>
      <c s="2">
        <f t="shared" si="27"/>
        <v>374000</v>
      </c>
      <c r="AL406" t="str">
        <f>VLOOKUP($A406,'BD INTERNA + PERFIL INTERES CP'!$A$3:$BM$1625,1,0)</f>
        <v>DI0002231</v>
      </c>
    </row>
    <row r="407" spans="1:38" ht="14.5">
      <c r="A407" s="108" t="str">
        <f t="shared" si="24"/>
        <v>DI0002265</v>
      </c>
      <c s="35" t="s">
        <v>543</v>
      </c>
      <c s="112">
        <v>5</v>
      </c>
      <c s="113" t="s">
        <v>23</v>
      </c>
      <c s="35" t="s">
        <v>484</v>
      </c>
      <c s="120" t="s">
        <v>1846</v>
      </c>
      <c s="125"/>
      <c s="109" t="s">
        <v>467</v>
      </c>
      <c s="109" t="s">
        <v>469</v>
      </c>
      <c s="21">
        <v>5426.0900000000001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5426.0900000000001</v>
      </c>
      <c s="2">
        <f t="shared" si="26"/>
        <v>0</v>
      </c>
      <c s="2">
        <f t="shared" si="27"/>
        <v>5426.0900000000001</v>
      </c>
      <c r="AL407" t="str">
        <f>VLOOKUP($A407,'BD INTERNA + PERFIL INTERES CP'!$A$3:$BM$1625,1,0)</f>
        <v>DI0002265</v>
      </c>
    </row>
    <row r="408" spans="1:38" ht="14.5">
      <c r="A408" s="108" t="str">
        <f t="shared" si="24"/>
        <v>DI0002266</v>
      </c>
      <c s="35" t="s">
        <v>543</v>
      </c>
      <c s="112">
        <v>6</v>
      </c>
      <c s="113" t="s">
        <v>23</v>
      </c>
      <c s="35" t="s">
        <v>484</v>
      </c>
      <c s="120" t="s">
        <v>1846</v>
      </c>
      <c s="125"/>
      <c s="109" t="s">
        <v>467</v>
      </c>
      <c s="109" t="s">
        <v>469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7000.4300000000003</v>
      </c>
      <c s="21">
        <v>7000.4300000000003</v>
      </c>
      <c s="21">
        <v>7000.4300000000003</v>
      </c>
      <c s="21">
        <v>7000.4300000000003</v>
      </c>
      <c s="21">
        <v>7000.4300000000003</v>
      </c>
      <c s="21">
        <v>7000.4300000000003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133008.23999999996</v>
      </c>
      <c s="2">
        <f t="shared" si="26"/>
        <v>7000.4300000000003</v>
      </c>
      <c s="2">
        <f t="shared" si="27"/>
        <v>140008.66999999995</v>
      </c>
      <c r="AL408" t="str">
        <f>VLOOKUP($A408,'BD INTERNA + PERFIL INTERES CP'!$A$3:$BM$1625,1,0)</f>
        <v>DI0002266</v>
      </c>
    </row>
    <row r="409" spans="1:38" ht="14.5">
      <c r="A409" s="108" t="str">
        <f t="shared" si="24"/>
        <v>DI0002267</v>
      </c>
      <c s="35" t="s">
        <v>543</v>
      </c>
      <c s="112">
        <v>7</v>
      </c>
      <c s="113" t="s">
        <v>23</v>
      </c>
      <c s="35" t="s">
        <v>484</v>
      </c>
      <c s="120" t="s">
        <v>1846</v>
      </c>
      <c s="125"/>
      <c s="109" t="s">
        <v>467</v>
      </c>
      <c s="109" t="s">
        <v>469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">
        <f t="shared" si="25"/>
        <v>175813.79999999996</v>
      </c>
      <c s="2">
        <f t="shared" si="26"/>
        <v>95232.420000000013</v>
      </c>
      <c s="2">
        <f t="shared" si="27"/>
        <v>271046.21999999997</v>
      </c>
      <c r="AL409" t="str">
        <f>VLOOKUP($A409,'BD INTERNA + PERFIL INTERES CP'!$A$3:$BM$1625,1,0)</f>
        <v>DI0002267</v>
      </c>
    </row>
    <row r="410" spans="1:38" ht="14.5">
      <c r="A410" s="108" t="str">
        <f t="shared" si="24"/>
        <v>DI0002268</v>
      </c>
      <c s="35" t="s">
        <v>543</v>
      </c>
      <c s="112">
        <v>8</v>
      </c>
      <c s="113" t="s">
        <v>23</v>
      </c>
      <c s="35" t="s">
        <v>484</v>
      </c>
      <c s="120" t="s">
        <v>1846</v>
      </c>
      <c s="125"/>
      <c s="109" t="s">
        <v>467</v>
      </c>
      <c s="109" t="s">
        <v>469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">
        <f t="shared" si="25"/>
        <v>40558.68</v>
      </c>
      <c s="2">
        <f t="shared" si="26"/>
        <v>28165.750000000007</v>
      </c>
      <c s="2">
        <f t="shared" si="27"/>
        <v>68724.430000000008</v>
      </c>
      <c r="AL410" t="str">
        <f>VLOOKUP($A410,'BD INTERNA + PERFIL INTERES CP'!$A$3:$BM$1625,1,0)</f>
        <v>DI0002268</v>
      </c>
    </row>
    <row r="411" spans="1:38" ht="14.5">
      <c r="A411" s="108" t="str">
        <f t="shared" si="24"/>
        <v>DI0002269</v>
      </c>
      <c s="35" t="s">
        <v>543</v>
      </c>
      <c s="112">
        <v>9</v>
      </c>
      <c s="113" t="s">
        <v>23</v>
      </c>
      <c s="35" t="s">
        <v>484</v>
      </c>
      <c s="120" t="s">
        <v>1846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">
        <f t="shared" si="25"/>
        <v>6594.96</v>
      </c>
      <c s="2">
        <f t="shared" si="26"/>
        <v>5083.6699999999992</v>
      </c>
      <c s="2">
        <f t="shared" si="27"/>
        <v>11678.629999999999</v>
      </c>
      <c r="AL411" t="str">
        <f>VLOOKUP($A411,'BD INTERNA + PERFIL INTERES CP'!$A$3:$BM$1625,1,0)</f>
        <v>DI0002269</v>
      </c>
    </row>
    <row r="412" spans="1:38" ht="14.5">
      <c r="A412" s="108" t="str">
        <f t="shared" si="24"/>
        <v>DI0002271</v>
      </c>
      <c s="35" t="s">
        <v>684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25500</v>
      </c>
      <c s="2">
        <f t="shared" si="25"/>
        <v>51000</v>
      </c>
      <c s="2">
        <f t="shared" si="26"/>
        <v>51000</v>
      </c>
      <c s="2">
        <f t="shared" si="27"/>
        <v>102000</v>
      </c>
      <c r="AL412" t="str">
        <f>VLOOKUP($A412,'BD INTERNA + PERFIL INTERES CP'!$A$3:$BM$1625,1,0)</f>
        <v>DI0002271</v>
      </c>
    </row>
    <row r="413" spans="1:38" ht="14.5">
      <c r="A413" s="108" t="str">
        <f t="shared" si="24"/>
        <v>DI00022910</v>
      </c>
      <c s="35" t="s">
        <v>544</v>
      </c>
      <c s="112">
        <v>10</v>
      </c>
      <c s="113" t="s">
        <v>23</v>
      </c>
      <c s="35" t="s">
        <v>484</v>
      </c>
      <c s="120" t="s">
        <v>1780</v>
      </c>
      <c s="125"/>
      <c s="109" t="s">
        <v>467</v>
      </c>
      <c s="109" t="s">
        <v>469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">
        <f t="shared" si="25"/>
        <v>6375.7199999999975</v>
      </c>
      <c s="2">
        <f t="shared" si="26"/>
        <v>5206.8600000000006</v>
      </c>
      <c s="2">
        <f t="shared" si="27"/>
        <v>11582.579999999998</v>
      </c>
      <c r="AL413" t="str">
        <f>VLOOKUP($A413,'BD INTERNA + PERFIL INTERES CP'!$A$3:$BM$1625,1,0)</f>
        <v>DI00022910</v>
      </c>
    </row>
    <row r="414" spans="1:38" ht="14.5">
      <c r="A414" s="108" t="str">
        <f t="shared" si="24"/>
        <v>DI0002295</v>
      </c>
      <c s="35" t="s">
        <v>544</v>
      </c>
      <c s="112">
        <v>5</v>
      </c>
      <c s="113" t="s">
        <v>23</v>
      </c>
      <c s="35" t="s">
        <v>484</v>
      </c>
      <c s="120" t="s">
        <v>1780</v>
      </c>
      <c s="125"/>
      <c s="109" t="s">
        <v>467</v>
      </c>
      <c s="109" t="s">
        <v>469</v>
      </c>
      <c s="21">
        <v>4630.5900000000001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4630.5900000000001</v>
      </c>
      <c s="2">
        <f t="shared" si="26"/>
        <v>0</v>
      </c>
      <c s="2">
        <f t="shared" si="27"/>
        <v>4630.5900000000001</v>
      </c>
      <c r="AL414" t="str">
        <f>VLOOKUP($A414,'BD INTERNA + PERFIL INTERES CP'!$A$3:$BM$1625,1,0)</f>
        <v>DI0002295</v>
      </c>
    </row>
    <row r="415" spans="1:38" ht="14.5">
      <c r="A415" s="108" t="str">
        <f t="shared" si="24"/>
        <v>DI0002296</v>
      </c>
      <c s="35" t="s">
        <v>544</v>
      </c>
      <c s="112">
        <v>6</v>
      </c>
      <c s="113" t="s">
        <v>23</v>
      </c>
      <c s="35" t="s">
        <v>484</v>
      </c>
      <c s="120" t="s">
        <v>1780</v>
      </c>
      <c s="125"/>
      <c s="109" t="s">
        <v>467</v>
      </c>
      <c s="109" t="s">
        <v>469</v>
      </c>
      <c s="21">
        <v>18370.91</v>
      </c>
      <c s="21">
        <v>18370.91</v>
      </c>
      <c s="21">
        <v>18370.91</v>
      </c>
      <c s="21">
        <v>18370.91</v>
      </c>
      <c s="21">
        <v>18370.91</v>
      </c>
      <c s="21">
        <v>18370.91</v>
      </c>
      <c s="21">
        <v>18370.91</v>
      </c>
      <c s="21">
        <v>9185.4500000000007</v>
      </c>
      <c s="21">
        <v>9185.4500000000007</v>
      </c>
      <c s="21">
        <v>9185.4500000000007</v>
      </c>
      <c s="21">
        <v>9185.4500000000007</v>
      </c>
      <c s="21">
        <v>9185.4500000000007</v>
      </c>
      <c s="21">
        <v>9185.4500000000007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174523.62000000005</v>
      </c>
      <c s="2">
        <f t="shared" si="26"/>
        <v>9185.4500000000007</v>
      </c>
      <c s="2">
        <f t="shared" si="27"/>
        <v>183709.07000000007</v>
      </c>
      <c r="AL415" t="str">
        <f>VLOOKUP($A415,'BD INTERNA + PERFIL INTERES CP'!$A$3:$BM$1625,1,0)</f>
        <v>DI0002296</v>
      </c>
    </row>
    <row r="416" spans="1:38" ht="14.5">
      <c r="A416" s="108" t="str">
        <f t="shared" si="24"/>
        <v>DI0002297</v>
      </c>
      <c s="35" t="s">
        <v>544</v>
      </c>
      <c s="112">
        <v>7</v>
      </c>
      <c s="113" t="s">
        <v>23</v>
      </c>
      <c s="35" t="s">
        <v>484</v>
      </c>
      <c s="120" t="s">
        <v>1780</v>
      </c>
      <c s="125"/>
      <c s="109" t="s">
        <v>467</v>
      </c>
      <c s="109" t="s">
        <v>469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">
        <f t="shared" si="25"/>
        <v>119144.75999999997</v>
      </c>
      <c s="2">
        <f t="shared" si="26"/>
        <v>64536.690000000002</v>
      </c>
      <c s="2">
        <f t="shared" si="27"/>
        <v>183681.44999999995</v>
      </c>
      <c r="AL416" t="str">
        <f>VLOOKUP($A416,'BD INTERNA + PERFIL INTERES CP'!$A$3:$BM$1625,1,0)</f>
        <v>DI0002297</v>
      </c>
    </row>
    <row r="417" spans="1:38" ht="14.5">
      <c r="A417" s="108" t="str">
        <f t="shared" si="24"/>
        <v>DI0002298</v>
      </c>
      <c s="35" t="s">
        <v>544</v>
      </c>
      <c s="112">
        <v>8</v>
      </c>
      <c s="113" t="s">
        <v>23</v>
      </c>
      <c s="35" t="s">
        <v>484</v>
      </c>
      <c s="120" t="s">
        <v>1780</v>
      </c>
      <c s="125"/>
      <c s="109" t="s">
        <v>467</v>
      </c>
      <c s="109" t="s">
        <v>469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">
        <f t="shared" si="25"/>
        <v>27184.919999999998</v>
      </c>
      <c s="2">
        <f t="shared" si="26"/>
        <v>18878.380000000001</v>
      </c>
      <c s="2">
        <f t="shared" si="27"/>
        <v>46063.300000000003</v>
      </c>
      <c r="AL417" t="str">
        <f>VLOOKUP($A417,'BD INTERNA + PERFIL INTERES CP'!$A$3:$BM$1625,1,0)</f>
        <v>DI0002298</v>
      </c>
    </row>
    <row r="418" spans="1:38" ht="14.5">
      <c r="A418" s="108" t="str">
        <f t="shared" si="24"/>
        <v>DI0002299</v>
      </c>
      <c s="35" t="s">
        <v>544</v>
      </c>
      <c s="112">
        <v>9</v>
      </c>
      <c s="113" t="s">
        <v>23</v>
      </c>
      <c s="35" t="s">
        <v>484</v>
      </c>
      <c s="120" t="s">
        <v>1780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">
        <f t="shared" si="25"/>
        <v>6594.96</v>
      </c>
      <c s="2">
        <f t="shared" si="26"/>
        <v>5083.6699999999992</v>
      </c>
      <c s="2">
        <f t="shared" si="27"/>
        <v>11678.629999999999</v>
      </c>
      <c r="AL418" t="str">
        <f>VLOOKUP($A418,'BD INTERNA + PERFIL INTERES CP'!$A$3:$BM$1625,1,0)</f>
        <v>DI0002299</v>
      </c>
    </row>
    <row r="419" spans="1:38" ht="14.5">
      <c r="A419" s="108" t="str">
        <f t="shared" si="24"/>
        <v>DI0002301</v>
      </c>
      <c s="35" t="s">
        <v>685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39250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39250</v>
      </c>
      <c s="2">
        <f t="shared" si="26"/>
        <v>0</v>
      </c>
      <c s="2">
        <f t="shared" si="27"/>
        <v>39250</v>
      </c>
      <c r="AL419" t="str">
        <f>VLOOKUP($A419,'BD INTERNA + PERFIL INTERES CP'!$A$3:$BM$1625,1,0)</f>
        <v>DI0002301</v>
      </c>
    </row>
    <row r="420" spans="1:38" ht="14.5">
      <c r="A420" s="108" t="str">
        <f t="shared" si="24"/>
        <v>DI0002311</v>
      </c>
      <c s="35" t="s">
        <v>686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19625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19625</v>
      </c>
      <c s="2">
        <f t="shared" si="26"/>
        <v>0</v>
      </c>
      <c s="2">
        <f t="shared" si="27"/>
        <v>19625</v>
      </c>
      <c r="AL420" t="str">
        <f>VLOOKUP($A420,'BD INTERNA + PERFIL INTERES CP'!$A$3:$BM$1625,1,0)</f>
        <v>DI0002311</v>
      </c>
    </row>
    <row r="421" spans="1:38" ht="14.5">
      <c r="A421" s="108" t="str">
        <f t="shared" si="24"/>
        <v>DI0002321</v>
      </c>
      <c s="35" t="s">
        <v>687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59500</v>
      </c>
      <c s="2">
        <f t="shared" si="25"/>
        <v>119000</v>
      </c>
      <c s="2">
        <f t="shared" si="26"/>
        <v>119000</v>
      </c>
      <c s="2">
        <f t="shared" si="27"/>
        <v>238000</v>
      </c>
      <c r="AL421" t="str">
        <f>VLOOKUP($A421,'BD INTERNA + PERFIL INTERES CP'!$A$3:$BM$1625,1,0)</f>
        <v>DI0002321</v>
      </c>
    </row>
    <row r="422" spans="1:38" ht="14.5">
      <c r="A422" s="108" t="str">
        <f t="shared" si="24"/>
        <v>DI0002331</v>
      </c>
      <c s="35" t="s">
        <v>688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238000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238000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238000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238000</v>
      </c>
      <c s="2">
        <f t="shared" si="25"/>
        <v>476000</v>
      </c>
      <c s="2">
        <f t="shared" si="26"/>
        <v>476000</v>
      </c>
      <c s="2">
        <f t="shared" si="27"/>
        <v>952000</v>
      </c>
      <c r="AL422" t="str">
        <f>VLOOKUP($A422,'BD INTERNA + PERFIL INTERES CP'!$A$3:$BM$1625,1,0)</f>
        <v>DI0002331</v>
      </c>
    </row>
    <row r="423" spans="1:38" ht="14.5">
      <c r="A423" s="108" t="str">
        <f t="shared" si="24"/>
        <v>DI0002351</v>
      </c>
      <c s="35" t="s">
        <v>689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125796.25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125796.25</v>
      </c>
      <c s="2">
        <f t="shared" si="26"/>
        <v>0</v>
      </c>
      <c s="2">
        <f t="shared" si="27"/>
        <v>125796.25</v>
      </c>
      <c r="AL423" t="str">
        <f>VLOOKUP($A423,'BD INTERNA + PERFIL INTERES CP'!$A$3:$BM$1625,1,0)</f>
        <v>DI0002351</v>
      </c>
    </row>
    <row r="424" spans="1:38" ht="14.5">
      <c r="A424" s="108" t="str">
        <f t="shared" si="24"/>
        <v>DI0002365</v>
      </c>
      <c s="35" t="s">
        <v>545</v>
      </c>
      <c s="112">
        <v>5</v>
      </c>
      <c s="113" t="s">
        <v>23</v>
      </c>
      <c s="35" t="s">
        <v>484</v>
      </c>
      <c s="120" t="s">
        <v>1847</v>
      </c>
      <c s="125"/>
      <c s="109" t="s">
        <v>467</v>
      </c>
      <c s="109" t="s">
        <v>469</v>
      </c>
      <c s="21">
        <v>3560.27</v>
      </c>
      <c s="21">
        <v>3560.27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7120.54</v>
      </c>
      <c s="2">
        <f t="shared" si="26"/>
        <v>0</v>
      </c>
      <c s="2">
        <f t="shared" si="27"/>
        <v>7120.54</v>
      </c>
      <c r="AL424" t="str">
        <f>VLOOKUP($A424,'BD INTERNA + PERFIL INTERES CP'!$A$3:$BM$1625,1,0)</f>
        <v>DI0002365</v>
      </c>
    </row>
    <row r="425" spans="1:38" ht="14.5">
      <c r="A425" s="108" t="str">
        <f t="shared" si="24"/>
        <v>DI0002366</v>
      </c>
      <c s="35" t="s">
        <v>545</v>
      </c>
      <c s="112">
        <v>6</v>
      </c>
      <c s="113" t="s">
        <v>23</v>
      </c>
      <c s="35" t="s">
        <v>484</v>
      </c>
      <c s="120" t="s">
        <v>1847</v>
      </c>
      <c s="125"/>
      <c s="109" t="s">
        <v>467</v>
      </c>
      <c s="109" t="s">
        <v>469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6149.8800000000001</v>
      </c>
      <c s="21">
        <v>6149.8800000000001</v>
      </c>
      <c s="21">
        <v>6149.8800000000001</v>
      </c>
      <c s="21">
        <v>6149.8800000000001</v>
      </c>
      <c s="21">
        <v>6149.8800000000001</v>
      </c>
      <c s="21">
        <v>6149.8800000000001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122997.60000000001</v>
      </c>
      <c s="2">
        <f t="shared" si="26"/>
        <v>12299.76</v>
      </c>
      <c s="2">
        <f t="shared" si="27"/>
        <v>135297.36000000002</v>
      </c>
      <c r="AL425" t="str">
        <f>VLOOKUP($A425,'BD INTERNA + PERFIL INTERES CP'!$A$3:$BM$1625,1,0)</f>
        <v>DI0002366</v>
      </c>
    </row>
    <row r="426" spans="1:38" ht="14.5">
      <c r="A426" s="108" t="str">
        <f t="shared" si="24"/>
        <v>DI0002367</v>
      </c>
      <c s="35" t="s">
        <v>545</v>
      </c>
      <c s="112">
        <v>7</v>
      </c>
      <c s="113" t="s">
        <v>23</v>
      </c>
      <c s="35" t="s">
        <v>484</v>
      </c>
      <c s="120" t="s">
        <v>1847</v>
      </c>
      <c s="125"/>
      <c s="109" t="s">
        <v>467</v>
      </c>
      <c s="109" t="s">
        <v>469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">
        <f t="shared" si="25"/>
        <v>70520.160000000003</v>
      </c>
      <c s="2">
        <f t="shared" si="26"/>
        <v>41136.759999999995</v>
      </c>
      <c s="2">
        <f t="shared" si="27"/>
        <v>111656.92</v>
      </c>
      <c r="AL426" t="str">
        <f>VLOOKUP($A426,'BD INTERNA + PERFIL INTERES CP'!$A$3:$BM$1625,1,0)</f>
        <v>DI0002367</v>
      </c>
    </row>
    <row r="427" spans="1:38" ht="14.5">
      <c r="A427" s="108" t="str">
        <f t="shared" si="24"/>
        <v>DI0002368</v>
      </c>
      <c s="35" t="s">
        <v>545</v>
      </c>
      <c s="112">
        <v>8</v>
      </c>
      <c s="113" t="s">
        <v>23</v>
      </c>
      <c s="35" t="s">
        <v>484</v>
      </c>
      <c s="120" t="s">
        <v>1847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">
        <f t="shared" si="25"/>
        <v>6297.6000000000013</v>
      </c>
      <c s="2">
        <f t="shared" si="26"/>
        <v>4548.2999999999993</v>
      </c>
      <c s="2">
        <f t="shared" si="27"/>
        <v>10845.900000000001</v>
      </c>
      <c r="AL427" t="str">
        <f>VLOOKUP($A427,'BD INTERNA + PERFIL INTERES CP'!$A$3:$BM$1625,1,0)</f>
        <v>DI0002368</v>
      </c>
    </row>
    <row r="428" spans="1:38" ht="14.5">
      <c r="A428" s="108" t="str">
        <f t="shared" si="24"/>
        <v>DI0002369</v>
      </c>
      <c s="35" t="s">
        <v>545</v>
      </c>
      <c s="112">
        <v>9</v>
      </c>
      <c s="113" t="s">
        <v>23</v>
      </c>
      <c s="35" t="s">
        <v>484</v>
      </c>
      <c s="120" t="s">
        <v>1847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">
        <f t="shared" si="25"/>
        <v>3451.4399999999991</v>
      </c>
      <c s="2">
        <f t="shared" si="26"/>
        <v>2876.2399999999993</v>
      </c>
      <c s="2">
        <f t="shared" si="27"/>
        <v>6327.6799999999985</v>
      </c>
      <c r="AL428" t="str">
        <f>VLOOKUP($A428,'BD INTERNA + PERFIL INTERES CP'!$A$3:$BM$1625,1,0)</f>
        <v>DI0002369</v>
      </c>
    </row>
    <row r="429" spans="1:38" ht="14.5">
      <c r="A429" s="108" t="str">
        <f t="shared" si="24"/>
        <v>DI0002371</v>
      </c>
      <c s="35" t="s">
        <v>690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24897.82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24897.82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24897.82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24897.82</v>
      </c>
      <c s="2">
        <f t="shared" si="25"/>
        <v>49795.639999999999</v>
      </c>
      <c s="2">
        <f t="shared" si="26"/>
        <v>49795.639999999999</v>
      </c>
      <c s="2">
        <f t="shared" si="27"/>
        <v>99591.279999999999</v>
      </c>
      <c r="AL429" t="str">
        <f>VLOOKUP($A429,'BD INTERNA + PERFIL INTERES CP'!$A$3:$BM$1625,1,0)</f>
        <v>DI0002371</v>
      </c>
    </row>
    <row r="430" spans="1:38" ht="14.5">
      <c r="A430" s="108" t="str">
        <f t="shared" si="24"/>
        <v>DI0002395</v>
      </c>
      <c s="35" t="s">
        <v>546</v>
      </c>
      <c s="112">
        <v>5</v>
      </c>
      <c s="113" t="s">
        <v>23</v>
      </c>
      <c s="35" t="s">
        <v>484</v>
      </c>
      <c s="120" t="s">
        <v>1848</v>
      </c>
      <c s="125"/>
      <c s="109" t="s">
        <v>467</v>
      </c>
      <c s="109" t="s">
        <v>469</v>
      </c>
      <c s="21">
        <v>4773.6199999999999</v>
      </c>
      <c s="21">
        <v>4773.6199999999999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9547.2399999999998</v>
      </c>
      <c s="2">
        <f t="shared" si="26"/>
        <v>0</v>
      </c>
      <c s="2">
        <f t="shared" si="27"/>
        <v>9547.2399999999998</v>
      </c>
      <c r="AL430" t="str">
        <f>VLOOKUP($A430,'BD INTERNA + PERFIL INTERES CP'!$A$3:$BM$1625,1,0)</f>
        <v>DI0002395</v>
      </c>
    </row>
    <row r="431" spans="1:38" ht="14.5">
      <c r="A431" s="108" t="str">
        <f t="shared" si="24"/>
        <v>DI0002396</v>
      </c>
      <c s="35" t="s">
        <v>546</v>
      </c>
      <c s="112">
        <v>6</v>
      </c>
      <c s="113" t="s">
        <v>23</v>
      </c>
      <c s="35" t="s">
        <v>484</v>
      </c>
      <c s="120" t="s">
        <v>1848</v>
      </c>
      <c s="125"/>
      <c s="109" t="s">
        <v>467</v>
      </c>
      <c s="109" t="s">
        <v>469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7739.6400000000003</v>
      </c>
      <c s="21">
        <v>7739.6400000000003</v>
      </c>
      <c s="21">
        <v>7739.6400000000003</v>
      </c>
      <c s="21">
        <v>7739.6400000000003</v>
      </c>
      <c s="21">
        <v>7739.6400000000003</v>
      </c>
      <c s="21">
        <v>7739.6400000000003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154792.88000000009</v>
      </c>
      <c s="2">
        <f t="shared" si="26"/>
        <v>15479.280000000001</v>
      </c>
      <c s="2">
        <f t="shared" si="27"/>
        <v>170272.16000000009</v>
      </c>
      <c r="AL431" t="str">
        <f>VLOOKUP($A431,'BD INTERNA + PERFIL INTERES CP'!$A$3:$BM$1625,1,0)</f>
        <v>DI0002396</v>
      </c>
    </row>
    <row r="432" spans="1:38" ht="14.5">
      <c r="A432" s="108" t="str">
        <f t="shared" si="24"/>
        <v>DI0002397</v>
      </c>
      <c s="35" t="s">
        <v>546</v>
      </c>
      <c s="112">
        <v>7</v>
      </c>
      <c s="113" t="s">
        <v>23</v>
      </c>
      <c s="35" t="s">
        <v>484</v>
      </c>
      <c s="120" t="s">
        <v>1848</v>
      </c>
      <c s="125"/>
      <c s="109" t="s">
        <v>467</v>
      </c>
      <c s="109" t="s">
        <v>469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">
        <f t="shared" si="25"/>
        <v>181137.95999999996</v>
      </c>
      <c s="2">
        <f t="shared" si="26"/>
        <v>105663.76000000002</v>
      </c>
      <c s="2">
        <f t="shared" si="27"/>
        <v>286801.71999999997</v>
      </c>
      <c r="AL432" t="str">
        <f>VLOOKUP($A432,'BD INTERNA + PERFIL INTERES CP'!$A$3:$BM$1625,1,0)</f>
        <v>DI0002397</v>
      </c>
    </row>
    <row r="433" spans="1:38" ht="14.5">
      <c r="A433" s="108" t="str">
        <f t="shared" si="24"/>
        <v>DI0002398</v>
      </c>
      <c s="35" t="s">
        <v>546</v>
      </c>
      <c s="112">
        <v>8</v>
      </c>
      <c s="113" t="s">
        <v>23</v>
      </c>
      <c s="35" t="s">
        <v>484</v>
      </c>
      <c s="120" t="s">
        <v>1848</v>
      </c>
      <c s="125"/>
      <c s="109" t="s">
        <v>467</v>
      </c>
      <c s="109" t="s">
        <v>469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">
        <f t="shared" si="25"/>
        <v>12411.599999999997</v>
      </c>
      <c s="2">
        <f t="shared" si="26"/>
        <v>8964</v>
      </c>
      <c s="2">
        <f t="shared" si="27"/>
        <v>21375.599999999999</v>
      </c>
      <c r="AL433" t="str">
        <f>VLOOKUP($A433,'BD INTERNA + PERFIL INTERES CP'!$A$3:$BM$1625,1,0)</f>
        <v>DI0002398</v>
      </c>
    </row>
    <row r="434" spans="1:38" ht="14.5">
      <c r="A434" s="108" t="str">
        <f t="shared" si="24"/>
        <v>DI0002401</v>
      </c>
      <c s="35" t="s">
        <v>691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549685.04000000004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549685.04000000004</v>
      </c>
      <c s="2">
        <f t="shared" si="26"/>
        <v>0</v>
      </c>
      <c s="2">
        <f t="shared" si="27"/>
        <v>549685.04000000004</v>
      </c>
      <c r="AL434" t="str">
        <f>VLOOKUP($A434,'BD INTERNA + PERFIL INTERES CP'!$A$3:$BM$1625,1,0)</f>
        <v>DI0002401</v>
      </c>
    </row>
    <row r="435" spans="1:38" ht="14.5">
      <c r="A435" s="108" t="str">
        <f t="shared" si="24"/>
        <v>DI0002415</v>
      </c>
      <c s="35" t="s">
        <v>547</v>
      </c>
      <c s="112">
        <v>5</v>
      </c>
      <c s="113" t="s">
        <v>23</v>
      </c>
      <c s="35" t="s">
        <v>484</v>
      </c>
      <c s="120" t="s">
        <v>1849</v>
      </c>
      <c s="125"/>
      <c s="109" t="s">
        <v>467</v>
      </c>
      <c s="109" t="s">
        <v>469</v>
      </c>
      <c s="21">
        <v>4833.4399999999996</v>
      </c>
      <c s="21">
        <v>4833.4399999999996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9666.8799999999992</v>
      </c>
      <c s="2">
        <f t="shared" si="26"/>
        <v>0</v>
      </c>
      <c s="2">
        <f t="shared" si="27"/>
        <v>9666.8799999999992</v>
      </c>
      <c r="AL435" t="str">
        <f>VLOOKUP($A435,'BD INTERNA + PERFIL INTERES CP'!$A$3:$BM$1625,1,0)</f>
        <v>DI0002415</v>
      </c>
    </row>
    <row r="436" spans="1:38" ht="14.5">
      <c r="A436" s="108" t="str">
        <f t="shared" si="24"/>
        <v>DI0002416</v>
      </c>
      <c s="35" t="s">
        <v>547</v>
      </c>
      <c s="112">
        <v>6</v>
      </c>
      <c s="113" t="s">
        <v>23</v>
      </c>
      <c s="35" t="s">
        <v>484</v>
      </c>
      <c s="120" t="s">
        <v>1849</v>
      </c>
      <c s="125"/>
      <c s="109" t="s">
        <v>467</v>
      </c>
      <c s="109" t="s">
        <v>469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5797.3999999999996</v>
      </c>
      <c s="21">
        <v>5797.3999999999996</v>
      </c>
      <c s="21">
        <v>5797.3999999999996</v>
      </c>
      <c s="21">
        <v>5797.3999999999996</v>
      </c>
      <c s="21">
        <v>5797.3999999999996</v>
      </c>
      <c s="21">
        <v>5797.3999999999996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115948.07999999997</v>
      </c>
      <c s="2">
        <f t="shared" si="26"/>
        <v>11594.799999999999</v>
      </c>
      <c s="2">
        <f t="shared" si="27"/>
        <v>127542.87999999998</v>
      </c>
      <c r="AL436" t="str">
        <f>VLOOKUP($A436,'BD INTERNA + PERFIL INTERES CP'!$A$3:$BM$1625,1,0)</f>
        <v>DI0002416</v>
      </c>
    </row>
    <row r="437" spans="1:38" ht="14.5">
      <c r="A437" s="108" t="str">
        <f t="shared" si="24"/>
        <v>DI0002417</v>
      </c>
      <c s="35" t="s">
        <v>547</v>
      </c>
      <c s="112">
        <v>7</v>
      </c>
      <c s="113" t="s">
        <v>23</v>
      </c>
      <c s="35" t="s">
        <v>484</v>
      </c>
      <c s="120" t="s">
        <v>1849</v>
      </c>
      <c s="125"/>
      <c s="109" t="s">
        <v>467</v>
      </c>
      <c s="109" t="s">
        <v>469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">
        <f t="shared" si="25"/>
        <v>94503.840000000026</v>
      </c>
      <c s="2">
        <f t="shared" si="26"/>
        <v>55127.24000000002</v>
      </c>
      <c s="2">
        <f t="shared" si="27"/>
        <v>149631.08000000005</v>
      </c>
      <c r="AL437" t="str">
        <f>VLOOKUP($A437,'BD INTERNA + PERFIL INTERES CP'!$A$3:$BM$1625,1,0)</f>
        <v>DI0002417</v>
      </c>
    </row>
    <row r="438" spans="1:38" ht="14.5">
      <c r="A438" s="108" t="str">
        <f t="shared" si="24"/>
        <v>DI0002418</v>
      </c>
      <c s="35" t="s">
        <v>547</v>
      </c>
      <c s="112">
        <v>8</v>
      </c>
      <c s="113" t="s">
        <v>23</v>
      </c>
      <c s="35" t="s">
        <v>484</v>
      </c>
      <c s="120" t="s">
        <v>1849</v>
      </c>
      <c s="125"/>
      <c s="109" t="s">
        <v>467</v>
      </c>
      <c s="109" t="s">
        <v>469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">
        <f t="shared" si="25"/>
        <v>12219.240000000003</v>
      </c>
      <c s="2">
        <f t="shared" si="26"/>
        <v>8824.9400000000005</v>
      </c>
      <c s="2">
        <f t="shared" si="27"/>
        <v>21044.180000000004</v>
      </c>
      <c r="AL438" t="str">
        <f>VLOOKUP($A438,'BD INTERNA + PERFIL INTERES CP'!$A$3:$BM$1625,1,0)</f>
        <v>DI0002418</v>
      </c>
    </row>
    <row r="439" spans="1:38" ht="14.5">
      <c r="A439" s="108" t="str">
        <f t="shared" si="24"/>
        <v>DI0002421</v>
      </c>
      <c s="35" t="s">
        <v>692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31665.240000000002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31665.240000000002</v>
      </c>
      <c s="2">
        <f t="shared" si="26"/>
        <v>0</v>
      </c>
      <c s="2">
        <f t="shared" si="27"/>
        <v>31665.240000000002</v>
      </c>
      <c r="AL439" t="str">
        <f>VLOOKUP($A439,'BD INTERNA + PERFIL INTERES CP'!$A$3:$BM$1625,1,0)</f>
        <v>DI0002421</v>
      </c>
    </row>
    <row r="440" spans="1:38" ht="14.5">
      <c r="A440" s="108" t="str">
        <f t="shared" si="24"/>
        <v>DI0002441</v>
      </c>
      <c s="35" t="s">
        <v>693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28842.66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28842.66</v>
      </c>
      <c s="2">
        <f t="shared" si="26"/>
        <v>0</v>
      </c>
      <c s="2">
        <f t="shared" si="27"/>
        <v>28842.66</v>
      </c>
      <c r="AL440" t="str">
        <f>VLOOKUP($A440,'BD INTERNA + PERFIL INTERES CP'!$A$3:$BM$1625,1,0)</f>
        <v>DI0002441</v>
      </c>
    </row>
    <row r="441" spans="1:38" ht="14.5">
      <c r="A441" s="108" t="str">
        <f t="shared" si="24"/>
        <v>DI0002451</v>
      </c>
      <c s="35" t="s">
        <v>694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39722.449999999997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39722.449999999997</v>
      </c>
      <c s="2">
        <f t="shared" si="26"/>
        <v>0</v>
      </c>
      <c s="2">
        <f t="shared" si="27"/>
        <v>39722.449999999997</v>
      </c>
      <c r="AL441" t="str">
        <f>VLOOKUP($A441,'BD INTERNA + PERFIL INTERES CP'!$A$3:$BM$1625,1,0)</f>
        <v>DI0002451</v>
      </c>
    </row>
    <row r="442" spans="1:38" ht="14.5">
      <c r="A442" s="108" t="str">
        <f t="shared" si="24"/>
        <v>DI0002465</v>
      </c>
      <c s="35" t="s">
        <v>548</v>
      </c>
      <c s="112">
        <v>5</v>
      </c>
      <c s="113" t="s">
        <v>23</v>
      </c>
      <c s="35" t="s">
        <v>484</v>
      </c>
      <c s="120" t="s">
        <v>1850</v>
      </c>
      <c s="125"/>
      <c s="109" t="s">
        <v>467</v>
      </c>
      <c s="109" t="s">
        <v>469</v>
      </c>
      <c s="21">
        <v>2683.1300000000001</v>
      </c>
      <c s="21">
        <v>2683.1300000000001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5366.2600000000002</v>
      </c>
      <c s="2">
        <f t="shared" si="26"/>
        <v>0</v>
      </c>
      <c s="2">
        <f t="shared" si="27"/>
        <v>5366.2600000000002</v>
      </c>
      <c r="AL442" t="str">
        <f>VLOOKUP($A442,'BD INTERNA + PERFIL INTERES CP'!$A$3:$BM$1625,1,0)</f>
        <v>DI0002465</v>
      </c>
    </row>
    <row r="443" spans="1:38" ht="14.5">
      <c r="A443" s="108" t="str">
        <f t="shared" si="24"/>
        <v>DI0002466</v>
      </c>
      <c s="35" t="s">
        <v>548</v>
      </c>
      <c s="112">
        <v>6</v>
      </c>
      <c s="113" t="s">
        <v>23</v>
      </c>
      <c s="35" t="s">
        <v>484</v>
      </c>
      <c s="120" t="s">
        <v>1850</v>
      </c>
      <c s="125"/>
      <c s="109" t="s">
        <v>467</v>
      </c>
      <c s="109" t="s">
        <v>469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2826.7199999999998</v>
      </c>
      <c s="21">
        <v>2826.7199999999998</v>
      </c>
      <c s="21">
        <v>2826.7199999999998</v>
      </c>
      <c s="21">
        <v>2826.7199999999998</v>
      </c>
      <c s="21">
        <v>2826.7199999999998</v>
      </c>
      <c s="21">
        <v>2826.7199999999998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56534.479999999996</v>
      </c>
      <c s="2">
        <f t="shared" si="26"/>
        <v>5653.4399999999996</v>
      </c>
      <c s="2">
        <f t="shared" si="27"/>
        <v>62187.919999999998</v>
      </c>
      <c r="AL443" t="str">
        <f>VLOOKUP($A443,'BD INTERNA + PERFIL INTERES CP'!$A$3:$BM$1625,1,0)</f>
        <v>DI0002466</v>
      </c>
    </row>
    <row r="444" spans="1:38" ht="14.5">
      <c r="A444" s="108" t="str">
        <f t="shared" si="24"/>
        <v>DI0002467</v>
      </c>
      <c s="35" t="s">
        <v>548</v>
      </c>
      <c s="112">
        <v>7</v>
      </c>
      <c s="113" t="s">
        <v>23</v>
      </c>
      <c s="35" t="s">
        <v>484</v>
      </c>
      <c s="120" t="s">
        <v>1850</v>
      </c>
      <c s="125"/>
      <c s="109" t="s">
        <v>467</v>
      </c>
      <c s="109" t="s">
        <v>469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">
        <f t="shared" si="25"/>
        <v>76651.319999999992</v>
      </c>
      <c s="2">
        <f t="shared" si="26"/>
        <v>44713.220000000008</v>
      </c>
      <c s="2">
        <f t="shared" si="27"/>
        <v>121364.54000000001</v>
      </c>
      <c r="AL444" t="str">
        <f>VLOOKUP($A444,'BD INTERNA + PERFIL INTERES CP'!$A$3:$BM$1625,1,0)</f>
        <v>DI0002467</v>
      </c>
    </row>
    <row r="445" spans="1:38" ht="14.5">
      <c r="A445" s="108" t="str">
        <f t="shared" si="24"/>
        <v>DI0002468</v>
      </c>
      <c s="35" t="s">
        <v>548</v>
      </c>
      <c s="112">
        <v>8</v>
      </c>
      <c s="113" t="s">
        <v>23</v>
      </c>
      <c s="35" t="s">
        <v>484</v>
      </c>
      <c s="120" t="s">
        <v>1850</v>
      </c>
      <c s="125"/>
      <c s="109" t="s">
        <v>467</v>
      </c>
      <c s="109" t="s">
        <v>469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">
        <f t="shared" si="25"/>
        <v>24534.599999999995</v>
      </c>
      <c s="2">
        <f t="shared" si="26"/>
        <v>17719.500000000004</v>
      </c>
      <c s="2">
        <f t="shared" si="27"/>
        <v>42254.099999999999</v>
      </c>
      <c r="AL445" t="str">
        <f>VLOOKUP($A445,'BD INTERNA + PERFIL INTERES CP'!$A$3:$BM$1625,1,0)</f>
        <v>DI0002468</v>
      </c>
    </row>
    <row r="446" spans="1:38" ht="14.5">
      <c r="A446" s="108" t="str">
        <f t="shared" si="24"/>
        <v>DI0002471</v>
      </c>
      <c s="35" t="s">
        <v>885</v>
      </c>
      <c s="112">
        <v>1</v>
      </c>
      <c s="113" t="s">
        <v>23</v>
      </c>
      <c s="35" t="s">
        <v>591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8500000</v>
      </c>
      <c s="2">
        <f t="shared" si="25"/>
        <v>17000000</v>
      </c>
      <c s="2">
        <f t="shared" si="26"/>
        <v>17000000</v>
      </c>
      <c s="2">
        <f t="shared" si="27"/>
        <v>34000000</v>
      </c>
      <c r="AL446" t="str">
        <f>VLOOKUP($A446,'BD INTERNA + PERFIL INTERES CP'!$A$3:$BM$1625,1,0)</f>
        <v>DI0002471</v>
      </c>
    </row>
    <row r="447" spans="1:38" ht="14.5">
      <c r="A447" s="108" t="str">
        <f t="shared" si="24"/>
        <v>DI0002491</v>
      </c>
      <c s="35" t="s">
        <v>695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61404.059999999998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61404.059999999998</v>
      </c>
      <c s="2">
        <f t="shared" si="26"/>
        <v>0</v>
      </c>
      <c s="2">
        <f t="shared" si="27"/>
        <v>61404.059999999998</v>
      </c>
      <c r="AL447" t="str">
        <f>VLOOKUP($A447,'BD INTERNA + PERFIL INTERES CP'!$A$3:$BM$1625,1,0)</f>
        <v>DI0002491</v>
      </c>
    </row>
    <row r="448" spans="1:38" ht="14.5">
      <c r="A448" s="108" t="str">
        <f t="shared" si="24"/>
        <v>DI0002501</v>
      </c>
      <c s="35" t="s">
        <v>696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66488.470000000001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66488.470000000001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66488.470000000001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66488.470000000001</v>
      </c>
      <c s="2">
        <f t="shared" si="25"/>
        <v>132976.94</v>
      </c>
      <c s="2">
        <f t="shared" si="26"/>
        <v>132976.94</v>
      </c>
      <c s="2">
        <f t="shared" si="27"/>
        <v>265953.88</v>
      </c>
      <c r="AL448" t="str">
        <f>VLOOKUP($A448,'BD INTERNA + PERFIL INTERES CP'!$A$3:$BM$1625,1,0)</f>
        <v>DI0002501</v>
      </c>
    </row>
    <row r="449" spans="1:38" ht="14.5">
      <c r="A449" s="108" t="str">
        <f t="shared" si="24"/>
        <v>DI0002521</v>
      </c>
      <c s="35" t="s">
        <v>697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46543.139999999999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46543.139999999999</v>
      </c>
      <c s="2">
        <f t="shared" si="26"/>
        <v>0</v>
      </c>
      <c s="2">
        <f t="shared" si="27"/>
        <v>46543.139999999999</v>
      </c>
      <c r="AL449" t="str">
        <f>VLOOKUP($A449,'BD INTERNA + PERFIL INTERES CP'!$A$3:$BM$1625,1,0)</f>
        <v>DI0002521</v>
      </c>
    </row>
    <row r="450" spans="1:38" ht="14.5">
      <c r="A450" s="108" t="str">
        <f t="shared" si="24"/>
        <v>DI0002531</v>
      </c>
      <c s="35" t="s">
        <v>698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30545.27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30545.27</v>
      </c>
      <c s="2">
        <f t="shared" si="26"/>
        <v>0</v>
      </c>
      <c s="2">
        <f t="shared" si="27"/>
        <v>30545.27</v>
      </c>
      <c r="AL450" t="str">
        <f>VLOOKUP($A450,'BD INTERNA + PERFIL INTERES CP'!$A$3:$BM$1625,1,0)</f>
        <v>DI0002531</v>
      </c>
    </row>
    <row r="451" spans="1:38" ht="14.5">
      <c r="A451" s="108" t="str">
        <f t="shared" si="24"/>
        <v>DI0002541</v>
      </c>
      <c s="35" t="s">
        <v>699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4613.9099999999999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5"/>
        <v>4613.9099999999999</v>
      </c>
      <c s="2">
        <f t="shared" si="26"/>
        <v>0</v>
      </c>
      <c s="2">
        <f t="shared" si="27"/>
        <v>4613.9099999999999</v>
      </c>
      <c r="AL451" t="str">
        <f>VLOOKUP($A451,'BD INTERNA + PERFIL INTERES CP'!$A$3:$BM$1625,1,0)</f>
        <v>DI0002541</v>
      </c>
    </row>
    <row r="452" spans="1:38" ht="14.5">
      <c r="A452" s="108" t="str">
        <f t="shared" si="28" ref="A452:A515">CONCATENATE(B452,C452)</f>
        <v>DI0002571</v>
      </c>
      <c s="35" t="s">
        <v>700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55629.669999999998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 ref="AH452:AH515">SUM(J452:U452)</f>
        <v>55629.669999999998</v>
      </c>
      <c s="2">
        <f t="shared" si="30" ref="AI452:AI515">SUM(V452:AG452)</f>
        <v>0</v>
      </c>
      <c s="2">
        <f t="shared" si="31" ref="AJ452:AJ515">AI452+AH452</f>
        <v>55629.669999999998</v>
      </c>
      <c r="AL452" t="str">
        <f>VLOOKUP($A452,'BD INTERNA + PERFIL INTERES CP'!$A$3:$BM$1625,1,0)</f>
        <v>DI0002571</v>
      </c>
    </row>
    <row r="453" spans="1:38" ht="14.5">
      <c r="A453" s="108" t="str">
        <f t="shared" si="28"/>
        <v>DI0002581</v>
      </c>
      <c s="35" t="s">
        <v>701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59741.660000000003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59741.660000000003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59741.660000000003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59741.660000000003</v>
      </c>
      <c s="2">
        <f t="shared" si="29"/>
        <v>119483.32000000001</v>
      </c>
      <c s="2">
        <f t="shared" si="30"/>
        <v>119483.32000000001</v>
      </c>
      <c s="2">
        <f t="shared" si="31"/>
        <v>238966.64000000001</v>
      </c>
      <c r="AL453" t="str">
        <f>VLOOKUP($A453,'BD INTERNA + PERFIL INTERES CP'!$A$3:$BM$1625,1,0)</f>
        <v>DI0002581</v>
      </c>
    </row>
    <row r="454" spans="1:38" ht="14.5">
      <c r="A454" s="108" t="str">
        <f t="shared" si="28"/>
        <v>DI0002601</v>
      </c>
      <c s="35" t="s">
        <v>702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47287.339999999997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47287.339999999997</v>
      </c>
      <c s="2">
        <f t="shared" si="30"/>
        <v>0</v>
      </c>
      <c s="2">
        <f t="shared" si="31"/>
        <v>47287.339999999997</v>
      </c>
      <c r="AL454" t="str">
        <f>VLOOKUP($A454,'BD INTERNA + PERFIL INTERES CP'!$A$3:$BM$1625,1,0)</f>
        <v>DI0002601</v>
      </c>
    </row>
    <row r="455" spans="1:38" ht="14.5">
      <c r="A455" s="108" t="str">
        <f t="shared" si="28"/>
        <v>DI0002611</v>
      </c>
      <c s="35" t="s">
        <v>703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51202.849999999999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51202.849999999999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51202.849999999999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51202.849999999999</v>
      </c>
      <c s="2">
        <f t="shared" si="29"/>
        <v>102405.7</v>
      </c>
      <c s="2">
        <f t="shared" si="30"/>
        <v>102405.7</v>
      </c>
      <c s="2">
        <f t="shared" si="31"/>
        <v>204811.39999999999</v>
      </c>
      <c r="AL455" t="str">
        <f>VLOOKUP($A455,'BD INTERNA + PERFIL INTERES CP'!$A$3:$BM$1625,1,0)</f>
        <v>DI0002611</v>
      </c>
    </row>
    <row r="456" spans="1:38" ht="14.5">
      <c r="A456" s="108" t="str">
        <f t="shared" si="28"/>
        <v>DI0002621</v>
      </c>
      <c s="35" t="s">
        <v>704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29229.279999999999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29229.279999999999</v>
      </c>
      <c s="2">
        <f t="shared" si="30"/>
        <v>0</v>
      </c>
      <c s="2">
        <f t="shared" si="31"/>
        <v>29229.279999999999</v>
      </c>
      <c r="AL456" t="str">
        <f>VLOOKUP($A456,'BD INTERNA + PERFIL INTERES CP'!$A$3:$BM$1625,1,0)</f>
        <v>DI0002621</v>
      </c>
    </row>
    <row r="457" spans="1:38" ht="14.5">
      <c r="A457" s="108" t="str">
        <f t="shared" si="28"/>
        <v>DI0002634</v>
      </c>
      <c s="35" t="s">
        <v>549</v>
      </c>
      <c s="112">
        <v>4</v>
      </c>
      <c s="113" t="s">
        <v>23</v>
      </c>
      <c s="35" t="s">
        <v>484</v>
      </c>
      <c s="120" t="s">
        <v>1851</v>
      </c>
      <c s="125"/>
      <c s="109" t="s">
        <v>467</v>
      </c>
      <c s="109" t="s">
        <v>469</v>
      </c>
      <c s="21">
        <v>8255.9899999999998</v>
      </c>
      <c s="21">
        <v>8255.9899999999998</v>
      </c>
      <c s="21">
        <v>8255.9899999999998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24767.970000000001</v>
      </c>
      <c s="2">
        <f t="shared" si="30"/>
        <v>0</v>
      </c>
      <c s="2">
        <f t="shared" si="31"/>
        <v>24767.970000000001</v>
      </c>
      <c r="AL457" t="str">
        <f>VLOOKUP($A457,'BD INTERNA + PERFIL INTERES CP'!$A$3:$BM$1625,1,0)</f>
        <v>DI0002634</v>
      </c>
    </row>
    <row r="458" spans="1:38" ht="14.5">
      <c r="A458" s="108" t="str">
        <f t="shared" si="28"/>
        <v>DI0002635</v>
      </c>
      <c s="35" t="s">
        <v>549</v>
      </c>
      <c s="112">
        <v>5</v>
      </c>
      <c s="113" t="s">
        <v>23</v>
      </c>
      <c s="35" t="s">
        <v>484</v>
      </c>
      <c s="120" t="s">
        <v>1851</v>
      </c>
      <c s="125"/>
      <c s="109" t="s">
        <v>467</v>
      </c>
      <c s="109" t="s">
        <v>469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6475.3400000000001</v>
      </c>
      <c s="21">
        <v>6475.3400000000001</v>
      </c>
      <c s="21">
        <v>6475.3400000000001</v>
      </c>
      <c s="21">
        <v>6475.3400000000001</v>
      </c>
      <c s="21">
        <v>6475.3400000000001</v>
      </c>
      <c s="21">
        <v>6475.3400000000001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135982.23000000001</v>
      </c>
      <c s="2">
        <f t="shared" si="30"/>
        <v>19426.02</v>
      </c>
      <c s="2">
        <f t="shared" si="31"/>
        <v>155408.25</v>
      </c>
      <c r="AL458" t="str">
        <f>VLOOKUP($A458,'BD INTERNA + PERFIL INTERES CP'!$A$3:$BM$1625,1,0)</f>
        <v>DI0002635</v>
      </c>
    </row>
    <row r="459" spans="1:38" ht="14.5">
      <c r="A459" s="108" t="str">
        <f t="shared" si="28"/>
        <v>DI0002636</v>
      </c>
      <c s="35" t="s">
        <v>549</v>
      </c>
      <c s="112">
        <v>6</v>
      </c>
      <c s="113" t="s">
        <v>23</v>
      </c>
      <c s="35" t="s">
        <v>484</v>
      </c>
      <c s="120" t="s">
        <v>1851</v>
      </c>
      <c s="125"/>
      <c s="109" t="s">
        <v>467</v>
      </c>
      <c s="109" t="s">
        <v>469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">
        <f t="shared" si="29"/>
        <v>48175.32</v>
      </c>
      <c s="2">
        <f t="shared" si="30"/>
        <v>30109.620000000006</v>
      </c>
      <c s="2">
        <f t="shared" si="31"/>
        <v>78284.940000000002</v>
      </c>
      <c r="AL459" t="str">
        <f>VLOOKUP($A459,'BD INTERNA + PERFIL INTERES CP'!$A$3:$BM$1625,1,0)</f>
        <v>DI0002636</v>
      </c>
    </row>
    <row r="460" spans="1:38" ht="14.5">
      <c r="A460" s="108" t="str">
        <f t="shared" si="28"/>
        <v>DI0002637</v>
      </c>
      <c s="35" t="s">
        <v>549</v>
      </c>
      <c s="112">
        <v>7</v>
      </c>
      <c s="113" t="s">
        <v>23</v>
      </c>
      <c s="35" t="s">
        <v>484</v>
      </c>
      <c s="120" t="s">
        <v>1851</v>
      </c>
      <c s="125"/>
      <c s="109" t="s">
        <v>467</v>
      </c>
      <c s="109" t="s">
        <v>469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">
        <f t="shared" si="29"/>
        <v>3105.1200000000008</v>
      </c>
      <c s="2">
        <f t="shared" si="30"/>
        <v>2522.9099999999999</v>
      </c>
      <c s="2">
        <f t="shared" si="31"/>
        <v>5628.0300000000007</v>
      </c>
      <c r="AL460" t="str">
        <f>VLOOKUP($A460,'BD INTERNA + PERFIL INTERES CP'!$A$3:$BM$1625,1,0)</f>
        <v>DI0002637</v>
      </c>
    </row>
    <row r="461" spans="1:38" ht="14.5">
      <c r="A461" s="108" t="str">
        <f t="shared" si="28"/>
        <v>DI0002641</v>
      </c>
      <c s="35" t="s">
        <v>705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8049.3800000000001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8049.3800000000001</v>
      </c>
      <c s="2">
        <f t="shared" si="30"/>
        <v>0</v>
      </c>
      <c s="2">
        <f t="shared" si="31"/>
        <v>8049.3800000000001</v>
      </c>
      <c r="AL461" t="str">
        <f>VLOOKUP($A461,'BD INTERNA + PERFIL INTERES CP'!$A$3:$BM$1625,1,0)</f>
        <v>DI0002641</v>
      </c>
    </row>
    <row r="462" spans="1:38" ht="14.5">
      <c r="A462" s="108" t="str">
        <f t="shared" si="28"/>
        <v>DI0002661</v>
      </c>
      <c s="35" t="s">
        <v>706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5028.0900000000001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5028.0900000000001</v>
      </c>
      <c s="2">
        <f t="shared" si="30"/>
        <v>0</v>
      </c>
      <c s="2">
        <f t="shared" si="31"/>
        <v>5028.0900000000001</v>
      </c>
      <c r="AL462" t="str">
        <f>VLOOKUP($A462,'BD INTERNA + PERFIL INTERES CP'!$A$3:$BM$1625,1,0)</f>
        <v>DI0002661</v>
      </c>
    </row>
    <row r="463" spans="1:38" ht="14.5">
      <c r="A463" s="108" t="str">
        <f t="shared" si="28"/>
        <v>DI0002671</v>
      </c>
      <c s="35" t="s">
        <v>707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5399.1599999999999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5399.1599999999999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5399.1599999999999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5399.1599999999999</v>
      </c>
      <c s="2">
        <f t="shared" si="29"/>
        <v>10798.32</v>
      </c>
      <c s="2">
        <f t="shared" si="30"/>
        <v>10798.32</v>
      </c>
      <c s="2">
        <f t="shared" si="31"/>
        <v>21596.639999999999</v>
      </c>
      <c r="AL463" t="str">
        <f>VLOOKUP($A463,'BD INTERNA + PERFIL INTERES CP'!$A$3:$BM$1625,1,0)</f>
        <v>DI0002671</v>
      </c>
    </row>
    <row r="464" spans="1:38" ht="14.5">
      <c r="A464" s="108" t="str">
        <f t="shared" si="28"/>
        <v>DI0002691</v>
      </c>
      <c s="35" t="s">
        <v>708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17173.540000000001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17173.540000000001</v>
      </c>
      <c s="2">
        <f t="shared" si="30"/>
        <v>0</v>
      </c>
      <c s="2">
        <f t="shared" si="31"/>
        <v>17173.540000000001</v>
      </c>
      <c r="AL464" t="str">
        <f>VLOOKUP($A464,'BD INTERNA + PERFIL INTERES CP'!$A$3:$BM$1625,1,0)</f>
        <v>DI0002691</v>
      </c>
    </row>
    <row r="465" spans="1:38" ht="14.5">
      <c r="A465" s="108" t="str">
        <f t="shared" si="28"/>
        <v>DI0002701</v>
      </c>
      <c s="35" t="s">
        <v>709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18595.549999999999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18595.549999999999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18595.549999999999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18595.549999999999</v>
      </c>
      <c s="2">
        <f t="shared" si="29"/>
        <v>37191.099999999999</v>
      </c>
      <c s="2">
        <f t="shared" si="30"/>
        <v>37191.099999999999</v>
      </c>
      <c s="2">
        <f t="shared" si="31"/>
        <v>74382.199999999997</v>
      </c>
      <c r="AL465" t="str">
        <f>VLOOKUP($A465,'BD INTERNA + PERFIL INTERES CP'!$A$3:$BM$1625,1,0)</f>
        <v>DI0002701</v>
      </c>
    </row>
    <row r="466" spans="1:38" ht="14.5">
      <c r="A466" s="108" t="str">
        <f t="shared" si="28"/>
        <v>DI0002723</v>
      </c>
      <c s="35" t="s">
        <v>550</v>
      </c>
      <c s="112">
        <v>3</v>
      </c>
      <c s="113" t="s">
        <v>23</v>
      </c>
      <c s="35" t="s">
        <v>484</v>
      </c>
      <c s="120" t="s">
        <v>1852</v>
      </c>
      <c s="125"/>
      <c s="109" t="s">
        <v>467</v>
      </c>
      <c s="109" t="s">
        <v>469</v>
      </c>
      <c s="21">
        <v>4682.6300000000001</v>
      </c>
      <c s="21">
        <v>4682.6300000000001</v>
      </c>
      <c s="21">
        <v>4682.6300000000001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14047.889999999999</v>
      </c>
      <c s="2">
        <f t="shared" si="30"/>
        <v>0</v>
      </c>
      <c s="2">
        <f t="shared" si="31"/>
        <v>14047.889999999999</v>
      </c>
      <c r="AL466" t="str">
        <f>VLOOKUP($A466,'BD INTERNA + PERFIL INTERES CP'!$A$3:$BM$1625,1,0)</f>
        <v>DI0002723</v>
      </c>
    </row>
    <row r="467" spans="1:38" ht="14.5">
      <c r="A467" s="108" t="str">
        <f t="shared" si="28"/>
        <v>DI0002724</v>
      </c>
      <c s="35" t="s">
        <v>550</v>
      </c>
      <c s="112">
        <v>4</v>
      </c>
      <c s="113" t="s">
        <v>23</v>
      </c>
      <c s="35" t="s">
        <v>484</v>
      </c>
      <c s="120" t="s">
        <v>1852</v>
      </c>
      <c s="125"/>
      <c s="109" t="s">
        <v>467</v>
      </c>
      <c s="109" t="s">
        <v>469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8684.7399999999998</v>
      </c>
      <c s="21">
        <v>8684.7399999999998</v>
      </c>
      <c s="21">
        <v>8684.7399999999998</v>
      </c>
      <c s="21">
        <v>8684.7399999999998</v>
      </c>
      <c s="21">
        <v>8684.7399999999998</v>
      </c>
      <c s="21">
        <v>8684.7399999999998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182379.53999999998</v>
      </c>
      <c s="2">
        <f t="shared" si="30"/>
        <v>26054.220000000001</v>
      </c>
      <c s="2">
        <f t="shared" si="31"/>
        <v>208433.75999999998</v>
      </c>
      <c r="AL467" t="str">
        <f>VLOOKUP($A467,'BD INTERNA + PERFIL INTERES CP'!$A$3:$BM$1625,1,0)</f>
        <v>DI0002724</v>
      </c>
    </row>
    <row r="468" spans="1:38" ht="14.5">
      <c r="A468" s="108" t="str">
        <f t="shared" si="28"/>
        <v>DI0002725</v>
      </c>
      <c s="35" t="s">
        <v>550</v>
      </c>
      <c s="112">
        <v>5</v>
      </c>
      <c s="113" t="s">
        <v>23</v>
      </c>
      <c s="35" t="s">
        <v>484</v>
      </c>
      <c s="120" t="s">
        <v>1852</v>
      </c>
      <c s="125"/>
      <c s="109" t="s">
        <v>467</v>
      </c>
      <c s="109" t="s">
        <v>469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">
        <f t="shared" si="29"/>
        <v>183267.59999999998</v>
      </c>
      <c s="2">
        <f t="shared" si="30"/>
        <v>114542.24999999996</v>
      </c>
      <c s="2">
        <f t="shared" si="31"/>
        <v>297809.84999999992</v>
      </c>
      <c r="AL468" t="str">
        <f>VLOOKUP($A468,'BD INTERNA + PERFIL INTERES CP'!$A$3:$BM$1625,1,0)</f>
        <v>DI0002725</v>
      </c>
    </row>
    <row r="469" spans="1:38" ht="14.5">
      <c r="A469" s="108" t="str">
        <f t="shared" si="28"/>
        <v>DI0002741</v>
      </c>
      <c s="35" t="s">
        <v>710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16396.279999999999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16396.279999999999</v>
      </c>
      <c s="2">
        <f t="shared" si="30"/>
        <v>0</v>
      </c>
      <c s="2">
        <f t="shared" si="31"/>
        <v>16396.279999999999</v>
      </c>
      <c r="AL469" t="str">
        <f>VLOOKUP($A469,'BD INTERNA + PERFIL INTERES CP'!$A$3:$BM$1625,1,0)</f>
        <v>DI0002741</v>
      </c>
    </row>
    <row r="470" spans="1:38" ht="14.5">
      <c r="A470" s="108" t="str">
        <f t="shared" si="28"/>
        <v>DI0002761</v>
      </c>
      <c s="35" t="s">
        <v>711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25317.779999999999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25317.779999999999</v>
      </c>
      <c s="2">
        <f t="shared" si="30"/>
        <v>0</v>
      </c>
      <c s="2">
        <f t="shared" si="31"/>
        <v>25317.779999999999</v>
      </c>
      <c r="AL470" t="str">
        <f>VLOOKUP($A470,'BD INTERNA + PERFIL INTERES CP'!$A$3:$BM$1625,1,0)</f>
        <v>DI0002761</v>
      </c>
    </row>
    <row r="471" spans="1:38" ht="14.5">
      <c r="A471" s="108" t="str">
        <f t="shared" si="28"/>
        <v>DI0002791</v>
      </c>
      <c s="35" t="s">
        <v>712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108801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108801</v>
      </c>
      <c s="2">
        <f t="shared" si="30"/>
        <v>0</v>
      </c>
      <c s="2">
        <f t="shared" si="31"/>
        <v>108801</v>
      </c>
      <c r="AL471" t="str">
        <f>VLOOKUP($A471,'BD INTERNA + PERFIL INTERES CP'!$A$3:$BM$1625,1,0)</f>
        <v>DI0002791</v>
      </c>
    </row>
    <row r="472" spans="1:38" ht="14.5">
      <c r="A472" s="108" t="str">
        <f t="shared" si="28"/>
        <v>DI0002801</v>
      </c>
      <c s="35" t="s">
        <v>713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117810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117810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117810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117810</v>
      </c>
      <c s="2">
        <f t="shared" si="29"/>
        <v>235620</v>
      </c>
      <c s="2">
        <f t="shared" si="30"/>
        <v>235620</v>
      </c>
      <c s="2">
        <f t="shared" si="31"/>
        <v>471240</v>
      </c>
      <c r="AL472" t="str">
        <f>VLOOKUP($A472,'BD INTERNA + PERFIL INTERES CP'!$A$3:$BM$1625,1,0)</f>
        <v>DI0002801</v>
      </c>
    </row>
    <row r="473" spans="1:38" ht="14.5">
      <c r="A473" s="108" t="str">
        <f t="shared" si="28"/>
        <v>DI0002831</v>
      </c>
      <c s="35" t="s">
        <v>714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77892.369999999995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77892.369999999995</v>
      </c>
      <c s="2">
        <f t="shared" si="30"/>
        <v>0</v>
      </c>
      <c s="2">
        <f t="shared" si="31"/>
        <v>77892.369999999995</v>
      </c>
      <c r="AL473" t="str">
        <f>VLOOKUP($A473,'BD INTERNA + PERFIL INTERES CP'!$A$3:$BM$1625,1,0)</f>
        <v>DI0002831</v>
      </c>
    </row>
    <row r="474" spans="1:38" ht="14.5">
      <c r="A474" s="108" t="str">
        <f t="shared" si="28"/>
        <v>DI0002841</v>
      </c>
      <c s="35" t="s">
        <v>715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84342.059999999998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84342.059999999998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84342.059999999998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84342.059999999998</v>
      </c>
      <c s="2">
        <f t="shared" si="29"/>
        <v>168684.12</v>
      </c>
      <c s="2">
        <f t="shared" si="30"/>
        <v>168684.12</v>
      </c>
      <c s="2">
        <f t="shared" si="31"/>
        <v>337368.23999999999</v>
      </c>
      <c r="AL474" t="str">
        <f>VLOOKUP($A474,'BD INTERNA + PERFIL INTERES CP'!$A$3:$BM$1625,1,0)</f>
        <v>DI0002841</v>
      </c>
    </row>
    <row r="475" spans="1:38" ht="14.5">
      <c r="A475" s="108" t="str">
        <f t="shared" si="28"/>
        <v>DI0002871</v>
      </c>
      <c s="35" t="s">
        <v>716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92094.509999999995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92094.509999999995</v>
      </c>
      <c s="2">
        <f t="shared" si="30"/>
        <v>0</v>
      </c>
      <c s="2">
        <f t="shared" si="31"/>
        <v>92094.509999999995</v>
      </c>
      <c r="AL475" t="str">
        <f>VLOOKUP($A475,'BD INTERNA + PERFIL INTERES CP'!$A$3:$BM$1625,1,0)</f>
        <v>DI0002871</v>
      </c>
    </row>
    <row r="476" spans="1:38" ht="14.5">
      <c r="A476" s="108" t="str">
        <f t="shared" si="28"/>
        <v>DI0002881</v>
      </c>
      <c s="35" t="s">
        <v>717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99720.169999999998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99720.169999999998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99720.169999999998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99720.169999999998</v>
      </c>
      <c s="2">
        <f t="shared" si="29"/>
        <v>199440.34</v>
      </c>
      <c s="2">
        <f t="shared" si="30"/>
        <v>199440.34</v>
      </c>
      <c s="2">
        <f t="shared" si="31"/>
        <v>398880.67999999999</v>
      </c>
      <c r="AL476" t="str">
        <f>VLOOKUP($A476,'BD INTERNA + PERFIL INTERES CP'!$A$3:$BM$1625,1,0)</f>
        <v>DI0002881</v>
      </c>
    </row>
    <row r="477" spans="1:38" ht="14.5">
      <c r="A477" s="108" t="str">
        <f t="shared" si="28"/>
        <v>DI0002891</v>
      </c>
      <c s="35" t="s">
        <v>718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8987.2700000000004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8987.2700000000004</v>
      </c>
      <c s="2">
        <f t="shared" si="30"/>
        <v>0</v>
      </c>
      <c s="2">
        <f t="shared" si="31"/>
        <v>8987.2700000000004</v>
      </c>
      <c r="AL477" t="str">
        <f>VLOOKUP($A477,'BD INTERNA + PERFIL INTERES CP'!$A$3:$BM$1625,1,0)</f>
        <v>DI0002891</v>
      </c>
    </row>
    <row r="478" spans="1:38" ht="14.5">
      <c r="A478" s="108" t="str">
        <f t="shared" si="28"/>
        <v>DI0002911</v>
      </c>
      <c s="35" t="s">
        <v>719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12246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12246</v>
      </c>
      <c s="2">
        <f t="shared" si="30"/>
        <v>0</v>
      </c>
      <c s="2">
        <f t="shared" si="31"/>
        <v>12246</v>
      </c>
      <c r="AL478" t="str">
        <f>VLOOKUP($A478,'BD INTERNA + PERFIL INTERES CP'!$A$3:$BM$1625,1,0)</f>
        <v>DI0002911</v>
      </c>
    </row>
    <row r="479" spans="1:38" ht="14.5">
      <c r="A479" s="108" t="str">
        <f t="shared" si="28"/>
        <v>DI0002921</v>
      </c>
      <c s="35" t="s">
        <v>720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13260</v>
      </c>
      <c s="2">
        <f t="shared" si="29"/>
        <v>26520</v>
      </c>
      <c s="2">
        <f t="shared" si="30"/>
        <v>26520</v>
      </c>
      <c s="2">
        <f t="shared" si="31"/>
        <v>53040</v>
      </c>
      <c r="AL479" t="str">
        <f>VLOOKUP($A479,'BD INTERNA + PERFIL INTERES CP'!$A$3:$BM$1625,1,0)</f>
        <v>DI0002921</v>
      </c>
    </row>
    <row r="480" spans="1:38" ht="14.5">
      <c r="A480" s="108" t="str">
        <f t="shared" si="28"/>
        <v>DI0002941</v>
      </c>
      <c s="35" t="s">
        <v>721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115055.89999999999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115055.89999999999</v>
      </c>
      <c s="2">
        <f t="shared" si="30"/>
        <v>0</v>
      </c>
      <c s="2">
        <f t="shared" si="31"/>
        <v>115055.89999999999</v>
      </c>
      <c r="AL480" t="str">
        <f>VLOOKUP($A480,'BD INTERNA + PERFIL INTERES CP'!$A$3:$BM$1625,1,0)</f>
        <v>DI0002941</v>
      </c>
    </row>
    <row r="481" spans="1:38" ht="14.5">
      <c r="A481" s="108" t="str">
        <f t="shared" si="28"/>
        <v>DI0002951</v>
      </c>
      <c s="35" t="s">
        <v>722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34210.480000000003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34210.480000000003</v>
      </c>
      <c s="2">
        <f t="shared" si="30"/>
        <v>0</v>
      </c>
      <c s="2">
        <f t="shared" si="31"/>
        <v>34210.480000000003</v>
      </c>
      <c r="AL481" t="str">
        <f>VLOOKUP($A481,'BD INTERNA + PERFIL INTERES CP'!$A$3:$BM$1625,1,0)</f>
        <v>DI0002951</v>
      </c>
    </row>
    <row r="482" spans="1:38" ht="14.5">
      <c r="A482" s="108" t="str">
        <f t="shared" si="28"/>
        <v>DI0002963</v>
      </c>
      <c s="35" t="s">
        <v>551</v>
      </c>
      <c s="112">
        <v>3</v>
      </c>
      <c s="113" t="s">
        <v>23</v>
      </c>
      <c s="35" t="s">
        <v>484</v>
      </c>
      <c s="120" t="s">
        <v>1853</v>
      </c>
      <c s="125"/>
      <c s="109" t="s">
        <v>467</v>
      </c>
      <c s="109" t="s">
        <v>469</v>
      </c>
      <c s="21">
        <v>599.19000000000005</v>
      </c>
      <c s="21">
        <v>599.19000000000005</v>
      </c>
      <c s="21">
        <v>599.19000000000005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1797.5700000000002</v>
      </c>
      <c s="2">
        <f t="shared" si="30"/>
        <v>0</v>
      </c>
      <c s="2">
        <f t="shared" si="31"/>
        <v>1797.5700000000002</v>
      </c>
      <c r="AL482" t="str">
        <f>VLOOKUP($A482,'BD INTERNA + PERFIL INTERES CP'!$A$3:$BM$1625,1,0)</f>
        <v>DI0002963</v>
      </c>
    </row>
    <row r="483" spans="1:38" ht="14.5">
      <c r="A483" s="108" t="str">
        <f t="shared" si="28"/>
        <v>DI0002964</v>
      </c>
      <c s="35" t="s">
        <v>551</v>
      </c>
      <c s="112">
        <v>4</v>
      </c>
      <c s="113" t="s">
        <v>23</v>
      </c>
      <c s="35" t="s">
        <v>484</v>
      </c>
      <c s="120" t="s">
        <v>1853</v>
      </c>
      <c s="125"/>
      <c s="109" t="s">
        <v>467</v>
      </c>
      <c s="109" t="s">
        <v>469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4317.6599999999999</v>
      </c>
      <c s="21">
        <v>4317.6599999999999</v>
      </c>
      <c s="21">
        <v>4317.6599999999999</v>
      </c>
      <c s="21">
        <v>4317.6599999999999</v>
      </c>
      <c s="21">
        <v>4317.6599999999999</v>
      </c>
      <c s="21">
        <v>4317.6599999999999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90670.950000000012</v>
      </c>
      <c s="2">
        <f t="shared" si="30"/>
        <v>12952.98</v>
      </c>
      <c s="2">
        <f t="shared" si="31"/>
        <v>103623.93000000001</v>
      </c>
      <c r="AL483" t="str">
        <f>VLOOKUP($A483,'BD INTERNA + PERFIL INTERES CP'!$A$3:$BM$1625,1,0)</f>
        <v>DI0002964</v>
      </c>
    </row>
    <row r="484" spans="1:38" ht="14.5">
      <c r="A484" s="108" t="str">
        <f t="shared" si="28"/>
        <v>DI0002965</v>
      </c>
      <c s="35" t="s">
        <v>551</v>
      </c>
      <c s="112">
        <v>5</v>
      </c>
      <c s="113" t="s">
        <v>23</v>
      </c>
      <c s="35" t="s">
        <v>484</v>
      </c>
      <c s="120" t="s">
        <v>1853</v>
      </c>
      <c s="125"/>
      <c s="109" t="s">
        <v>467</v>
      </c>
      <c s="109" t="s">
        <v>469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">
        <f t="shared" si="29"/>
        <v>296946.72000000003</v>
      </c>
      <c s="2">
        <f t="shared" si="30"/>
        <v>185591.70000000001</v>
      </c>
      <c s="2">
        <f t="shared" si="31"/>
        <v>482538.42000000004</v>
      </c>
      <c r="AL484" t="str">
        <f>VLOOKUP($A484,'BD INTERNA + PERFIL INTERES CP'!$A$3:$BM$1625,1,0)</f>
        <v>DI0002965</v>
      </c>
    </row>
    <row r="485" spans="1:38" ht="14.5">
      <c r="A485" s="108" t="str">
        <f t="shared" si="28"/>
        <v>DI0002966</v>
      </c>
      <c s="35" t="s">
        <v>551</v>
      </c>
      <c s="112">
        <v>6</v>
      </c>
      <c s="113" t="s">
        <v>23</v>
      </c>
      <c s="35" t="s">
        <v>484</v>
      </c>
      <c s="120" t="s">
        <v>1853</v>
      </c>
      <c s="125"/>
      <c s="109" t="s">
        <v>467</v>
      </c>
      <c s="109" t="s">
        <v>469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">
        <f t="shared" si="29"/>
        <v>116200.56000000001</v>
      </c>
      <c s="2">
        <f t="shared" si="30"/>
        <v>87150.449999999968</v>
      </c>
      <c s="2">
        <f t="shared" si="31"/>
        <v>203351.00999999998</v>
      </c>
      <c r="AL485" t="str">
        <f>VLOOKUP($A485,'BD INTERNA + PERFIL INTERES CP'!$A$3:$BM$1625,1,0)</f>
        <v>DI0002966</v>
      </c>
    </row>
    <row r="486" spans="1:38" ht="14.5">
      <c r="A486" s="108" t="str">
        <f t="shared" si="28"/>
        <v>DI0002967</v>
      </c>
      <c s="35" t="s">
        <v>551</v>
      </c>
      <c s="112">
        <v>7</v>
      </c>
      <c s="113" t="s">
        <v>23</v>
      </c>
      <c s="35" t="s">
        <v>484</v>
      </c>
      <c s="120" t="s">
        <v>1853</v>
      </c>
      <c s="125"/>
      <c s="109" t="s">
        <v>467</v>
      </c>
      <c s="109" t="s">
        <v>469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">
        <f t="shared" si="29"/>
        <v>16487.519999999997</v>
      </c>
      <c s="2">
        <f t="shared" si="30"/>
        <v>13396.109999999997</v>
      </c>
      <c s="2">
        <f t="shared" si="31"/>
        <v>29883.629999999994</v>
      </c>
      <c r="AL486" t="str">
        <f>VLOOKUP($A486,'BD INTERNA + PERFIL INTERES CP'!$A$3:$BM$1625,1,0)</f>
        <v>DI0002967</v>
      </c>
    </row>
    <row r="487" spans="1:38" ht="14.5">
      <c r="A487" s="108" t="str">
        <f t="shared" si="28"/>
        <v>DI0002968</v>
      </c>
      <c s="35" t="s">
        <v>551</v>
      </c>
      <c s="112">
        <v>8</v>
      </c>
      <c s="113" t="s">
        <v>23</v>
      </c>
      <c s="35" t="s">
        <v>484</v>
      </c>
      <c s="120" t="s">
        <v>1853</v>
      </c>
      <c s="125"/>
      <c s="109" t="s">
        <v>467</v>
      </c>
      <c s="109" t="s">
        <v>469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">
        <f t="shared" si="29"/>
        <v>6030.4800000000005</v>
      </c>
      <c s="2">
        <f t="shared" si="30"/>
        <v>5125.9800000000005</v>
      </c>
      <c s="2">
        <f t="shared" si="31"/>
        <v>11156.460000000001</v>
      </c>
      <c r="AL487" t="str">
        <f>VLOOKUP($A487,'BD INTERNA + PERFIL INTERES CP'!$A$3:$BM$1625,1,0)</f>
        <v>DI0002968</v>
      </c>
    </row>
    <row r="488" spans="1:38" ht="14.5">
      <c r="A488" s="108" t="str">
        <f t="shared" si="28"/>
        <v>DI0002971</v>
      </c>
      <c s="35" t="s">
        <v>723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9202.7299999999996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9202.7299999999996</v>
      </c>
      <c s="2">
        <f t="shared" si="30"/>
        <v>0</v>
      </c>
      <c s="2">
        <f t="shared" si="31"/>
        <v>9202.7299999999996</v>
      </c>
      <c r="AL488" t="str">
        <f>VLOOKUP($A488,'BD INTERNA + PERFIL INTERES CP'!$A$3:$BM$1625,1,0)</f>
        <v>DI0002971</v>
      </c>
    </row>
    <row r="489" spans="1:38" ht="14.5">
      <c r="A489" s="108" t="str">
        <f t="shared" si="28"/>
        <v>DI0003001</v>
      </c>
      <c s="115" t="s">
        <v>724</v>
      </c>
      <c s="116">
        <v>1</v>
      </c>
      <c s="117" t="s">
        <v>23</v>
      </c>
      <c s="115" t="s">
        <v>483</v>
      </c>
      <c s="120" t="s">
        <v>1782</v>
      </c>
      <c s="125"/>
      <c s="109" t="s">
        <v>467</v>
      </c>
      <c s="109" t="s">
        <v>469</v>
      </c>
      <c s="21">
        <v>68715.059999999998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68715.059999999998</v>
      </c>
      <c s="2">
        <f t="shared" si="30"/>
        <v>0</v>
      </c>
      <c s="2">
        <f t="shared" si="31"/>
        <v>68715.059999999998</v>
      </c>
      <c r="AL489" t="str">
        <f>VLOOKUP($A489,'BD INTERNA + PERFIL INTERES CP'!$A$3:$BM$1625,1,0)</f>
        <v>DI0003001</v>
      </c>
    </row>
    <row r="490" spans="1:38" ht="14.5">
      <c r="A490" s="108" t="str">
        <f t="shared" si="28"/>
        <v>DI0003011</v>
      </c>
      <c s="35" t="s">
        <v>725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74404.850000000006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74404.850000000006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74404.850000000006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74404.850000000006</v>
      </c>
      <c s="2">
        <f t="shared" si="29"/>
        <v>148809.70000000001</v>
      </c>
      <c s="2">
        <f t="shared" si="30"/>
        <v>148809.70000000001</v>
      </c>
      <c s="2">
        <f t="shared" si="31"/>
        <v>297619.40000000002</v>
      </c>
      <c r="AL490" t="str">
        <f>VLOOKUP($A490,'BD INTERNA + PERFIL INTERES CP'!$A$3:$BM$1625,1,0)</f>
        <v>DI0003011</v>
      </c>
    </row>
    <row r="491" spans="1:38" ht="14.5">
      <c r="A491" s="108" t="str">
        <f t="shared" si="28"/>
        <v>DI0003023</v>
      </c>
      <c s="35" t="s">
        <v>552</v>
      </c>
      <c s="112">
        <v>3</v>
      </c>
      <c s="113" t="s">
        <v>23</v>
      </c>
      <c s="35" t="s">
        <v>484</v>
      </c>
      <c s="120" t="s">
        <v>1772</v>
      </c>
      <c s="125"/>
      <c s="109" t="s">
        <v>467</v>
      </c>
      <c s="109" t="s">
        <v>469</v>
      </c>
      <c s="21">
        <v>1074.6900000000001</v>
      </c>
      <c s="21">
        <v>1074.6900000000001</v>
      </c>
      <c s="21">
        <v>1074.6900000000001</v>
      </c>
      <c s="21">
        <v>1074.6900000000001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4298.7600000000002</v>
      </c>
      <c s="2">
        <f t="shared" si="30"/>
        <v>0</v>
      </c>
      <c s="2">
        <f t="shared" si="31"/>
        <v>4298.7600000000002</v>
      </c>
      <c r="AL491" t="str">
        <f>VLOOKUP($A491,'BD INTERNA + PERFIL INTERES CP'!$A$3:$BM$1625,1,0)</f>
        <v>DI0003023</v>
      </c>
    </row>
    <row r="492" spans="1:38" ht="14.5">
      <c r="A492" s="108" t="str">
        <f t="shared" si="28"/>
        <v>DI0003024</v>
      </c>
      <c s="35" t="s">
        <v>552</v>
      </c>
      <c s="112">
        <v>4</v>
      </c>
      <c s="113" t="s">
        <v>23</v>
      </c>
      <c s="35" t="s">
        <v>484</v>
      </c>
      <c s="120" t="s">
        <v>1772</v>
      </c>
      <c s="125"/>
      <c s="109" t="s">
        <v>467</v>
      </c>
      <c s="109" t="s">
        <v>469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3641.6999999999998</v>
      </c>
      <c s="21">
        <v>3641.6999999999998</v>
      </c>
      <c s="21">
        <v>3641.6999999999998</v>
      </c>
      <c s="21">
        <v>3641.6999999999998</v>
      </c>
      <c s="21">
        <v>3641.6999999999998</v>
      </c>
      <c s="21">
        <v>3641.6999999999998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80117.399999999994</v>
      </c>
      <c s="2">
        <f t="shared" si="30"/>
        <v>14566.799999999999</v>
      </c>
      <c s="2">
        <f t="shared" si="31"/>
        <v>94684.199999999997</v>
      </c>
      <c r="AL492" t="str">
        <f>VLOOKUP($A492,'BD INTERNA + PERFIL INTERES CP'!$A$3:$BM$1625,1,0)</f>
        <v>DI0003024</v>
      </c>
    </row>
    <row r="493" spans="1:38" ht="14.5">
      <c r="A493" s="108" t="str">
        <f t="shared" si="28"/>
        <v>DI0003025</v>
      </c>
      <c s="35" t="s">
        <v>552</v>
      </c>
      <c s="112">
        <v>5</v>
      </c>
      <c s="113" t="s">
        <v>23</v>
      </c>
      <c s="35" t="s">
        <v>484</v>
      </c>
      <c s="120" t="s">
        <v>1772</v>
      </c>
      <c s="125"/>
      <c s="109" t="s">
        <v>467</v>
      </c>
      <c s="109" t="s">
        <v>469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">
        <f t="shared" si="29"/>
        <v>260309.87999999998</v>
      </c>
      <c s="2">
        <f t="shared" si="30"/>
        <v>173539.88</v>
      </c>
      <c s="2">
        <f t="shared" si="31"/>
        <v>433849.76000000001</v>
      </c>
      <c r="AL493" t="str">
        <f>VLOOKUP($A493,'BD INTERNA + PERFIL INTERES CP'!$A$3:$BM$1625,1,0)</f>
        <v>DI0003025</v>
      </c>
    </row>
    <row r="494" spans="1:38" ht="14.5">
      <c r="A494" s="108" t="str">
        <f t="shared" si="28"/>
        <v>DI0003026</v>
      </c>
      <c s="35" t="s">
        <v>552</v>
      </c>
      <c s="112">
        <v>6</v>
      </c>
      <c s="113" t="s">
        <v>23</v>
      </c>
      <c s="35" t="s">
        <v>484</v>
      </c>
      <c s="120" t="s">
        <v>1772</v>
      </c>
      <c s="125"/>
      <c s="109" t="s">
        <v>467</v>
      </c>
      <c s="109" t="s">
        <v>469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">
        <f t="shared" si="29"/>
        <v>168891</v>
      </c>
      <c s="2">
        <f t="shared" si="30"/>
        <v>131359.64000000001</v>
      </c>
      <c s="2">
        <f t="shared" si="31"/>
        <v>300250.64000000001</v>
      </c>
      <c r="AL494" t="str">
        <f>VLOOKUP($A494,'BD INTERNA + PERFIL INTERES CP'!$A$3:$BM$1625,1,0)</f>
        <v>DI0003026</v>
      </c>
    </row>
    <row r="495" spans="1:38" ht="14.5">
      <c r="A495" s="108" t="str">
        <f t="shared" si="28"/>
        <v>DI0003027</v>
      </c>
      <c s="35" t="s">
        <v>552</v>
      </c>
      <c s="112">
        <v>7</v>
      </c>
      <c s="113" t="s">
        <v>23</v>
      </c>
      <c s="35" t="s">
        <v>484</v>
      </c>
      <c s="120" t="s">
        <v>1772</v>
      </c>
      <c s="125"/>
      <c s="109" t="s">
        <v>467</v>
      </c>
      <c s="109" t="s">
        <v>469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">
        <f t="shared" si="29"/>
        <v>16487.519999999997</v>
      </c>
      <c s="2">
        <f t="shared" si="30"/>
        <v>13739.599999999997</v>
      </c>
      <c s="2">
        <f t="shared" si="31"/>
        <v>30227.119999999995</v>
      </c>
      <c r="AL495" t="str">
        <f>VLOOKUP($A495,'BD INTERNA + PERFIL INTERES CP'!$A$3:$BM$1625,1,0)</f>
        <v>DI0003027</v>
      </c>
    </row>
    <row r="496" spans="1:38" ht="14.5">
      <c r="A496" s="108" t="str">
        <f t="shared" si="28"/>
        <v>DI0003028</v>
      </c>
      <c s="35" t="s">
        <v>552</v>
      </c>
      <c s="112">
        <v>8</v>
      </c>
      <c s="113" t="s">
        <v>23</v>
      </c>
      <c s="35" t="s">
        <v>484</v>
      </c>
      <c s="120" t="s">
        <v>1772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">
        <f t="shared" si="29"/>
        <v>3451.4399999999991</v>
      </c>
      <c s="2">
        <f t="shared" si="30"/>
        <v>2991.2799999999993</v>
      </c>
      <c s="2">
        <f t="shared" si="31"/>
        <v>6442.7199999999984</v>
      </c>
      <c r="AL496" t="str">
        <f>VLOOKUP($A496,'BD INTERNA + PERFIL INTERES CP'!$A$3:$BM$1625,1,0)</f>
        <v>DI0003028</v>
      </c>
    </row>
    <row r="497" spans="1:38" ht="14.5">
      <c r="A497" s="108" t="str">
        <f t="shared" si="28"/>
        <v>DI0003041</v>
      </c>
      <c s="35" t="s">
        <v>904</v>
      </c>
      <c s="112">
        <v>1</v>
      </c>
      <c s="113" t="s">
        <v>23</v>
      </c>
      <c s="35" t="s">
        <v>594</v>
      </c>
      <c s="120" t="s">
        <v>1782</v>
      </c>
      <c s="125"/>
      <c s="109" t="s">
        <v>467</v>
      </c>
      <c s="109" t="s">
        <v>469</v>
      </c>
      <c s="21">
        <v>24823.259999999998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24823.259999999998</v>
      </c>
      <c s="2">
        <f t="shared" si="30"/>
        <v>0</v>
      </c>
      <c s="2">
        <f t="shared" si="31"/>
        <v>24823.259999999998</v>
      </c>
      <c r="AL497" t="str">
        <f>VLOOKUP($A497,'BD INTERNA + PERFIL INTERES CP'!$A$3:$BM$1625,1,0)</f>
        <v>DI0003041</v>
      </c>
    </row>
    <row r="498" spans="1:38" ht="14.5">
      <c r="A498" s="108" t="str">
        <f t="shared" si="28"/>
        <v>DI0003051</v>
      </c>
      <c s="35" t="s">
        <v>905</v>
      </c>
      <c s="112">
        <v>1</v>
      </c>
      <c s="113" t="s">
        <v>23</v>
      </c>
      <c s="35" t="s">
        <v>594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26643.84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26643.84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26643.84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26643.84</v>
      </c>
      <c s="2">
        <f t="shared" si="29"/>
        <v>53287.68</v>
      </c>
      <c s="2">
        <f t="shared" si="30"/>
        <v>53287.68</v>
      </c>
      <c s="2">
        <f t="shared" si="31"/>
        <v>106575.36</v>
      </c>
      <c r="AL498" t="str">
        <f>VLOOKUP($A498,'BD INTERNA + PERFIL INTERES CP'!$A$3:$BM$1625,1,0)</f>
        <v>DI0003051</v>
      </c>
    </row>
    <row r="499" spans="1:38" ht="14.5">
      <c r="A499" s="108" t="str">
        <f t="shared" si="28"/>
        <v>DI0003071</v>
      </c>
      <c s="35" t="s">
        <v>726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4664.6199999999999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4664.6199999999999</v>
      </c>
      <c s="2">
        <f t="shared" si="30"/>
        <v>0</v>
      </c>
      <c s="2">
        <f t="shared" si="31"/>
        <v>4664.6199999999999</v>
      </c>
      <c r="AL499" t="str">
        <f>VLOOKUP($A499,'BD INTERNA + PERFIL INTERES CP'!$A$3:$BM$1625,1,0)</f>
        <v>DI0003071</v>
      </c>
    </row>
    <row r="500" spans="1:38" ht="14.5">
      <c r="A500" s="108" t="str">
        <f t="shared" si="28"/>
        <v>DI0003091</v>
      </c>
      <c s="35" t="s">
        <v>727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17702.529999999999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17702.529999999999</v>
      </c>
      <c s="2">
        <f t="shared" si="30"/>
        <v>0</v>
      </c>
      <c s="2">
        <f t="shared" si="31"/>
        <v>17702.529999999999</v>
      </c>
      <c r="AL500" t="str">
        <f>VLOOKUP($A500,'BD INTERNA + PERFIL INTERES CP'!$A$3:$BM$1625,1,0)</f>
        <v>DI0003091</v>
      </c>
    </row>
    <row r="501" spans="1:38" ht="14.5">
      <c r="A501" s="108" t="str">
        <f t="shared" si="28"/>
        <v>DI0003101</v>
      </c>
      <c s="35" t="s">
        <v>728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19168.34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19168.34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19168.34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19168.34</v>
      </c>
      <c s="2">
        <f t="shared" si="29"/>
        <v>38336.68</v>
      </c>
      <c s="2">
        <f t="shared" si="30"/>
        <v>38336.68</v>
      </c>
      <c s="2">
        <f t="shared" si="31"/>
        <v>76673.360000000001</v>
      </c>
      <c r="AL501" t="str">
        <f>VLOOKUP($A501,'BD INTERNA + PERFIL INTERES CP'!$A$3:$BM$1625,1,0)</f>
        <v>DI0003101</v>
      </c>
    </row>
    <row r="502" spans="1:38" ht="14.5">
      <c r="A502" s="108" t="str">
        <f t="shared" si="28"/>
        <v>DI0003151</v>
      </c>
      <c s="35" t="s">
        <v>729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61349.260000000002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61349.260000000002</v>
      </c>
      <c s="2">
        <f t="shared" si="30"/>
        <v>0</v>
      </c>
      <c s="2">
        <f t="shared" si="31"/>
        <v>61349.260000000002</v>
      </c>
      <c r="AL502" t="str">
        <f>VLOOKUP($A502,'BD INTERNA + PERFIL INTERES CP'!$A$3:$BM$1625,1,0)</f>
        <v>DI0003151</v>
      </c>
    </row>
    <row r="503" spans="1:38" ht="14.5">
      <c r="A503" s="108" t="str">
        <f t="shared" si="28"/>
        <v>DI0003161</v>
      </c>
      <c s="35" t="s">
        <v>730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65833.869999999995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65833.869999999995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65833.869999999995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65833.869999999995</v>
      </c>
      <c s="2">
        <f t="shared" si="29"/>
        <v>131667.73999999999</v>
      </c>
      <c s="2">
        <f t="shared" si="30"/>
        <v>131667.73999999999</v>
      </c>
      <c s="2">
        <f t="shared" si="31"/>
        <v>263335.47999999998</v>
      </c>
      <c r="AL503" t="str">
        <f>VLOOKUP($A503,'BD INTERNA + PERFIL INTERES CP'!$A$3:$BM$1625,1,0)</f>
        <v>DI0003161</v>
      </c>
    </row>
    <row r="504" spans="1:38" ht="14.5">
      <c r="A504" s="108" t="str">
        <f t="shared" si="28"/>
        <v>DI0003174</v>
      </c>
      <c s="35" t="s">
        <v>553</v>
      </c>
      <c s="112">
        <v>4</v>
      </c>
      <c s="113" t="s">
        <v>23</v>
      </c>
      <c s="35" t="s">
        <v>484</v>
      </c>
      <c s="120" t="s">
        <v>1854</v>
      </c>
      <c s="125"/>
      <c s="109" t="s">
        <v>467</v>
      </c>
      <c s="109" t="s">
        <v>469</v>
      </c>
      <c s="21">
        <v>2137.2199999999998</v>
      </c>
      <c s="21">
        <v>2137.2199999999998</v>
      </c>
      <c s="21">
        <v>2137.2199999999998</v>
      </c>
      <c s="21">
        <v>2137.2199999999998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8548.8799999999992</v>
      </c>
      <c s="2">
        <f t="shared" si="30"/>
        <v>0</v>
      </c>
      <c s="2">
        <f t="shared" si="31"/>
        <v>8548.8799999999992</v>
      </c>
      <c r="AL504" t="str">
        <f>VLOOKUP($A504,'BD INTERNA + PERFIL INTERES CP'!$A$3:$BM$1625,1,0)</f>
        <v>DI0003174</v>
      </c>
    </row>
    <row r="505" spans="1:38" ht="14.5">
      <c r="A505" s="108" t="str">
        <f t="shared" si="28"/>
        <v>DI0003175</v>
      </c>
      <c s="35" t="s">
        <v>553</v>
      </c>
      <c s="112">
        <v>5</v>
      </c>
      <c s="113" t="s">
        <v>23</v>
      </c>
      <c s="35" t="s">
        <v>484</v>
      </c>
      <c s="120" t="s">
        <v>1854</v>
      </c>
      <c s="125"/>
      <c s="109" t="s">
        <v>467</v>
      </c>
      <c s="109" t="s">
        <v>469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4250.1300000000001</v>
      </c>
      <c s="21">
        <v>4250.1300000000001</v>
      </c>
      <c s="21">
        <v>4250.1300000000001</v>
      </c>
      <c s="21">
        <v>4250.1300000000001</v>
      </c>
      <c s="21">
        <v>4250.1300000000001</v>
      </c>
      <c s="21">
        <v>4250.1300000000001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93502.960000000036</v>
      </c>
      <c s="2">
        <f t="shared" si="30"/>
        <v>17000.52</v>
      </c>
      <c s="2">
        <f t="shared" si="31"/>
        <v>110503.48000000004</v>
      </c>
      <c r="AL505" t="str">
        <f>VLOOKUP($A505,'BD INTERNA + PERFIL INTERES CP'!$A$3:$BM$1625,1,0)</f>
        <v>DI0003175</v>
      </c>
    </row>
    <row r="506" spans="1:38" ht="14.5">
      <c r="A506" s="108" t="str">
        <f t="shared" si="28"/>
        <v>DI0003176</v>
      </c>
      <c s="35" t="s">
        <v>553</v>
      </c>
      <c s="112">
        <v>6</v>
      </c>
      <c s="113" t="s">
        <v>23</v>
      </c>
      <c s="35" t="s">
        <v>484</v>
      </c>
      <c s="120" t="s">
        <v>1854</v>
      </c>
      <c s="125"/>
      <c s="109" t="s">
        <v>467</v>
      </c>
      <c s="109" t="s">
        <v>469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">
        <f t="shared" si="29"/>
        <v>217957.79999999996</v>
      </c>
      <c s="2">
        <f t="shared" si="30"/>
        <v>145305.16000000006</v>
      </c>
      <c s="2">
        <f t="shared" si="31"/>
        <v>363262.96000000002</v>
      </c>
      <c r="AL506" t="str">
        <f>VLOOKUP($A506,'BD INTERNA + PERFIL INTERES CP'!$A$3:$BM$1625,1,0)</f>
        <v>DI0003176</v>
      </c>
    </row>
    <row r="507" spans="1:38" ht="14.5">
      <c r="A507" s="108" t="str">
        <f t="shared" si="28"/>
        <v>DI0003177</v>
      </c>
      <c s="35" t="s">
        <v>553</v>
      </c>
      <c s="112">
        <v>7</v>
      </c>
      <c s="113" t="s">
        <v>23</v>
      </c>
      <c s="35" t="s">
        <v>484</v>
      </c>
      <c s="120" t="s">
        <v>1854</v>
      </c>
      <c s="125"/>
      <c s="109" t="s">
        <v>467</v>
      </c>
      <c s="109" t="s">
        <v>469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">
        <f t="shared" si="29"/>
        <v>149280.84000000003</v>
      </c>
      <c s="2">
        <f t="shared" si="30"/>
        <v>116107.32000000002</v>
      </c>
      <c s="2">
        <f t="shared" si="31"/>
        <v>265388.16000000003</v>
      </c>
      <c r="AL507" t="str">
        <f>VLOOKUP($A507,'BD INTERNA + PERFIL INTERES CP'!$A$3:$BM$1625,1,0)</f>
        <v>DI0003177</v>
      </c>
    </row>
    <row r="508" spans="1:38" ht="14.5">
      <c r="A508" s="108" t="str">
        <f t="shared" si="28"/>
        <v>DI0003178</v>
      </c>
      <c s="35" t="s">
        <v>553</v>
      </c>
      <c s="112">
        <v>8</v>
      </c>
      <c s="113" t="s">
        <v>23</v>
      </c>
      <c s="35" t="s">
        <v>484</v>
      </c>
      <c s="120" t="s">
        <v>1854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">
        <f t="shared" si="29"/>
        <v>6594.96</v>
      </c>
      <c s="2">
        <f t="shared" si="30"/>
        <v>5495.8399999999992</v>
      </c>
      <c s="2">
        <f t="shared" si="31"/>
        <v>12090.799999999999</v>
      </c>
      <c r="AL508" t="str">
        <f>VLOOKUP($A508,'BD INTERNA + PERFIL INTERES CP'!$A$3:$BM$1625,1,0)</f>
        <v>DI0003178</v>
      </c>
    </row>
    <row r="509" spans="1:38" ht="14.5">
      <c r="A509" s="108" t="str">
        <f t="shared" si="28"/>
        <v>DI0003179</v>
      </c>
      <c s="35" t="s">
        <v>553</v>
      </c>
      <c s="112">
        <v>9</v>
      </c>
      <c s="113" t="s">
        <v>23</v>
      </c>
      <c s="35" t="s">
        <v>484</v>
      </c>
      <c s="120" t="s">
        <v>1854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">
        <f t="shared" si="29"/>
        <v>3451.4399999999991</v>
      </c>
      <c s="2">
        <f t="shared" si="30"/>
        <v>2991.2799999999993</v>
      </c>
      <c s="2">
        <f t="shared" si="31"/>
        <v>6442.7199999999984</v>
      </c>
      <c r="AL509" t="str">
        <f>VLOOKUP($A509,'BD INTERNA + PERFIL INTERES CP'!$A$3:$BM$1625,1,0)</f>
        <v>DI0003179</v>
      </c>
    </row>
    <row r="510" spans="1:38" ht="14.5">
      <c r="A510" s="108" t="str">
        <f t="shared" si="28"/>
        <v>DI0003201</v>
      </c>
      <c s="35" t="s">
        <v>731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16053.25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16053.25</v>
      </c>
      <c s="2">
        <f t="shared" si="30"/>
        <v>0</v>
      </c>
      <c s="2">
        <f t="shared" si="31"/>
        <v>16053.25</v>
      </c>
      <c r="AL510" t="str">
        <f>VLOOKUP($A510,'BD INTERNA + PERFIL INTERES CP'!$A$3:$BM$1625,1,0)</f>
        <v>DI0003201</v>
      </c>
    </row>
    <row r="511" spans="1:38" ht="14.5">
      <c r="A511" s="108" t="str">
        <f t="shared" si="28"/>
        <v>DI0003211</v>
      </c>
      <c s="35" t="s">
        <v>732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17227.380000000001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17227.380000000001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17227.380000000001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17227.380000000001</v>
      </c>
      <c s="2">
        <f t="shared" si="29"/>
        <v>34454.760000000002</v>
      </c>
      <c s="2">
        <f t="shared" si="30"/>
        <v>34454.760000000002</v>
      </c>
      <c s="2">
        <f t="shared" si="31"/>
        <v>68909.520000000004</v>
      </c>
      <c r="AL511" t="str">
        <f>VLOOKUP($A511,'BD INTERNA + PERFIL INTERES CP'!$A$3:$BM$1625,1,0)</f>
        <v>DI0003211</v>
      </c>
    </row>
    <row r="512" spans="1:38" ht="14.5">
      <c r="A512" s="108" t="str">
        <f t="shared" si="28"/>
        <v>DI0003221</v>
      </c>
      <c s="35" t="s">
        <v>733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6096.3299999999999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6096.3299999999999</v>
      </c>
      <c s="2">
        <f t="shared" si="30"/>
        <v>0</v>
      </c>
      <c s="2">
        <f t="shared" si="31"/>
        <v>6096.3299999999999</v>
      </c>
      <c r="AL512" t="str">
        <f>VLOOKUP($A512,'BD INTERNA + PERFIL INTERES CP'!$A$3:$BM$1625,1,0)</f>
        <v>DI0003221</v>
      </c>
    </row>
    <row r="513" spans="1:38" ht="14.5">
      <c r="A513" s="108" t="str">
        <f t="shared" si="28"/>
        <v>DI0003241</v>
      </c>
      <c s="35" t="s">
        <v>734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42901.309999999998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42901.309999999998</v>
      </c>
      <c s="2">
        <f t="shared" si="30"/>
        <v>0</v>
      </c>
      <c s="2">
        <f t="shared" si="31"/>
        <v>42901.309999999998</v>
      </c>
      <c r="AL513" t="str">
        <f>VLOOKUP($A513,'BD INTERNA + PERFIL INTERES CP'!$A$3:$BM$1625,1,0)</f>
        <v>DI0003241</v>
      </c>
    </row>
    <row r="514" spans="1:38" ht="14.5">
      <c r="A514" s="108" t="str">
        <f t="shared" si="28"/>
        <v>DI0003291</v>
      </c>
      <c s="35" t="s">
        <v>735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15775.549999999999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29"/>
        <v>15775.549999999999</v>
      </c>
      <c s="2">
        <f t="shared" si="30"/>
        <v>0</v>
      </c>
      <c s="2">
        <f t="shared" si="31"/>
        <v>15775.549999999999</v>
      </c>
      <c r="AL514" t="str">
        <f>VLOOKUP($A514,'BD INTERNA + PERFIL INTERES CP'!$A$3:$BM$1625,1,0)</f>
        <v>DI0003291</v>
      </c>
    </row>
    <row r="515" spans="1:38" ht="14.5">
      <c r="A515" s="108" t="str">
        <f t="shared" si="28"/>
        <v>DI0003301</v>
      </c>
      <c s="35" t="s">
        <v>736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17081.810000000001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17081.810000000001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17081.810000000001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17081.810000000001</v>
      </c>
      <c s="2">
        <f t="shared" si="29"/>
        <v>34163.620000000003</v>
      </c>
      <c s="2">
        <f t="shared" si="30"/>
        <v>34163.620000000003</v>
      </c>
      <c s="2">
        <f t="shared" si="31"/>
        <v>68327.240000000005</v>
      </c>
      <c r="AL515" t="str">
        <f>VLOOKUP($A515,'BD INTERNA + PERFIL INTERES CP'!$A$3:$BM$1625,1,0)</f>
        <v>DI0003301</v>
      </c>
    </row>
    <row r="516" spans="1:38" ht="14.5">
      <c r="A516" s="108" t="str">
        <f t="shared" si="32" ref="A516:A579">CONCATENATE(B516,C516)</f>
        <v>DI0003314</v>
      </c>
      <c s="35" t="s">
        <v>554</v>
      </c>
      <c s="112">
        <v>4</v>
      </c>
      <c s="113" t="s">
        <v>23</v>
      </c>
      <c s="35" t="s">
        <v>484</v>
      </c>
      <c s="120" t="s">
        <v>1855</v>
      </c>
      <c s="125"/>
      <c s="109" t="s">
        <v>467</v>
      </c>
      <c s="109" t="s">
        <v>469</v>
      </c>
      <c s="21">
        <v>2841.73</v>
      </c>
      <c s="21">
        <v>2841.73</v>
      </c>
      <c s="21">
        <v>2841.73</v>
      </c>
      <c s="21">
        <v>2841.73</v>
      </c>
      <c s="21">
        <v>2841.73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 ref="AH516:AH579">SUM(J516:U516)</f>
        <v>14208.65</v>
      </c>
      <c s="2">
        <f t="shared" si="34" ref="AI516:AI579">SUM(V516:AG516)</f>
        <v>0</v>
      </c>
      <c s="2">
        <f t="shared" si="35" ref="AJ516:AJ579">AI516+AH516</f>
        <v>14208.65</v>
      </c>
      <c r="AL516" t="str">
        <f>VLOOKUP($A516,'BD INTERNA + PERFIL INTERES CP'!$A$3:$BM$1625,1,0)</f>
        <v>DI0003314</v>
      </c>
    </row>
    <row r="517" spans="1:38" ht="14.5">
      <c r="A517" s="108" t="str">
        <f t="shared" si="32"/>
        <v>DI0003315</v>
      </c>
      <c s="35" t="s">
        <v>554</v>
      </c>
      <c s="112">
        <v>5</v>
      </c>
      <c s="113" t="s">
        <v>23</v>
      </c>
      <c s="35" t="s">
        <v>484</v>
      </c>
      <c s="120" t="s">
        <v>1855</v>
      </c>
      <c s="125"/>
      <c s="109" t="s">
        <v>467</v>
      </c>
      <c s="109" t="s">
        <v>469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4531.1300000000001</v>
      </c>
      <c s="21">
        <v>4531.1300000000001</v>
      </c>
      <c s="21">
        <v>4531.1300000000001</v>
      </c>
      <c s="21">
        <v>4531.1300000000001</v>
      </c>
      <c s="21">
        <v>4531.1300000000001</v>
      </c>
      <c s="21">
        <v>4531.1300000000001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104215.88</v>
      </c>
      <c s="2">
        <f t="shared" si="34"/>
        <v>22655.650000000001</v>
      </c>
      <c s="2">
        <f t="shared" si="35"/>
        <v>126871.53</v>
      </c>
      <c r="AL517" t="str">
        <f>VLOOKUP($A517,'BD INTERNA + PERFIL INTERES CP'!$A$3:$BM$1625,1,0)</f>
        <v>DI0003315</v>
      </c>
    </row>
    <row r="518" spans="1:38" ht="14.5">
      <c r="A518" s="108" t="str">
        <f t="shared" si="32"/>
        <v>DI0003316</v>
      </c>
      <c s="35" t="s">
        <v>554</v>
      </c>
      <c s="112">
        <v>6</v>
      </c>
      <c s="113" t="s">
        <v>23</v>
      </c>
      <c s="35" t="s">
        <v>484</v>
      </c>
      <c s="120" t="s">
        <v>1855</v>
      </c>
      <c s="125"/>
      <c s="109" t="s">
        <v>467</v>
      </c>
      <c s="109" t="s">
        <v>469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7434.4099999999999</v>
      </c>
      <c s="21">
        <v>7434.4099999999999</v>
      </c>
      <c s="21">
        <v>7434.4099999999999</v>
      </c>
      <c s="21">
        <v>7434.4099999999999</v>
      </c>
      <c s="21">
        <v>7434.4099999999999</v>
      </c>
      <c s="21">
        <v>7434.4099999999999</v>
      </c>
      <c s="21">
        <v>7434.4099999999999</v>
      </c>
      <c s="2">
        <f t="shared" si="33"/>
        <v>178425.95999999996</v>
      </c>
      <c s="2">
        <f t="shared" si="34"/>
        <v>126385.02000000002</v>
      </c>
      <c s="2">
        <f t="shared" si="35"/>
        <v>304810.97999999998</v>
      </c>
      <c r="AL518" t="str">
        <f>VLOOKUP($A518,'BD INTERNA + PERFIL INTERES CP'!$A$3:$BM$1625,1,0)</f>
        <v>DI0003316</v>
      </c>
    </row>
    <row r="519" spans="1:38" ht="14.5">
      <c r="A519" s="108" t="str">
        <f t="shared" si="32"/>
        <v>DI0003317</v>
      </c>
      <c s="35" t="s">
        <v>554</v>
      </c>
      <c s="112">
        <v>7</v>
      </c>
      <c s="113" t="s">
        <v>23</v>
      </c>
      <c s="35" t="s">
        <v>484</v>
      </c>
      <c s="120" t="s">
        <v>1855</v>
      </c>
      <c s="125"/>
      <c s="109" t="s">
        <v>467</v>
      </c>
      <c s="109" t="s">
        <v>469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8953.2700000000004</v>
      </c>
      <c s="21">
        <v>8953.2700000000004</v>
      </c>
      <c s="21">
        <v>8953.2700000000004</v>
      </c>
      <c s="21">
        <v>8953.2700000000004</v>
      </c>
      <c s="21">
        <v>8953.2700000000004</v>
      </c>
      <c s="21">
        <v>8953.2700000000004</v>
      </c>
      <c s="21">
        <v>8953.2700000000004</v>
      </c>
      <c s="2">
        <f t="shared" si="33"/>
        <v>161158.92000000001</v>
      </c>
      <c s="2">
        <f t="shared" si="34"/>
        <v>129822.44000000003</v>
      </c>
      <c s="2">
        <f t="shared" si="35"/>
        <v>290981.36000000004</v>
      </c>
      <c r="AL519" t="str">
        <f>VLOOKUP($A519,'BD INTERNA + PERFIL INTERES CP'!$A$3:$BM$1625,1,0)</f>
        <v>DI0003317</v>
      </c>
    </row>
    <row r="520" spans="1:38" ht="14.5">
      <c r="A520" s="108" t="str">
        <f t="shared" si="32"/>
        <v>DI0003318</v>
      </c>
      <c s="35" t="s">
        <v>554</v>
      </c>
      <c s="112">
        <v>8</v>
      </c>
      <c s="113" t="s">
        <v>23</v>
      </c>
      <c s="35" t="s">
        <v>484</v>
      </c>
      <c s="120" t="s">
        <v>1855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33"/>
        <v>3297.48</v>
      </c>
      <c s="2">
        <f t="shared" si="34"/>
        <v>2816.5800000000004</v>
      </c>
      <c s="2">
        <f t="shared" si="35"/>
        <v>6114.0600000000004</v>
      </c>
      <c r="AL520" t="str">
        <f>VLOOKUP($A520,'BD INTERNA + PERFIL INTERES CP'!$A$3:$BM$1625,1,0)</f>
        <v>DI0003318</v>
      </c>
    </row>
    <row r="521" spans="1:38" ht="14.5">
      <c r="A521" s="108" t="str">
        <f t="shared" si="32"/>
        <v>DI0003341</v>
      </c>
      <c s="35" t="s">
        <v>737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41169.919999999998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41169.919999999998</v>
      </c>
      <c s="2">
        <f t="shared" si="34"/>
        <v>0</v>
      </c>
      <c s="2">
        <f t="shared" si="35"/>
        <v>41169.919999999998</v>
      </c>
      <c r="AL521" t="str">
        <f>VLOOKUP($A521,'BD INTERNA + PERFIL INTERES CP'!$A$3:$BM$1625,1,0)</f>
        <v>DI0003341</v>
      </c>
    </row>
    <row r="522" spans="1:38" ht="14.5">
      <c r="A522" s="108" t="str">
        <f t="shared" si="32"/>
        <v>DI0003351</v>
      </c>
      <c s="35" t="s">
        <v>738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44161.82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44161.82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44161.82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44161.82</v>
      </c>
      <c s="2">
        <f t="shared" si="33"/>
        <v>88323.639999999999</v>
      </c>
      <c s="2">
        <f t="shared" si="34"/>
        <v>88323.639999999999</v>
      </c>
      <c s="2">
        <f t="shared" si="35"/>
        <v>176647.28</v>
      </c>
      <c r="AL522" t="str">
        <f>VLOOKUP($A522,'BD INTERNA + PERFIL INTERES CP'!$A$3:$BM$1625,1,0)</f>
        <v>DI0003351</v>
      </c>
    </row>
    <row r="523" spans="1:38" ht="14.5">
      <c r="A523" s="108" t="str">
        <f t="shared" si="32"/>
        <v>DI0003371</v>
      </c>
      <c s="35" t="s">
        <v>886</v>
      </c>
      <c s="112">
        <v>1</v>
      </c>
      <c s="113" t="s">
        <v>23</v>
      </c>
      <c s="35" t="s">
        <v>591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">
        <f t="shared" si="33"/>
        <v>7650000</v>
      </c>
      <c s="2">
        <f t="shared" si="34"/>
        <v>7650000</v>
      </c>
      <c s="2">
        <f t="shared" si="35"/>
        <v>15300000</v>
      </c>
      <c r="AL523" t="str">
        <f>VLOOKUP($A523,'BD INTERNA + PERFIL INTERES CP'!$A$3:$BM$1625,1,0)</f>
        <v>DI0003371</v>
      </c>
    </row>
    <row r="524" spans="1:38" ht="14.5">
      <c r="A524" s="108" t="str">
        <f t="shared" si="32"/>
        <v>DI0003381</v>
      </c>
      <c s="35" t="s">
        <v>887</v>
      </c>
      <c s="112">
        <v>1</v>
      </c>
      <c s="113" t="s">
        <v>23</v>
      </c>
      <c s="35" t="s">
        <v>591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3825000</v>
      </c>
      <c s="2">
        <f t="shared" si="33"/>
        <v>7650000</v>
      </c>
      <c s="2">
        <f t="shared" si="34"/>
        <v>7650000</v>
      </c>
      <c s="2">
        <f t="shared" si="35"/>
        <v>15300000</v>
      </c>
      <c r="AL524" t="str">
        <f>VLOOKUP($A524,'BD INTERNA + PERFIL INTERES CP'!$A$3:$BM$1625,1,0)</f>
        <v>DI0003381</v>
      </c>
    </row>
    <row r="525" spans="1:38" ht="14.5">
      <c r="A525" s="108" t="str">
        <f t="shared" si="32"/>
        <v>DI0003391</v>
      </c>
      <c s="35" t="s">
        <v>888</v>
      </c>
      <c s="112">
        <v>1</v>
      </c>
      <c s="113" t="s">
        <v>23</v>
      </c>
      <c s="35" t="s">
        <v>591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3814636.29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3814636.29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3814636.29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3814636.29</v>
      </c>
      <c s="2">
        <f t="shared" si="33"/>
        <v>7629272.5800000001</v>
      </c>
      <c s="2">
        <f t="shared" si="34"/>
        <v>7629272.5800000001</v>
      </c>
      <c s="2">
        <f t="shared" si="35"/>
        <v>15258545.16</v>
      </c>
      <c r="AL525" t="str">
        <f>VLOOKUP($A525,'BD INTERNA + PERFIL INTERES CP'!$A$3:$BM$1625,1,0)</f>
        <v>DI0003391</v>
      </c>
    </row>
    <row r="526" spans="1:38" ht="14.5">
      <c r="A526" s="108" t="str">
        <f t="shared" si="32"/>
        <v>DI0003441</v>
      </c>
      <c s="35" t="s">
        <v>739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10546.450000000001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10546.450000000001</v>
      </c>
      <c s="2">
        <f t="shared" si="34"/>
        <v>0</v>
      </c>
      <c s="2">
        <f t="shared" si="35"/>
        <v>10546.450000000001</v>
      </c>
      <c r="AL526" t="str">
        <f>VLOOKUP($A526,'BD INTERNA + PERFIL INTERES CP'!$A$3:$BM$1625,1,0)</f>
        <v>DI0003441</v>
      </c>
    </row>
    <row r="527" spans="1:38" ht="14.5">
      <c r="A527" s="108" t="str">
        <f t="shared" si="32"/>
        <v>DI0003451</v>
      </c>
      <c s="35" t="s">
        <v>740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11310.129999999999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11310.129999999999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11310.129999999999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11310.129999999999</v>
      </c>
      <c s="2">
        <f t="shared" si="33"/>
        <v>22620.259999999998</v>
      </c>
      <c s="2">
        <f t="shared" si="34"/>
        <v>22620.259999999998</v>
      </c>
      <c s="2">
        <f t="shared" si="35"/>
        <v>45240.519999999997</v>
      </c>
      <c r="AL527" t="str">
        <f>VLOOKUP($A527,'BD INTERNA + PERFIL INTERES CP'!$A$3:$BM$1625,1,0)</f>
        <v>DI0003451</v>
      </c>
    </row>
    <row r="528" spans="1:38" ht="14.5">
      <c r="A528" s="108" t="str">
        <f t="shared" si="32"/>
        <v>DI0003461</v>
      </c>
      <c s="35" t="s">
        <v>889</v>
      </c>
      <c s="112">
        <v>1</v>
      </c>
      <c s="113" t="s">
        <v>23</v>
      </c>
      <c s="35" t="s">
        <v>591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3779532.6899999999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3779532.6899999999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3779532.6899999999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3779532.6899999999</v>
      </c>
      <c s="2">
        <f t="shared" si="33"/>
        <v>7559065.3799999999</v>
      </c>
      <c s="2">
        <f t="shared" si="34"/>
        <v>7559065.3799999999</v>
      </c>
      <c s="2">
        <f t="shared" si="35"/>
        <v>15118130.76</v>
      </c>
      <c r="AL528" t="str">
        <f>VLOOKUP($A528,'BD INTERNA + PERFIL INTERES CP'!$A$3:$BM$1625,1,0)</f>
        <v>DI0003461</v>
      </c>
    </row>
    <row r="529" spans="1:38" ht="14.5">
      <c r="A529" s="108" t="str">
        <f t="shared" si="32"/>
        <v>DI0003481</v>
      </c>
      <c s="35" t="s">
        <v>741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5262.3500000000004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5262.3500000000004</v>
      </c>
      <c s="2">
        <f t="shared" si="34"/>
        <v>0</v>
      </c>
      <c s="2">
        <f t="shared" si="35"/>
        <v>5262.3500000000004</v>
      </c>
      <c r="AL529" t="str">
        <f>VLOOKUP($A529,'BD INTERNA + PERFIL INTERES CP'!$A$3:$BM$1625,1,0)</f>
        <v>DI0003481</v>
      </c>
    </row>
    <row r="530" spans="1:38" ht="14.5">
      <c r="A530" s="108" t="str">
        <f t="shared" si="32"/>
        <v>DI0003491</v>
      </c>
      <c s="35" t="s">
        <v>742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5642.2399999999998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5642.2399999999998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5642.2399999999998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5642.2399999999998</v>
      </c>
      <c s="2">
        <f t="shared" si="33"/>
        <v>11284.48</v>
      </c>
      <c s="2">
        <f t="shared" si="34"/>
        <v>11284.48</v>
      </c>
      <c s="2">
        <f t="shared" si="35"/>
        <v>22568.959999999999</v>
      </c>
      <c r="AL530" t="str">
        <f>VLOOKUP($A530,'BD INTERNA + PERFIL INTERES CP'!$A$3:$BM$1625,1,0)</f>
        <v>DI0003491</v>
      </c>
    </row>
    <row r="531" spans="1:38" ht="14.5">
      <c r="A531" s="108" t="str">
        <f t="shared" si="32"/>
        <v>DI0003511</v>
      </c>
      <c s="35" t="s">
        <v>939</v>
      </c>
      <c s="112">
        <v>1</v>
      </c>
      <c s="113" t="s">
        <v>23</v>
      </c>
      <c s="35" t="s">
        <v>46</v>
      </c>
      <c s="120" t="s">
        <v>1782</v>
      </c>
      <c s="125"/>
      <c s="109" t="s">
        <v>467</v>
      </c>
      <c s="109" t="s">
        <v>469</v>
      </c>
      <c s="21">
        <v>161442.60999999999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161442.60999999999</v>
      </c>
      <c s="2">
        <f t="shared" si="34"/>
        <v>0</v>
      </c>
      <c s="2">
        <f t="shared" si="35"/>
        <v>161442.60999999999</v>
      </c>
      <c r="AL531" t="str">
        <f>VLOOKUP($A531,'BD INTERNA + PERFIL INTERES CP'!$A$3:$BM$1625,1,0)</f>
        <v>DI0003511</v>
      </c>
    </row>
    <row r="532" spans="1:38" ht="14.5">
      <c r="A532" s="108" t="str">
        <f t="shared" si="32"/>
        <v>DI0003571</v>
      </c>
      <c s="35" t="s">
        <v>743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5769.75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5769.75</v>
      </c>
      <c s="2">
        <f t="shared" si="34"/>
        <v>0</v>
      </c>
      <c s="2">
        <f t="shared" si="35"/>
        <v>5769.75</v>
      </c>
      <c r="AL532" t="str">
        <f>VLOOKUP($A532,'BD INTERNA + PERFIL INTERES CP'!$A$3:$BM$1625,1,0)</f>
        <v>DI0003571</v>
      </c>
    </row>
    <row r="533" spans="1:38" ht="14.5">
      <c r="A533" s="108" t="str">
        <f t="shared" si="32"/>
        <v>DI0003581</v>
      </c>
      <c s="35" t="s">
        <v>744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6247.5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6247.5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6247.5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6247.5</v>
      </c>
      <c s="2">
        <f t="shared" si="33"/>
        <v>12495</v>
      </c>
      <c s="2">
        <f t="shared" si="34"/>
        <v>12495</v>
      </c>
      <c s="2">
        <f t="shared" si="35"/>
        <v>24990</v>
      </c>
      <c r="AL533" t="str">
        <f>VLOOKUP($A533,'BD INTERNA + PERFIL INTERES CP'!$A$3:$BM$1625,1,0)</f>
        <v>DI0003581</v>
      </c>
    </row>
    <row r="534" spans="1:38" ht="14.5">
      <c r="A534" s="108" t="str">
        <f t="shared" si="32"/>
        <v>DI0003601</v>
      </c>
      <c s="35" t="s">
        <v>745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62146.809999999998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62146.809999999998</v>
      </c>
      <c s="2">
        <f t="shared" si="34"/>
        <v>0</v>
      </c>
      <c s="2">
        <f t="shared" si="35"/>
        <v>62146.809999999998</v>
      </c>
      <c r="AL534" t="str">
        <f>VLOOKUP($A534,'BD INTERNA + PERFIL INTERES CP'!$A$3:$BM$1625,1,0)</f>
        <v>DI0003601</v>
      </c>
    </row>
    <row r="535" spans="1:38" ht="14.5">
      <c r="A535" s="108" t="str">
        <f t="shared" si="32"/>
        <v>DI0003611</v>
      </c>
      <c s="35" t="s">
        <v>746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66614.589999999997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66614.589999999997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66614.589999999997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66614.589999999997</v>
      </c>
      <c s="2">
        <f t="shared" si="33"/>
        <v>133229.17999999999</v>
      </c>
      <c s="2">
        <f t="shared" si="34"/>
        <v>133229.17999999999</v>
      </c>
      <c s="2">
        <f t="shared" si="35"/>
        <v>266458.35999999999</v>
      </c>
      <c r="AL535" t="str">
        <f>VLOOKUP($A535,'BD INTERNA + PERFIL INTERES CP'!$A$3:$BM$1625,1,0)</f>
        <v>DI0003611</v>
      </c>
    </row>
    <row r="536" spans="1:38" ht="14.5">
      <c r="A536" s="108" t="str">
        <f t="shared" si="32"/>
        <v>DI0003631</v>
      </c>
      <c s="35" t="s">
        <v>747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26973.669999999998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26973.669999999998</v>
      </c>
      <c s="2">
        <f t="shared" si="34"/>
        <v>0</v>
      </c>
      <c s="2">
        <f t="shared" si="35"/>
        <v>26973.669999999998</v>
      </c>
      <c r="AL536" t="str">
        <f>VLOOKUP($A536,'BD INTERNA + PERFIL INTERES CP'!$A$3:$BM$1625,1,0)</f>
        <v>DI0003631</v>
      </c>
    </row>
    <row r="537" spans="1:38" ht="14.5">
      <c r="A537" s="108" t="str">
        <f t="shared" si="32"/>
        <v>DI0003641</v>
      </c>
      <c s="35" t="s">
        <v>748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28912.830000000002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28912.830000000002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28912.830000000002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28912.830000000002</v>
      </c>
      <c s="2">
        <f t="shared" si="33"/>
        <v>57825.660000000003</v>
      </c>
      <c s="2">
        <f t="shared" si="34"/>
        <v>57825.660000000003</v>
      </c>
      <c s="2">
        <f t="shared" si="35"/>
        <v>115651.32000000001</v>
      </c>
      <c r="AL537" t="str">
        <f>VLOOKUP($A537,'BD INTERNA + PERFIL INTERES CP'!$A$3:$BM$1625,1,0)</f>
        <v>DI0003641</v>
      </c>
    </row>
    <row r="538" spans="1:38" ht="14.5">
      <c r="A538" s="108" t="str">
        <f t="shared" si="32"/>
        <v>DI0003654</v>
      </c>
      <c s="35" t="s">
        <v>555</v>
      </c>
      <c s="112">
        <v>4</v>
      </c>
      <c s="113" t="s">
        <v>23</v>
      </c>
      <c s="35" t="s">
        <v>484</v>
      </c>
      <c s="120" t="s">
        <v>1856</v>
      </c>
      <c s="125"/>
      <c s="109" t="s">
        <v>467</v>
      </c>
      <c s="109" t="s">
        <v>469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810.69000000000005</v>
      </c>
      <c s="21">
        <v>810.69000000000005</v>
      </c>
      <c s="21">
        <v>810.69000000000005</v>
      </c>
      <c s="21">
        <v>810.69000000000005</v>
      </c>
      <c s="21">
        <v>810.69000000000005</v>
      </c>
      <c s="21">
        <v>810.69000000000005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19456.679999999997</v>
      </c>
      <c s="2">
        <f t="shared" si="34"/>
        <v>6485.5300000000007</v>
      </c>
      <c s="2">
        <f t="shared" si="35"/>
        <v>25942.209999999999</v>
      </c>
      <c r="AL538" t="str">
        <f>VLOOKUP($A538,'BD INTERNA + PERFIL INTERES CP'!$A$3:$BM$1625,1,0)</f>
        <v>DI0003654</v>
      </c>
    </row>
    <row r="539" spans="1:38" ht="14.5">
      <c r="A539" s="108" t="str">
        <f t="shared" si="32"/>
        <v>DI0003655</v>
      </c>
      <c s="35" t="s">
        <v>555</v>
      </c>
      <c s="112">
        <v>5</v>
      </c>
      <c s="113" t="s">
        <v>23</v>
      </c>
      <c s="35" t="s">
        <v>484</v>
      </c>
      <c s="120" t="s">
        <v>1856</v>
      </c>
      <c s="125"/>
      <c s="109" t="s">
        <v>467</v>
      </c>
      <c s="109" t="s">
        <v>469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3984.1100000000001</v>
      </c>
      <c s="21">
        <v>3984.1100000000001</v>
      </c>
      <c s="21">
        <v>3984.1100000000001</v>
      </c>
      <c s="21">
        <v>3984.1100000000001</v>
      </c>
      <c s="21">
        <v>3984.1100000000001</v>
      </c>
      <c s="2">
        <f t="shared" si="33"/>
        <v>95618.639999999999</v>
      </c>
      <c s="2">
        <f t="shared" si="34"/>
        <v>75698.089999999997</v>
      </c>
      <c s="2">
        <f t="shared" si="35"/>
        <v>171316.72999999998</v>
      </c>
      <c r="AL539" t="str">
        <f>VLOOKUP($A539,'BD INTERNA + PERFIL INTERES CP'!$A$3:$BM$1625,1,0)</f>
        <v>DI0003655</v>
      </c>
    </row>
    <row r="540" spans="1:38" ht="14.5">
      <c r="A540" s="108" t="str">
        <f t="shared" si="32"/>
        <v>DI0003656</v>
      </c>
      <c s="35" t="s">
        <v>555</v>
      </c>
      <c s="112">
        <v>6</v>
      </c>
      <c s="113" t="s">
        <v>23</v>
      </c>
      <c s="35" t="s">
        <v>484</v>
      </c>
      <c s="120" t="s">
        <v>1856</v>
      </c>
      <c s="125"/>
      <c s="109" t="s">
        <v>467</v>
      </c>
      <c s="109" t="s">
        <v>469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871.26999999999998</v>
      </c>
      <c s="21">
        <v>871.26999999999998</v>
      </c>
      <c s="21">
        <v>871.26999999999998</v>
      </c>
      <c s="21">
        <v>871.26999999999998</v>
      </c>
      <c s="21">
        <v>871.26999999999998</v>
      </c>
      <c s="2">
        <f t="shared" si="33"/>
        <v>15682.92</v>
      </c>
      <c s="2">
        <f t="shared" si="34"/>
        <v>13504.720000000003</v>
      </c>
      <c s="2">
        <f t="shared" si="35"/>
        <v>29187.640000000003</v>
      </c>
      <c r="AL540" t="str">
        <f>VLOOKUP($A540,'BD INTERNA + PERFIL INTERES CP'!$A$3:$BM$1625,1,0)</f>
        <v>DI0003656</v>
      </c>
    </row>
    <row r="541" spans="1:38" ht="14.5">
      <c r="A541" s="108" t="str">
        <f t="shared" si="32"/>
        <v>DI0003691</v>
      </c>
      <c s="35" t="s">
        <v>749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19351.830000000002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19351.830000000002</v>
      </c>
      <c s="2">
        <f t="shared" si="34"/>
        <v>0</v>
      </c>
      <c s="2">
        <f t="shared" si="35"/>
        <v>19351.830000000002</v>
      </c>
      <c r="AL541" t="str">
        <f>VLOOKUP($A541,'BD INTERNA + PERFIL INTERES CP'!$A$3:$BM$1625,1,0)</f>
        <v>DI0003691</v>
      </c>
    </row>
    <row r="542" spans="1:38" ht="14.5">
      <c r="A542" s="108" t="str">
        <f t="shared" si="32"/>
        <v>DI0003701</v>
      </c>
      <c s="35" t="s">
        <v>750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20954.209999999999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20954.209999999999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20954.209999999999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20954.209999999999</v>
      </c>
      <c s="2">
        <f t="shared" si="33"/>
        <v>41908.419999999998</v>
      </c>
      <c s="2">
        <f t="shared" si="34"/>
        <v>41908.419999999998</v>
      </c>
      <c s="2">
        <f t="shared" si="35"/>
        <v>83816.839999999997</v>
      </c>
      <c r="AL542" t="str">
        <f>VLOOKUP($A542,'BD INTERNA + PERFIL INTERES CP'!$A$3:$BM$1625,1,0)</f>
        <v>DI0003701</v>
      </c>
    </row>
    <row r="543" spans="1:38" ht="14.5">
      <c r="A543" s="108" t="str">
        <f t="shared" si="32"/>
        <v>DI0003744</v>
      </c>
      <c s="35" t="s">
        <v>556</v>
      </c>
      <c s="112">
        <v>4</v>
      </c>
      <c s="113" t="s">
        <v>23</v>
      </c>
      <c s="35" t="s">
        <v>484</v>
      </c>
      <c s="120" t="s">
        <v>1857</v>
      </c>
      <c s="125"/>
      <c s="109" t="s">
        <v>467</v>
      </c>
      <c s="109" t="s">
        <v>469</v>
      </c>
      <c s="21">
        <v>1407.78</v>
      </c>
      <c s="21">
        <v>703.88999999999999</v>
      </c>
      <c s="21">
        <v>703.88999999999999</v>
      </c>
      <c s="21">
        <v>703.88999999999999</v>
      </c>
      <c s="21">
        <v>703.88999999999999</v>
      </c>
      <c s="21">
        <v>703.88999999999999</v>
      </c>
      <c s="21">
        <v>703.88999999999999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5631.1200000000008</v>
      </c>
      <c s="2">
        <f t="shared" si="34"/>
        <v>0</v>
      </c>
      <c s="2">
        <f t="shared" si="35"/>
        <v>5631.1200000000008</v>
      </c>
      <c r="AL543" t="str">
        <f>VLOOKUP($A543,'BD INTERNA + PERFIL INTERES CP'!$A$3:$BM$1625,1,0)</f>
        <v>DI0003744</v>
      </c>
    </row>
    <row r="544" spans="1:38" ht="14.5">
      <c r="A544" s="108" t="str">
        <f t="shared" si="32"/>
        <v>DI0003745</v>
      </c>
      <c s="35" t="s">
        <v>556</v>
      </c>
      <c s="112">
        <v>5</v>
      </c>
      <c s="113" t="s">
        <v>23</v>
      </c>
      <c s="35" t="s">
        <v>484</v>
      </c>
      <c s="120" t="s">
        <v>1857</v>
      </c>
      <c s="125"/>
      <c s="109" t="s">
        <v>467</v>
      </c>
      <c s="109" t="s">
        <v>469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2178.0999999999999</v>
      </c>
      <c s="21">
        <v>2178.0999999999999</v>
      </c>
      <c s="21">
        <v>2178.0999999999999</v>
      </c>
      <c s="21">
        <v>2178.0999999999999</v>
      </c>
      <c s="21">
        <v>2178.0999999999999</v>
      </c>
      <c s="21">
        <v>2178.0999999999999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52274.519999999997</v>
      </c>
      <c s="2">
        <f t="shared" si="34"/>
        <v>17424.810000000001</v>
      </c>
      <c s="2">
        <f t="shared" si="35"/>
        <v>69699.330000000002</v>
      </c>
      <c r="AL544" t="str">
        <f>VLOOKUP($A544,'BD INTERNA + PERFIL INTERES CP'!$A$3:$BM$1625,1,0)</f>
        <v>DI0003745</v>
      </c>
    </row>
    <row r="545" spans="1:38" ht="14.5">
      <c r="A545" s="108" t="str">
        <f t="shared" si="32"/>
        <v>DI0003746</v>
      </c>
      <c s="35" t="s">
        <v>556</v>
      </c>
      <c s="112">
        <v>6</v>
      </c>
      <c s="113" t="s">
        <v>23</v>
      </c>
      <c s="35" t="s">
        <v>484</v>
      </c>
      <c s="120" t="s">
        <v>1857</v>
      </c>
      <c s="125"/>
      <c s="109" t="s">
        <v>467</v>
      </c>
      <c s="109" t="s">
        <v>469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738.65999999999997</v>
      </c>
      <c s="21">
        <v>738.65999999999997</v>
      </c>
      <c s="21">
        <v>738.65999999999997</v>
      </c>
      <c s="21">
        <v>738.65999999999997</v>
      </c>
      <c s="21">
        <v>738.65999999999997</v>
      </c>
      <c s="2">
        <f t="shared" si="33"/>
        <v>17727.84</v>
      </c>
      <c s="2">
        <f t="shared" si="34"/>
        <v>14034.539999999999</v>
      </c>
      <c s="2">
        <f t="shared" si="35"/>
        <v>31762.379999999997</v>
      </c>
      <c r="AL545" t="str">
        <f>VLOOKUP($A545,'BD INTERNA + PERFIL INTERES CP'!$A$3:$BM$1625,1,0)</f>
        <v>DI0003746</v>
      </c>
    </row>
    <row r="546" spans="1:38" ht="14.5">
      <c r="A546" s="108" t="str">
        <f t="shared" si="32"/>
        <v>DI0003747</v>
      </c>
      <c s="35" t="s">
        <v>556</v>
      </c>
      <c s="112">
        <v>7</v>
      </c>
      <c s="113" t="s">
        <v>23</v>
      </c>
      <c s="35" t="s">
        <v>484</v>
      </c>
      <c s="120" t="s">
        <v>1857</v>
      </c>
      <c s="125"/>
      <c s="109" t="s">
        <v>467</v>
      </c>
      <c s="109" t="s">
        <v>469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870.78999999999996</v>
      </c>
      <c s="21">
        <v>870.78999999999996</v>
      </c>
      <c s="21">
        <v>870.78999999999996</v>
      </c>
      <c s="21">
        <v>870.78999999999996</v>
      </c>
      <c s="21">
        <v>870.78999999999996</v>
      </c>
      <c s="2">
        <f t="shared" si="33"/>
        <v>15674.160000000002</v>
      </c>
      <c s="2">
        <f t="shared" si="34"/>
        <v>13497.210000000003</v>
      </c>
      <c s="2">
        <f t="shared" si="35"/>
        <v>29171.370000000003</v>
      </c>
      <c r="AL546" t="str">
        <f>VLOOKUP($A546,'BD INTERNA + PERFIL INTERES CP'!$A$3:$BM$1625,1,0)</f>
        <v>DI0003747</v>
      </c>
    </row>
    <row r="547" spans="1:38" ht="14.5">
      <c r="A547" s="108" t="str">
        <f t="shared" si="32"/>
        <v>DI0003761</v>
      </c>
      <c s="35" t="s">
        <v>751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13005.16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13005.16</v>
      </c>
      <c s="2">
        <f t="shared" si="34"/>
        <v>0</v>
      </c>
      <c s="2">
        <f t="shared" si="35"/>
        <v>13005.16</v>
      </c>
      <c r="AL547" t="str">
        <f>VLOOKUP($A547,'BD INTERNA + PERFIL INTERES CP'!$A$3:$BM$1625,1,0)</f>
        <v>DI0003761</v>
      </c>
    </row>
    <row r="548" spans="1:38" ht="14.5">
      <c r="A548" s="108" t="str">
        <f t="shared" si="32"/>
        <v>DI0003771</v>
      </c>
      <c s="35" t="s">
        <v>882</v>
      </c>
      <c s="112">
        <v>1</v>
      </c>
      <c s="113" t="s">
        <v>23</v>
      </c>
      <c s="35" t="s">
        <v>484</v>
      </c>
      <c s="120" t="s">
        <v>1858</v>
      </c>
      <c s="125"/>
      <c s="109" t="s">
        <v>467</v>
      </c>
      <c s="109" t="s">
        <v>469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1113.0999999999999</v>
      </c>
      <c s="21">
        <v>1113.0999999999999</v>
      </c>
      <c s="21">
        <v>1113.0999999999999</v>
      </c>
      <c s="21">
        <v>1113.0999999999999</v>
      </c>
      <c s="21">
        <v>1113.0999999999999</v>
      </c>
      <c s="21">
        <v>1113.0999999999999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26714.400000000005</v>
      </c>
      <c s="2">
        <f t="shared" si="34"/>
        <v>8904.8000000000011</v>
      </c>
      <c s="2">
        <f t="shared" si="35"/>
        <v>35619.200000000004</v>
      </c>
      <c r="AL548" t="str">
        <f>VLOOKUP($A548,'BD INTERNA + PERFIL INTERES CP'!$A$3:$BM$1625,1,0)</f>
        <v>DI0003771</v>
      </c>
    </row>
    <row r="549" spans="1:38" ht="14.5">
      <c r="A549" s="108" t="str">
        <f t="shared" si="32"/>
        <v>DI0003772</v>
      </c>
      <c s="35" t="s">
        <v>882</v>
      </c>
      <c s="112">
        <v>2</v>
      </c>
      <c s="113" t="s">
        <v>23</v>
      </c>
      <c s="35" t="s">
        <v>484</v>
      </c>
      <c s="120" t="s">
        <v>1858</v>
      </c>
      <c s="125"/>
      <c s="109" t="s">
        <v>467</v>
      </c>
      <c s="109" t="s">
        <v>469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4259.3299999999999</v>
      </c>
      <c s="21">
        <v>4259.3299999999999</v>
      </c>
      <c s="21">
        <v>4259.3299999999999</v>
      </c>
      <c s="21">
        <v>4259.3299999999999</v>
      </c>
      <c s="21">
        <v>4259.3299999999999</v>
      </c>
      <c s="2">
        <f t="shared" si="33"/>
        <v>102223.92000000003</v>
      </c>
      <c s="2">
        <f t="shared" si="34"/>
        <v>80927.270000000019</v>
      </c>
      <c s="2">
        <f t="shared" si="35"/>
        <v>183151.19000000006</v>
      </c>
      <c r="AL549" t="str">
        <f>VLOOKUP($A549,'BD INTERNA + PERFIL INTERES CP'!$A$3:$BM$1625,1,0)</f>
        <v>DI0003772</v>
      </c>
    </row>
    <row r="550" spans="1:38" ht="14.5">
      <c r="A550" s="108" t="str">
        <f t="shared" si="32"/>
        <v>DI0003773</v>
      </c>
      <c s="35" t="s">
        <v>882</v>
      </c>
      <c s="112">
        <v>3</v>
      </c>
      <c s="113" t="s">
        <v>23</v>
      </c>
      <c s="35" t="s">
        <v>484</v>
      </c>
      <c s="120" t="s">
        <v>1858</v>
      </c>
      <c s="125"/>
      <c s="109" t="s">
        <v>467</v>
      </c>
      <c s="109" t="s">
        <v>469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516.53999999999996</v>
      </c>
      <c s="21">
        <v>516.53999999999996</v>
      </c>
      <c s="21">
        <v>516.53999999999996</v>
      </c>
      <c s="21">
        <v>516.53999999999996</v>
      </c>
      <c s="21">
        <v>516.53999999999996</v>
      </c>
      <c s="2">
        <f t="shared" si="33"/>
        <v>9297.8399999999983</v>
      </c>
      <c s="2">
        <f t="shared" si="34"/>
        <v>8006.4399999999996</v>
      </c>
      <c s="2">
        <f t="shared" si="35"/>
        <v>17304.279999999999</v>
      </c>
      <c r="AL550" t="str">
        <f>VLOOKUP($A550,'BD INTERNA + PERFIL INTERES CP'!$A$3:$BM$1625,1,0)</f>
        <v>DI0003773</v>
      </c>
    </row>
    <row r="551" spans="1:38" ht="14.5">
      <c r="A551" s="108" t="str">
        <f t="shared" si="32"/>
        <v>DI0003791</v>
      </c>
      <c s="35" t="s">
        <v>752</v>
      </c>
      <c s="112">
        <v>1</v>
      </c>
      <c s="113" t="s">
        <v>23</v>
      </c>
      <c s="35" t="s">
        <v>483</v>
      </c>
      <c s="120" t="s">
        <v>1782</v>
      </c>
      <c s="125"/>
      <c s="109" t="s">
        <v>467</v>
      </c>
      <c s="109" t="s">
        <v>469</v>
      </c>
      <c s="21">
        <v>250643.72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250643.72</v>
      </c>
      <c s="2">
        <f t="shared" si="34"/>
        <v>0</v>
      </c>
      <c s="2">
        <f t="shared" si="35"/>
        <v>250643.72</v>
      </c>
      <c r="AL551" t="str">
        <f>VLOOKUP($A551,'BD INTERNA + PERFIL INTERES CP'!$A$3:$BM$1625,1,0)</f>
        <v>DI0003791</v>
      </c>
    </row>
    <row r="552" spans="1:38" ht="14.5">
      <c r="A552" s="108" t="str">
        <f t="shared" si="32"/>
        <v>DI0003801</v>
      </c>
      <c s="35" t="s">
        <v>753</v>
      </c>
      <c s="112">
        <v>1</v>
      </c>
      <c s="113" t="s">
        <v>23</v>
      </c>
      <c s="35" t="s">
        <v>483</v>
      </c>
      <c s="120" t="s">
        <v>1845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279954.53999999998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279954.53999999998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279954.53999999998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279954.53999999998</v>
      </c>
      <c s="2">
        <f t="shared" si="33"/>
        <v>559909.07999999996</v>
      </c>
      <c s="2">
        <f t="shared" si="34"/>
        <v>559909.07999999996</v>
      </c>
      <c s="2">
        <f t="shared" si="35"/>
        <v>1119818.1599999999</v>
      </c>
      <c r="AL552" t="str">
        <f>VLOOKUP($A552,'BD INTERNA + PERFIL INTERES CP'!$A$3:$BM$1625,1,0)</f>
        <v>DI0003801</v>
      </c>
    </row>
    <row r="553" spans="1:38" ht="14.5">
      <c r="A553" s="108" t="str">
        <f t="shared" si="32"/>
        <v>DI0003811</v>
      </c>
      <c s="35" t="s">
        <v>883</v>
      </c>
      <c s="112">
        <v>1</v>
      </c>
      <c s="113" t="s">
        <v>23</v>
      </c>
      <c s="35" t="s">
        <v>484</v>
      </c>
      <c s="120" t="s">
        <v>1859</v>
      </c>
      <c s="125"/>
      <c s="109" t="s">
        <v>467</v>
      </c>
      <c s="109" t="s">
        <v>469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567.42999999999995</v>
      </c>
      <c s="21">
        <v>567.42999999999995</v>
      </c>
      <c s="21">
        <v>567.42999999999995</v>
      </c>
      <c s="21">
        <v>567.42999999999995</v>
      </c>
      <c s="21">
        <v>567.42999999999995</v>
      </c>
      <c s="2">
        <f t="shared" si="33"/>
        <v>13618.200000000003</v>
      </c>
      <c s="2">
        <f t="shared" si="34"/>
        <v>10781.100000000002</v>
      </c>
      <c s="2">
        <f t="shared" si="35"/>
        <v>24399.300000000003</v>
      </c>
      <c r="AL553" t="str">
        <f>VLOOKUP($A553,'BD INTERNA + PERFIL INTERES CP'!$A$3:$BM$1625,1,0)</f>
        <v>DI0003811</v>
      </c>
    </row>
    <row r="554" spans="1:38" ht="14.5">
      <c r="A554" s="108" t="str">
        <f t="shared" si="32"/>
        <v>DI0003812</v>
      </c>
      <c s="35" t="s">
        <v>883</v>
      </c>
      <c s="112">
        <v>2</v>
      </c>
      <c s="113" t="s">
        <v>23</v>
      </c>
      <c s="35" t="s">
        <v>484</v>
      </c>
      <c s="120" t="s">
        <v>1859</v>
      </c>
      <c s="125"/>
      <c s="109" t="s">
        <v>467</v>
      </c>
      <c s="109" t="s">
        <v>469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7443</v>
      </c>
      <c s="21">
        <v>7443</v>
      </c>
      <c s="21">
        <v>7443</v>
      </c>
      <c s="21">
        <v>7443</v>
      </c>
      <c s="21">
        <v>7443</v>
      </c>
      <c s="2">
        <f t="shared" si="33"/>
        <v>133974</v>
      </c>
      <c s="2">
        <f t="shared" si="34"/>
        <v>115366.5</v>
      </c>
      <c s="2">
        <f t="shared" si="35"/>
        <v>249340.5</v>
      </c>
      <c r="AL554" t="str">
        <f>VLOOKUP($A554,'BD INTERNA + PERFIL INTERES CP'!$A$3:$BM$1625,1,0)</f>
        <v>DI0003812</v>
      </c>
    </row>
    <row r="555" spans="1:38" ht="14.5">
      <c r="A555" s="108" t="str">
        <f t="shared" si="32"/>
        <v>DI0003813</v>
      </c>
      <c s="35" t="s">
        <v>883</v>
      </c>
      <c s="112">
        <v>3</v>
      </c>
      <c s="113" t="s">
        <v>23</v>
      </c>
      <c s="35" t="s">
        <v>484</v>
      </c>
      <c s="120" t="s">
        <v>1859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">
        <f t="shared" si="33"/>
        <v>3297.48</v>
      </c>
      <c s="2">
        <f t="shared" si="34"/>
        <v>2953.9800000000005</v>
      </c>
      <c s="2">
        <f t="shared" si="35"/>
        <v>6251.4600000000009</v>
      </c>
      <c r="AL555" t="str">
        <f>VLOOKUP($A555,'BD INTERNA + PERFIL INTERES CP'!$A$3:$BM$1625,1,0)</f>
        <v>DI0003813</v>
      </c>
    </row>
    <row r="556" spans="1:38" ht="14.5">
      <c r="A556" s="108" t="str">
        <f t="shared" si="32"/>
        <v>DI0003831</v>
      </c>
      <c s="35" t="s">
        <v>754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56112.470000000001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56112.470000000001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112224.94</v>
      </c>
      <c s="2">
        <f t="shared" si="34"/>
        <v>0</v>
      </c>
      <c s="2">
        <f t="shared" si="35"/>
        <v>112224.94</v>
      </c>
      <c r="AL556" t="str">
        <f>VLOOKUP($A556,'BD INTERNA + PERFIL INTERES CP'!$A$3:$BM$1625,1,0)</f>
        <v>DI0003831</v>
      </c>
    </row>
    <row r="557" spans="1:38" ht="14.5">
      <c r="A557" s="108" t="str">
        <f t="shared" si="32"/>
        <v>DI0003841</v>
      </c>
      <c s="35" t="s">
        <v>755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59407.830000000002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59407.830000000002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59407.830000000002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59407.830000000002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118815.66</v>
      </c>
      <c s="2">
        <f t="shared" si="34"/>
        <v>118815.66</v>
      </c>
      <c s="2">
        <f t="shared" si="35"/>
        <v>237631.32000000001</v>
      </c>
      <c r="AL557" t="str">
        <f>VLOOKUP($A557,'BD INTERNA + PERFIL INTERES CP'!$A$3:$BM$1625,1,0)</f>
        <v>DI0003841</v>
      </c>
    </row>
    <row r="558" spans="1:38" ht="14.5">
      <c r="A558" s="108" t="str">
        <f t="shared" si="32"/>
        <v>DI0003854</v>
      </c>
      <c s="35" t="s">
        <v>557</v>
      </c>
      <c s="112">
        <v>4</v>
      </c>
      <c s="113" t="s">
        <v>23</v>
      </c>
      <c s="35" t="s">
        <v>484</v>
      </c>
      <c s="120" t="s">
        <v>1860</v>
      </c>
      <c s="125"/>
      <c s="109" t="s">
        <v>467</v>
      </c>
      <c s="109" t="s">
        <v>469</v>
      </c>
      <c s="21">
        <v>2677.21</v>
      </c>
      <c s="21">
        <v>2677.21</v>
      </c>
      <c s="21">
        <v>1338.6099999999999</v>
      </c>
      <c s="21">
        <v>1338.6099999999999</v>
      </c>
      <c s="21">
        <v>1338.6099999999999</v>
      </c>
      <c s="21">
        <v>1338.6099999999999</v>
      </c>
      <c s="21">
        <v>1338.6099999999999</v>
      </c>
      <c s="21">
        <v>1338.6099999999999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13386.080000000002</v>
      </c>
      <c s="2">
        <f t="shared" si="34"/>
        <v>0</v>
      </c>
      <c s="2">
        <f t="shared" si="35"/>
        <v>13386.080000000002</v>
      </c>
      <c r="AL558" t="str">
        <f>VLOOKUP($A558,'BD INTERNA + PERFIL INTERES CP'!$A$3:$BM$1625,1,0)</f>
        <v>DI0003854</v>
      </c>
    </row>
    <row r="559" spans="1:38" ht="14.5">
      <c r="A559" s="108" t="str">
        <f t="shared" si="32"/>
        <v>DI0003855</v>
      </c>
      <c s="35" t="s">
        <v>557</v>
      </c>
      <c s="112">
        <v>5</v>
      </c>
      <c s="113" t="s">
        <v>23</v>
      </c>
      <c s="35" t="s">
        <v>484</v>
      </c>
      <c s="120" t="s">
        <v>1860</v>
      </c>
      <c s="125"/>
      <c s="109" t="s">
        <v>467</v>
      </c>
      <c s="109" t="s">
        <v>469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1031.0699999999999</v>
      </c>
      <c s="21">
        <v>1031.0699999999999</v>
      </c>
      <c s="21">
        <v>1031.0699999999999</v>
      </c>
      <c s="21">
        <v>1031.0699999999999</v>
      </c>
      <c s="21">
        <v>1031.0699999999999</v>
      </c>
      <c s="21">
        <v>1031.0699999999999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24745.800000000007</v>
      </c>
      <c s="2">
        <f t="shared" si="34"/>
        <v>10310.719999999999</v>
      </c>
      <c s="2">
        <f t="shared" si="35"/>
        <v>35056.520000000004</v>
      </c>
      <c r="AL559" t="str">
        <f>VLOOKUP($A559,'BD INTERNA + PERFIL INTERES CP'!$A$3:$BM$1625,1,0)</f>
        <v>DI0003855</v>
      </c>
    </row>
    <row r="560" spans="1:38" ht="14.5">
      <c r="A560" s="108" t="str">
        <f t="shared" si="32"/>
        <v>DI0003856</v>
      </c>
      <c s="35" t="s">
        <v>557</v>
      </c>
      <c s="112">
        <v>6</v>
      </c>
      <c s="113" t="s">
        <v>23</v>
      </c>
      <c s="35" t="s">
        <v>484</v>
      </c>
      <c s="120" t="s">
        <v>1860</v>
      </c>
      <c s="125"/>
      <c s="109" t="s">
        <v>467</v>
      </c>
      <c s="109" t="s">
        <v>469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1967.4400000000001</v>
      </c>
      <c s="21">
        <v>1967.4400000000001</v>
      </c>
      <c s="21">
        <v>1967.4400000000001</v>
      </c>
      <c s="21">
        <v>1967.4400000000001</v>
      </c>
      <c s="2">
        <f t="shared" si="33"/>
        <v>47218.68</v>
      </c>
      <c s="2">
        <f t="shared" si="34"/>
        <v>39348.880000000005</v>
      </c>
      <c s="2">
        <f t="shared" si="35"/>
        <v>86567.559999999998</v>
      </c>
      <c r="AL560" t="str">
        <f>VLOOKUP($A560,'BD INTERNA + PERFIL INTERES CP'!$A$3:$BM$1625,1,0)</f>
        <v>DI0003856</v>
      </c>
    </row>
    <row r="561" spans="1:38" ht="14.5">
      <c r="A561" s="108" t="str">
        <f t="shared" si="32"/>
        <v>DI0003857</v>
      </c>
      <c s="35" t="s">
        <v>557</v>
      </c>
      <c s="112">
        <v>7</v>
      </c>
      <c s="113" t="s">
        <v>23</v>
      </c>
      <c s="35" t="s">
        <v>484</v>
      </c>
      <c s="120" t="s">
        <v>1860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">
        <f t="shared" si="33"/>
        <v>6297.6000000000013</v>
      </c>
      <c s="2">
        <f t="shared" si="34"/>
        <v>5597.8800000000001</v>
      </c>
      <c s="2">
        <f t="shared" si="35"/>
        <v>11895.480000000001</v>
      </c>
      <c r="AL561" t="str">
        <f>VLOOKUP($A561,'BD INTERNA + PERFIL INTERES CP'!$A$3:$BM$1625,1,0)</f>
        <v>DI0003857</v>
      </c>
    </row>
    <row r="562" spans="1:38" ht="14.5">
      <c r="A562" s="108" t="str">
        <f t="shared" si="32"/>
        <v>DI0003858</v>
      </c>
      <c s="35" t="s">
        <v>557</v>
      </c>
      <c s="112">
        <v>8</v>
      </c>
      <c s="113" t="s">
        <v>23</v>
      </c>
      <c s="35" t="s">
        <v>484</v>
      </c>
      <c s="120" t="s">
        <v>1860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">
        <f t="shared" si="33"/>
        <v>3297.48</v>
      </c>
      <c s="2">
        <f t="shared" si="34"/>
        <v>3022.6800000000007</v>
      </c>
      <c s="2">
        <f t="shared" si="35"/>
        <v>6320.1600000000008</v>
      </c>
      <c r="AL562" t="str">
        <f>VLOOKUP($A562,'BD INTERNA + PERFIL INTERES CP'!$A$3:$BM$1625,1,0)</f>
        <v>DI0003858</v>
      </c>
    </row>
    <row r="563" spans="1:38" ht="14.5">
      <c r="A563" s="108" t="str">
        <f t="shared" si="32"/>
        <v>DI0003871</v>
      </c>
      <c s="35" t="s">
        <v>756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17898.299999999999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17898.299999999999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35796.599999999999</v>
      </c>
      <c s="2">
        <f t="shared" si="34"/>
        <v>0</v>
      </c>
      <c s="2">
        <f t="shared" si="35"/>
        <v>35796.599999999999</v>
      </c>
      <c r="AL563" t="str">
        <f>VLOOKUP($A563,'BD INTERNA + PERFIL INTERES CP'!$A$3:$BM$1625,1,0)</f>
        <v>DI0003871</v>
      </c>
    </row>
    <row r="564" spans="1:38" ht="14.5">
      <c r="A564" s="108" t="str">
        <f t="shared" si="32"/>
        <v>DI0003881</v>
      </c>
      <c s="35" t="s">
        <v>757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18948.369999999999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18948.369999999999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18948.369999999999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18948.369999999999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37896.739999999998</v>
      </c>
      <c s="2">
        <f t="shared" si="34"/>
        <v>37896.739999999998</v>
      </c>
      <c s="2">
        <f t="shared" si="35"/>
        <v>75793.479999999996</v>
      </c>
      <c r="AL564" t="str">
        <f>VLOOKUP($A564,'BD INTERNA + PERFIL INTERES CP'!$A$3:$BM$1625,1,0)</f>
        <v>DI0003881</v>
      </c>
    </row>
    <row r="565" spans="1:38" ht="14.5">
      <c r="A565" s="108" t="str">
        <f t="shared" si="32"/>
        <v>DI0003901</v>
      </c>
      <c s="35" t="s">
        <v>758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20193.509999999998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20193.509999999998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40387.019999999997</v>
      </c>
      <c s="2">
        <f t="shared" si="34"/>
        <v>0</v>
      </c>
      <c s="2">
        <f t="shared" si="35"/>
        <v>40387.019999999997</v>
      </c>
      <c r="AL565" t="str">
        <f>VLOOKUP($A565,'BD INTERNA + PERFIL INTERES CP'!$A$3:$BM$1625,1,0)</f>
        <v>DI0003901</v>
      </c>
    </row>
    <row r="566" spans="1:38" ht="14.5">
      <c r="A566" s="108" t="str">
        <f t="shared" si="32"/>
        <v>DI0003911</v>
      </c>
      <c s="35" t="s">
        <v>759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10688.27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10688.27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10688.27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10688.27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21376.540000000001</v>
      </c>
      <c s="2">
        <f t="shared" si="34"/>
        <v>21376.540000000001</v>
      </c>
      <c s="2">
        <f t="shared" si="35"/>
        <v>42753.080000000002</v>
      </c>
      <c r="AL566" t="str">
        <f>VLOOKUP($A566,'BD INTERNA + PERFIL INTERES CP'!$A$3:$BM$1625,1,0)</f>
        <v>DI0003911</v>
      </c>
    </row>
    <row r="567" spans="1:38" ht="14.5">
      <c r="A567" s="108" t="str">
        <f t="shared" si="32"/>
        <v>DI0003924</v>
      </c>
      <c s="35" t="s">
        <v>558</v>
      </c>
      <c s="112">
        <v>4</v>
      </c>
      <c s="113" t="s">
        <v>23</v>
      </c>
      <c s="35" t="s">
        <v>484</v>
      </c>
      <c s="120" t="s">
        <v>1861</v>
      </c>
      <c s="125"/>
      <c s="109" t="s">
        <v>467</v>
      </c>
      <c s="109" t="s">
        <v>469</v>
      </c>
      <c s="21">
        <v>1524.3199999999999</v>
      </c>
      <c s="21">
        <v>1524.3199999999999</v>
      </c>
      <c s="21">
        <v>762.15999999999997</v>
      </c>
      <c s="21">
        <v>762.15999999999997</v>
      </c>
      <c s="21">
        <v>762.15999999999997</v>
      </c>
      <c s="21">
        <v>762.15999999999997</v>
      </c>
      <c s="21">
        <v>762.15999999999997</v>
      </c>
      <c s="21">
        <v>762.15999999999997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7621.5999999999995</v>
      </c>
      <c s="2">
        <f t="shared" si="34"/>
        <v>0</v>
      </c>
      <c s="2">
        <f t="shared" si="35"/>
        <v>7621.5999999999995</v>
      </c>
      <c r="AL567" t="str">
        <f>VLOOKUP($A567,'BD INTERNA + PERFIL INTERES CP'!$A$3:$BM$1625,1,0)</f>
        <v>DI0003924</v>
      </c>
    </row>
    <row r="568" spans="1:38" ht="14.5">
      <c r="A568" s="108" t="str">
        <f t="shared" si="32"/>
        <v>DI0003925</v>
      </c>
      <c s="35" t="s">
        <v>558</v>
      </c>
      <c s="112">
        <v>5</v>
      </c>
      <c s="113" t="s">
        <v>23</v>
      </c>
      <c s="35" t="s">
        <v>484</v>
      </c>
      <c s="120" t="s">
        <v>1861</v>
      </c>
      <c s="125"/>
      <c s="109" t="s">
        <v>467</v>
      </c>
      <c s="109" t="s">
        <v>469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1579.22</v>
      </c>
      <c s="21">
        <v>1579.22</v>
      </c>
      <c s="21">
        <v>1579.22</v>
      </c>
      <c s="21">
        <v>1579.22</v>
      </c>
      <c s="21">
        <v>1579.22</v>
      </c>
      <c s="21">
        <v>1579.22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37901.400000000001</v>
      </c>
      <c s="2">
        <f t="shared" si="34"/>
        <v>15792.219999999998</v>
      </c>
      <c s="2">
        <f t="shared" si="35"/>
        <v>53693.619999999995</v>
      </c>
      <c r="AL568" t="str">
        <f>VLOOKUP($A568,'BD INTERNA + PERFIL INTERES CP'!$A$3:$BM$1625,1,0)</f>
        <v>DI0003925</v>
      </c>
    </row>
    <row r="569" spans="1:38" ht="14.5">
      <c r="A569" s="108" t="str">
        <f t="shared" si="32"/>
        <v>DI0003926</v>
      </c>
      <c s="35" t="s">
        <v>558</v>
      </c>
      <c s="112">
        <v>6</v>
      </c>
      <c s="113" t="s">
        <v>23</v>
      </c>
      <c s="35" t="s">
        <v>484</v>
      </c>
      <c s="120" t="s">
        <v>1861</v>
      </c>
      <c s="125"/>
      <c s="109" t="s">
        <v>467</v>
      </c>
      <c s="109" t="s">
        <v>469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2549.77</v>
      </c>
      <c s="21">
        <v>2549.77</v>
      </c>
      <c s="21">
        <v>2549.77</v>
      </c>
      <c s="21">
        <v>2549.77</v>
      </c>
      <c s="2">
        <f t="shared" si="33"/>
        <v>61194.600000000013</v>
      </c>
      <c s="2">
        <f t="shared" si="34"/>
        <v>50995.479999999989</v>
      </c>
      <c s="2">
        <f t="shared" si="35"/>
        <v>112190.08</v>
      </c>
      <c r="AL569" t="str">
        <f>VLOOKUP($A569,'BD INTERNA + PERFIL INTERES CP'!$A$3:$BM$1625,1,0)</f>
        <v>DI0003926</v>
      </c>
    </row>
    <row r="570" spans="1:38" ht="14.5">
      <c r="A570" s="108" t="str">
        <f t="shared" si="32"/>
        <v>DI0003927</v>
      </c>
      <c s="35" t="s">
        <v>558</v>
      </c>
      <c s="112">
        <v>7</v>
      </c>
      <c s="113" t="s">
        <v>23</v>
      </c>
      <c s="35" t="s">
        <v>484</v>
      </c>
      <c s="120" t="s">
        <v>1861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">
        <f t="shared" si="33"/>
        <v>6297.6000000000013</v>
      </c>
      <c s="2">
        <f t="shared" si="34"/>
        <v>5597.8800000000001</v>
      </c>
      <c s="2">
        <f t="shared" si="35"/>
        <v>11895.480000000001</v>
      </c>
      <c r="AL570" t="str">
        <f>VLOOKUP($A570,'BD INTERNA + PERFIL INTERES CP'!$A$3:$BM$1625,1,0)</f>
        <v>DI0003927</v>
      </c>
    </row>
    <row r="571" spans="1:38" ht="14.5">
      <c r="A571" s="108" t="str">
        <f t="shared" si="32"/>
        <v>DI0003941</v>
      </c>
      <c s="35" t="s">
        <v>760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63719.120000000003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63719.120000000003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127438.24000000001</v>
      </c>
      <c s="2">
        <f t="shared" si="34"/>
        <v>0</v>
      </c>
      <c s="2">
        <f t="shared" si="35"/>
        <v>127438.24000000001</v>
      </c>
      <c r="AL571" t="str">
        <f>VLOOKUP($A571,'BD INTERNA + PERFIL INTERES CP'!$A$3:$BM$1625,1,0)</f>
        <v>DI0003941</v>
      </c>
    </row>
    <row r="572" spans="1:38" ht="14.5">
      <c r="A572" s="108" t="str">
        <f t="shared" si="32"/>
        <v>DI0003981</v>
      </c>
      <c s="35" t="s">
        <v>761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131516.69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131516.69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263033.38</v>
      </c>
      <c s="2">
        <f t="shared" si="34"/>
        <v>0</v>
      </c>
      <c s="2">
        <f t="shared" si="35"/>
        <v>263033.38</v>
      </c>
      <c r="AL572" t="str">
        <f>VLOOKUP($A572,'BD INTERNA + PERFIL INTERES CP'!$A$3:$BM$1625,1,0)</f>
        <v>DI0003981</v>
      </c>
    </row>
    <row r="573" spans="1:38" ht="14.5">
      <c r="A573" s="108" t="str">
        <f t="shared" si="32"/>
        <v>DI0003991</v>
      </c>
      <c s="35" t="s">
        <v>762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69539.830000000002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69539.830000000002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69539.830000000002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69539.830000000002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139079.66</v>
      </c>
      <c s="2">
        <f t="shared" si="34"/>
        <v>139079.66</v>
      </c>
      <c s="2">
        <f t="shared" si="35"/>
        <v>278159.32000000001</v>
      </c>
      <c r="AL573" t="str">
        <f>VLOOKUP($A573,'BD INTERNA + PERFIL INTERES CP'!$A$3:$BM$1625,1,0)</f>
        <v>DI0003991</v>
      </c>
    </row>
    <row r="574" spans="1:38" ht="14.5">
      <c r="A574" s="108" t="str">
        <f t="shared" si="32"/>
        <v>DI0004011</v>
      </c>
      <c s="35" t="s">
        <v>763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17073.209999999999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17073.209999999999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34146.419999999998</v>
      </c>
      <c s="2">
        <f t="shared" si="34"/>
        <v>0</v>
      </c>
      <c s="2">
        <f t="shared" si="35"/>
        <v>34146.419999999998</v>
      </c>
      <c r="AL574" t="str">
        <f>VLOOKUP($A574,'BD INTERNA + PERFIL INTERES CP'!$A$3:$BM$1625,1,0)</f>
        <v>DI0004011</v>
      </c>
    </row>
    <row r="575" spans="1:38" ht="14.5">
      <c r="A575" s="108" t="str">
        <f t="shared" si="32"/>
        <v>DI0004021</v>
      </c>
      <c s="35" t="s">
        <v>764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9035.9099999999999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9035.9099999999999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9035.9099999999999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9035.9099999999999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18071.82</v>
      </c>
      <c s="2">
        <f t="shared" si="34"/>
        <v>18071.82</v>
      </c>
      <c s="2">
        <f t="shared" si="35"/>
        <v>36143.639999999999</v>
      </c>
      <c r="AL575" t="str">
        <f>VLOOKUP($A575,'BD INTERNA + PERFIL INTERES CP'!$A$3:$BM$1625,1,0)</f>
        <v>DI0004021</v>
      </c>
    </row>
    <row r="576" spans="1:38" ht="14.5">
      <c r="A576" s="108" t="str">
        <f t="shared" si="32"/>
        <v>DI0004051</v>
      </c>
      <c s="35" t="s">
        <v>765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18856.830000000002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18856.830000000002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37713.660000000003</v>
      </c>
      <c s="2">
        <f t="shared" si="34"/>
        <v>0</v>
      </c>
      <c s="2">
        <f t="shared" si="35"/>
        <v>37713.660000000003</v>
      </c>
      <c r="AL576" t="str">
        <f>VLOOKUP($A576,'BD INTERNA + PERFIL INTERES CP'!$A$3:$BM$1625,1,0)</f>
        <v>DI0004051</v>
      </c>
    </row>
    <row r="577" spans="1:38" ht="14.5">
      <c r="A577" s="108" t="str">
        <f t="shared" si="32"/>
        <v>DI0004061</v>
      </c>
      <c s="35" t="s">
        <v>766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19959.549999999999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19959.549999999999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19959.549999999999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19959.549999999999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39919.099999999999</v>
      </c>
      <c s="2">
        <f t="shared" si="34"/>
        <v>39919.099999999999</v>
      </c>
      <c s="2">
        <f t="shared" si="35"/>
        <v>79838.199999999997</v>
      </c>
      <c r="AL577" t="str">
        <f>VLOOKUP($A577,'BD INTERNA + PERFIL INTERES CP'!$A$3:$BM$1625,1,0)</f>
        <v>DI0004061</v>
      </c>
    </row>
    <row r="578" spans="1:38" ht="14.5">
      <c r="A578" s="108" t="str">
        <f t="shared" si="32"/>
        <v>DI00040710</v>
      </c>
      <c s="35" t="s">
        <v>559</v>
      </c>
      <c s="112">
        <v>10</v>
      </c>
      <c s="113" t="s">
        <v>23</v>
      </c>
      <c s="35" t="s">
        <v>484</v>
      </c>
      <c s="120" t="s">
        <v>1862</v>
      </c>
      <c s="125"/>
      <c s="109" t="s">
        <v>467</v>
      </c>
      <c s="109" t="s">
        <v>469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1150.5</v>
      </c>
      <c s="21">
        <v>1150.5</v>
      </c>
      <c s="21">
        <v>1150.5</v>
      </c>
      <c s="21">
        <v>1150.5</v>
      </c>
      <c s="2">
        <f t="shared" si="33"/>
        <v>17257.439999999995</v>
      </c>
      <c s="2">
        <f t="shared" si="34"/>
        <v>16106.959999999999</v>
      </c>
      <c s="2">
        <f t="shared" si="35"/>
        <v>33364.399999999994</v>
      </c>
      <c r="AL578" t="str">
        <f>VLOOKUP($A578,'BD INTERNA + PERFIL INTERES CP'!$A$3:$BM$1625,1,0)</f>
        <v>DI00040710</v>
      </c>
    </row>
    <row r="579" spans="1:38" ht="14.5">
      <c r="A579" s="108" t="str">
        <f t="shared" si="32"/>
        <v>DI0004075</v>
      </c>
      <c s="35" t="s">
        <v>559</v>
      </c>
      <c s="112">
        <v>5</v>
      </c>
      <c s="113" t="s">
        <v>23</v>
      </c>
      <c s="35" t="s">
        <v>484</v>
      </c>
      <c s="120" t="s">
        <v>1862</v>
      </c>
      <c s="125"/>
      <c s="109" t="s">
        <v>467</v>
      </c>
      <c s="109" t="s">
        <v>469</v>
      </c>
      <c s="21">
        <v>960.33000000000004</v>
      </c>
      <c s="21">
        <v>960.33000000000004</v>
      </c>
      <c s="21">
        <v>480.17000000000002</v>
      </c>
      <c s="21">
        <v>480.17000000000002</v>
      </c>
      <c s="21">
        <v>480.17000000000002</v>
      </c>
      <c s="21">
        <v>480.17000000000002</v>
      </c>
      <c s="21">
        <v>480.17000000000002</v>
      </c>
      <c s="21">
        <v>480.17000000000002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3"/>
        <v>4801.6800000000003</v>
      </c>
      <c s="2">
        <f t="shared" si="34"/>
        <v>0</v>
      </c>
      <c s="2">
        <f t="shared" si="35"/>
        <v>4801.6800000000003</v>
      </c>
      <c r="AL579" t="str">
        <f>VLOOKUP($A579,'BD INTERNA + PERFIL INTERES CP'!$A$3:$BM$1625,1,0)</f>
        <v>DI0004075</v>
      </c>
    </row>
    <row r="580" spans="1:38" ht="14.5">
      <c r="A580" s="108" t="str">
        <f t="shared" si="36" ref="A580:A643">CONCATENATE(B580,C580)</f>
        <v>DI0004076</v>
      </c>
      <c s="35" t="s">
        <v>559</v>
      </c>
      <c s="112">
        <v>6</v>
      </c>
      <c s="113" t="s">
        <v>23</v>
      </c>
      <c s="35" t="s">
        <v>484</v>
      </c>
      <c s="120" t="s">
        <v>1862</v>
      </c>
      <c s="125"/>
      <c s="109" t="s">
        <v>467</v>
      </c>
      <c s="109" t="s">
        <v>469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792.25</v>
      </c>
      <c s="21">
        <v>792.25</v>
      </c>
      <c s="21">
        <v>792.25</v>
      </c>
      <c s="21">
        <v>792.25</v>
      </c>
      <c s="21">
        <v>792.25</v>
      </c>
      <c s="21">
        <v>792.25</v>
      </c>
      <c s="21" t="s">
        <v>466</v>
      </c>
      <c s="21" t="s">
        <v>466</v>
      </c>
      <c s="21" t="s">
        <v>466</v>
      </c>
      <c s="21" t="s">
        <v>466</v>
      </c>
      <c s="2">
        <f t="shared" si="37" ref="AH580:AH643">SUM(J580:U580)</f>
        <v>19013.880000000001</v>
      </c>
      <c s="2">
        <f t="shared" si="38" ref="AI580:AI643">SUM(V580:AG580)</f>
        <v>7922.4799999999996</v>
      </c>
      <c s="2">
        <f t="shared" si="39" ref="AJ580:AJ643">AI580+AH580</f>
        <v>26936.360000000001</v>
      </c>
      <c r="AL580" t="str">
        <f>VLOOKUP($A580,'BD INTERNA + PERFIL INTERES CP'!$A$3:$BM$1625,1,0)</f>
        <v>DI0004076</v>
      </c>
    </row>
    <row r="581" spans="1:38" ht="14.5">
      <c r="A581" s="108" t="str">
        <f t="shared" si="36"/>
        <v>DI0004077</v>
      </c>
      <c s="35" t="s">
        <v>559</v>
      </c>
      <c s="112">
        <v>7</v>
      </c>
      <c s="113" t="s">
        <v>23</v>
      </c>
      <c s="35" t="s">
        <v>484</v>
      </c>
      <c s="120" t="s">
        <v>1862</v>
      </c>
      <c s="125"/>
      <c s="109" t="s">
        <v>467</v>
      </c>
      <c s="109" t="s">
        <v>469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1104.3499999999999</v>
      </c>
      <c s="21">
        <v>1104.3499999999999</v>
      </c>
      <c s="21">
        <v>1104.3499999999999</v>
      </c>
      <c s="21">
        <v>1104.3499999999999</v>
      </c>
      <c s="2">
        <f t="shared" si="37"/>
        <v>26504.279999999995</v>
      </c>
      <c s="2">
        <f t="shared" si="38"/>
        <v>22086.919999999995</v>
      </c>
      <c s="2">
        <f t="shared" si="39"/>
        <v>48591.19999999999</v>
      </c>
      <c r="AL581" t="str">
        <f>VLOOKUP($A581,'BD INTERNA + PERFIL INTERES CP'!$A$3:$BM$1625,1,0)</f>
        <v>DI0004077</v>
      </c>
    </row>
    <row r="582" spans="1:38" ht="14.5">
      <c r="A582" s="108" t="str">
        <f t="shared" si="36"/>
        <v>DI0004078</v>
      </c>
      <c s="35" t="s">
        <v>559</v>
      </c>
      <c s="112">
        <v>8</v>
      </c>
      <c s="113" t="s">
        <v>23</v>
      </c>
      <c s="35" t="s">
        <v>484</v>
      </c>
      <c s="120" t="s">
        <v>1862</v>
      </c>
      <c s="125"/>
      <c s="109" t="s">
        <v>467</v>
      </c>
      <c s="109" t="s">
        <v>469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3177.5</v>
      </c>
      <c s="21">
        <v>3177.5</v>
      </c>
      <c s="21">
        <v>3177.5</v>
      </c>
      <c s="21">
        <v>3177.5</v>
      </c>
      <c s="2">
        <f t="shared" si="37"/>
        <v>57195</v>
      </c>
      <c s="2">
        <f t="shared" si="38"/>
        <v>50840</v>
      </c>
      <c s="2">
        <f t="shared" si="39"/>
        <v>108035</v>
      </c>
      <c r="AL582" t="str">
        <f>VLOOKUP($A582,'BD INTERNA + PERFIL INTERES CP'!$A$3:$BM$1625,1,0)</f>
        <v>DI0004078</v>
      </c>
    </row>
    <row r="583" spans="1:38" ht="14.5">
      <c r="A583" s="108" t="str">
        <f t="shared" si="36"/>
        <v>DI0004079</v>
      </c>
      <c s="35" t="s">
        <v>559</v>
      </c>
      <c s="112">
        <v>9</v>
      </c>
      <c s="113" t="s">
        <v>23</v>
      </c>
      <c s="35" t="s">
        <v>484</v>
      </c>
      <c s="120" t="s">
        <v>1862</v>
      </c>
      <c s="125"/>
      <c s="109" t="s">
        <v>467</v>
      </c>
      <c s="109" t="s">
        <v>469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4279.3199999999997</v>
      </c>
      <c s="21">
        <v>4279.3199999999997</v>
      </c>
      <c s="21">
        <v>4279.3199999999997</v>
      </c>
      <c s="21">
        <v>4279.3199999999997</v>
      </c>
      <c s="2">
        <f t="shared" si="37"/>
        <v>68469.12000000001</v>
      </c>
      <c s="2">
        <f t="shared" si="38"/>
        <v>62763.360000000008</v>
      </c>
      <c s="2">
        <f t="shared" si="39"/>
        <v>131232.48000000001</v>
      </c>
      <c r="AL583" t="str">
        <f>VLOOKUP($A583,'BD INTERNA + PERFIL INTERES CP'!$A$3:$BM$1625,1,0)</f>
        <v>DI0004079</v>
      </c>
    </row>
    <row r="584" spans="1:38" ht="14.5">
      <c r="A584" s="108" t="str">
        <f t="shared" si="36"/>
        <v>DI0004091</v>
      </c>
      <c s="35" t="s">
        <v>767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16832.09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16832.09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33664.18</v>
      </c>
      <c s="2">
        <f t="shared" si="38"/>
        <v>0</v>
      </c>
      <c s="2">
        <f t="shared" si="39"/>
        <v>33664.18</v>
      </c>
      <c r="AL584" t="str">
        <f>VLOOKUP($A584,'BD INTERNA + PERFIL INTERES CP'!$A$3:$BM$1625,1,0)</f>
        <v>DI0004091</v>
      </c>
    </row>
    <row r="585" spans="1:38" ht="14.5">
      <c r="A585" s="108" t="str">
        <f t="shared" si="36"/>
        <v>DI0004101</v>
      </c>
      <c s="35" t="s">
        <v>768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8907.7099999999991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8907.7099999999991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8907.7099999999991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8907.7099999999991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17815.419999999998</v>
      </c>
      <c s="2">
        <f t="shared" si="38"/>
        <v>17815.419999999998</v>
      </c>
      <c s="2">
        <f t="shared" si="39"/>
        <v>35630.839999999997</v>
      </c>
      <c r="AL585" t="str">
        <f>VLOOKUP($A585,'BD INTERNA + PERFIL INTERES CP'!$A$3:$BM$1625,1,0)</f>
        <v>DI0004101</v>
      </c>
    </row>
    <row r="586" spans="1:38" ht="14.5">
      <c r="A586" s="108" t="str">
        <f t="shared" si="36"/>
        <v>DI0004121</v>
      </c>
      <c s="35" t="s">
        <v>769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3683.0300000000002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3683.0300000000002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7366.0600000000004</v>
      </c>
      <c s="2">
        <f t="shared" si="38"/>
        <v>0</v>
      </c>
      <c s="2">
        <f t="shared" si="39"/>
        <v>7366.0600000000004</v>
      </c>
      <c r="AL586" t="str">
        <f>VLOOKUP($A586,'BD INTERNA + PERFIL INTERES CP'!$A$3:$BM$1625,1,0)</f>
        <v>DI0004121</v>
      </c>
    </row>
    <row r="587" spans="1:38" ht="14.5">
      <c r="A587" s="108" t="str">
        <f t="shared" si="36"/>
        <v>DI0004131</v>
      </c>
      <c s="35" t="s">
        <v>770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1922.24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1922.24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1922.24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1922.24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3844.48</v>
      </c>
      <c s="2">
        <f t="shared" si="38"/>
        <v>3844.48</v>
      </c>
      <c s="2">
        <f t="shared" si="39"/>
        <v>7688.96</v>
      </c>
      <c r="AL587" t="str">
        <f>VLOOKUP($A587,'BD INTERNA + PERFIL INTERES CP'!$A$3:$BM$1625,1,0)</f>
        <v>DI0004131</v>
      </c>
    </row>
    <row r="588" spans="1:38" ht="14.5">
      <c r="A588" s="108" t="str">
        <f t="shared" si="36"/>
        <v>DI0004151</v>
      </c>
      <c s="35" t="s">
        <v>771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2098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4196</v>
      </c>
      <c s="2">
        <f t="shared" si="38"/>
        <v>0</v>
      </c>
      <c s="2">
        <f t="shared" si="39"/>
        <v>4196</v>
      </c>
      <c r="AL588" t="str">
        <f>VLOOKUP($A588,'BD INTERNA + PERFIL INTERES CP'!$A$3:$BM$1625,1,0)</f>
        <v>DI0004151</v>
      </c>
    </row>
    <row r="589" spans="1:38" ht="14.5">
      <c r="A589" s="108" t="str">
        <f t="shared" si="36"/>
        <v>DI0004161</v>
      </c>
      <c s="35" t="s">
        <v>772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1110.23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1110.23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1110.23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1110.23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2220.46</v>
      </c>
      <c s="2">
        <f t="shared" si="38"/>
        <v>2220.46</v>
      </c>
      <c s="2">
        <f t="shared" si="39"/>
        <v>4440.9200000000001</v>
      </c>
      <c r="AL589" t="str">
        <f>VLOOKUP($A589,'BD INTERNA + PERFIL INTERES CP'!$A$3:$BM$1625,1,0)</f>
        <v>DI0004161</v>
      </c>
    </row>
    <row r="590" spans="1:38" ht="14.5">
      <c r="A590" s="108" t="str">
        <f t="shared" si="36"/>
        <v>DI0004181</v>
      </c>
      <c s="35" t="s">
        <v>773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2525.29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2525.29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5050.5799999999999</v>
      </c>
      <c s="2">
        <f t="shared" si="38"/>
        <v>0</v>
      </c>
      <c s="2">
        <f t="shared" si="39"/>
        <v>5050.5799999999999</v>
      </c>
      <c r="AL590" t="str">
        <f>VLOOKUP($A590,'BD INTERNA + PERFIL INTERES CP'!$A$3:$BM$1625,1,0)</f>
        <v>DI0004181</v>
      </c>
    </row>
    <row r="591" spans="1:38" ht="14.5">
      <c r="A591" s="108" t="str">
        <f t="shared" si="36"/>
        <v>DI0004191</v>
      </c>
      <c s="35" t="s">
        <v>774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1336.3299999999999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1336.3299999999999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1336.3299999999999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1336.3299999999999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2672.6599999999999</v>
      </c>
      <c s="2">
        <f t="shared" si="38"/>
        <v>2672.6599999999999</v>
      </c>
      <c s="2">
        <f t="shared" si="39"/>
        <v>5345.3199999999997</v>
      </c>
      <c r="AL591" t="str">
        <f>VLOOKUP($A591,'BD INTERNA + PERFIL INTERES CP'!$A$3:$BM$1625,1,0)</f>
        <v>DI0004191</v>
      </c>
    </row>
    <row r="592" spans="1:38" ht="14.5">
      <c r="A592" s="108" t="str">
        <f t="shared" si="36"/>
        <v>DI0004211</v>
      </c>
      <c s="35" t="s">
        <v>775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15705.049999999999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15705.049999999999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31410.099999999999</v>
      </c>
      <c s="2">
        <f t="shared" si="38"/>
        <v>0</v>
      </c>
      <c s="2">
        <f t="shared" si="39"/>
        <v>31410.099999999999</v>
      </c>
      <c r="AL592" t="str">
        <f>VLOOKUP($A592,'BD INTERNA + PERFIL INTERES CP'!$A$3:$BM$1625,1,0)</f>
        <v>DI0004211</v>
      </c>
    </row>
    <row r="593" spans="1:38" ht="14.5">
      <c r="A593" s="108" t="str">
        <f t="shared" si="36"/>
        <v>DI0004221</v>
      </c>
      <c s="35" t="s">
        <v>776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8157.6400000000003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8157.6400000000003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8157.6400000000003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8157.6400000000003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16315.280000000001</v>
      </c>
      <c s="2">
        <f t="shared" si="38"/>
        <v>16315.280000000001</v>
      </c>
      <c s="2">
        <f t="shared" si="39"/>
        <v>32630.560000000001</v>
      </c>
      <c r="AL593" t="str">
        <f>VLOOKUP($A593,'BD INTERNA + PERFIL INTERES CP'!$A$3:$BM$1625,1,0)</f>
        <v>DI0004221</v>
      </c>
    </row>
    <row r="594" spans="1:38" ht="14.5">
      <c r="A594" s="108" t="str">
        <f t="shared" si="36"/>
        <v>DI00042310</v>
      </c>
      <c s="35" t="s">
        <v>560</v>
      </c>
      <c s="112">
        <v>10</v>
      </c>
      <c s="113" t="s">
        <v>23</v>
      </c>
      <c s="35" t="s">
        <v>484</v>
      </c>
      <c s="120" t="s">
        <v>1863</v>
      </c>
      <c s="125"/>
      <c s="109" t="s">
        <v>467</v>
      </c>
      <c s="109" t="s">
        <v>469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2221.0999999999999</v>
      </c>
      <c s="21">
        <v>2221.0999999999999</v>
      </c>
      <c s="21">
        <v>2221.0999999999999</v>
      </c>
      <c s="2">
        <f t="shared" si="37"/>
        <v>33316.560000000005</v>
      </c>
      <c s="2">
        <f t="shared" si="38"/>
        <v>31650.720000000001</v>
      </c>
      <c s="2">
        <f t="shared" si="39"/>
        <v>64967.280000000006</v>
      </c>
      <c r="AL594" t="str">
        <f>VLOOKUP($A594,'BD INTERNA + PERFIL INTERES CP'!$A$3:$BM$1625,1,0)</f>
        <v>DI00042310</v>
      </c>
    </row>
    <row r="595" spans="1:38" ht="14.5">
      <c r="A595" s="108" t="str">
        <f t="shared" si="36"/>
        <v>DI0004235</v>
      </c>
      <c s="35" t="s">
        <v>560</v>
      </c>
      <c s="112">
        <v>5</v>
      </c>
      <c s="113" t="s">
        <v>23</v>
      </c>
      <c s="35" t="s">
        <v>484</v>
      </c>
      <c s="120" t="s">
        <v>1863</v>
      </c>
      <c s="125"/>
      <c s="109" t="s">
        <v>467</v>
      </c>
      <c s="109" t="s">
        <v>469</v>
      </c>
      <c s="21">
        <v>1412.77</v>
      </c>
      <c s="21">
        <v>1412.77</v>
      </c>
      <c s="21">
        <v>1412.77</v>
      </c>
      <c s="21">
        <v>706.38</v>
      </c>
      <c s="21">
        <v>706.38</v>
      </c>
      <c s="21">
        <v>706.38</v>
      </c>
      <c s="21">
        <v>706.38</v>
      </c>
      <c s="21">
        <v>706.38</v>
      </c>
      <c s="21">
        <v>706.38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8476.5900000000001</v>
      </c>
      <c s="2">
        <f t="shared" si="38"/>
        <v>0</v>
      </c>
      <c s="2">
        <f t="shared" si="39"/>
        <v>8476.5900000000001</v>
      </c>
      <c r="AL595" t="str">
        <f>VLOOKUP($A595,'BD INTERNA + PERFIL INTERES CP'!$A$3:$BM$1625,1,0)</f>
        <v>DI0004235</v>
      </c>
    </row>
    <row r="596" spans="1:38" ht="14.5">
      <c r="A596" s="108" t="str">
        <f t="shared" si="36"/>
        <v>DI0004236</v>
      </c>
      <c s="35" t="s">
        <v>560</v>
      </c>
      <c s="112">
        <v>6</v>
      </c>
      <c s="113" t="s">
        <v>23</v>
      </c>
      <c s="35" t="s">
        <v>484</v>
      </c>
      <c s="120" t="s">
        <v>1863</v>
      </c>
      <c s="125"/>
      <c s="109" t="s">
        <v>467</v>
      </c>
      <c s="109" t="s">
        <v>469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1426.3699999999999</v>
      </c>
      <c s="21">
        <v>1426.3699999999999</v>
      </c>
      <c s="21">
        <v>1426.3699999999999</v>
      </c>
      <c s="21">
        <v>1426.3699999999999</v>
      </c>
      <c s="21">
        <v>1426.3699999999999</v>
      </c>
      <c s="21">
        <v>1426.3699999999999</v>
      </c>
      <c s="21" t="s">
        <v>466</v>
      </c>
      <c s="21" t="s">
        <v>466</v>
      </c>
      <c s="21" t="s">
        <v>466</v>
      </c>
      <c s="2">
        <f t="shared" si="37"/>
        <v>34233</v>
      </c>
      <c s="2">
        <f t="shared" si="38"/>
        <v>17116.469999999994</v>
      </c>
      <c s="2">
        <f t="shared" si="39"/>
        <v>51349.469999999994</v>
      </c>
      <c r="AL596" t="str">
        <f>VLOOKUP($A596,'BD INTERNA + PERFIL INTERES CP'!$A$3:$BM$1625,1,0)</f>
        <v>DI0004236</v>
      </c>
    </row>
    <row r="597" spans="1:38" ht="14.5">
      <c r="A597" s="108" t="str">
        <f t="shared" si="36"/>
        <v>DI0004237</v>
      </c>
      <c s="35" t="s">
        <v>560</v>
      </c>
      <c s="112">
        <v>7</v>
      </c>
      <c s="113" t="s">
        <v>23</v>
      </c>
      <c s="35" t="s">
        <v>484</v>
      </c>
      <c s="120" t="s">
        <v>1863</v>
      </c>
      <c s="125"/>
      <c s="109" t="s">
        <v>467</v>
      </c>
      <c s="109" t="s">
        <v>469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2565.02</v>
      </c>
      <c s="21">
        <v>2565.02</v>
      </c>
      <c s="21">
        <v>2565.02</v>
      </c>
      <c s="2">
        <f t="shared" si="37"/>
        <v>61560.600000000013</v>
      </c>
      <c s="2">
        <f t="shared" si="38"/>
        <v>53865.509999999995</v>
      </c>
      <c s="2">
        <f t="shared" si="39"/>
        <v>115426.11000000002</v>
      </c>
      <c r="AL597" t="str">
        <f>VLOOKUP($A597,'BD INTERNA + PERFIL INTERES CP'!$A$3:$BM$1625,1,0)</f>
        <v>DI0004237</v>
      </c>
    </row>
    <row r="598" spans="1:38" ht="14.5">
      <c r="A598" s="108" t="str">
        <f t="shared" si="36"/>
        <v>DI0004238</v>
      </c>
      <c s="35" t="s">
        <v>560</v>
      </c>
      <c s="112">
        <v>8</v>
      </c>
      <c s="113" t="s">
        <v>23</v>
      </c>
      <c s="35" t="s">
        <v>484</v>
      </c>
      <c s="120" t="s">
        <v>1863</v>
      </c>
      <c s="125"/>
      <c s="109" t="s">
        <v>467</v>
      </c>
      <c s="109" t="s">
        <v>469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2300.8800000000001</v>
      </c>
      <c s="21">
        <v>2300.8800000000001</v>
      </c>
      <c s="21">
        <v>2300.8800000000001</v>
      </c>
      <c s="2">
        <f t="shared" si="37"/>
        <v>41415.840000000004</v>
      </c>
      <c s="2">
        <f t="shared" si="38"/>
        <v>37964.519999999997</v>
      </c>
      <c s="2">
        <f t="shared" si="39"/>
        <v>79380.360000000001</v>
      </c>
      <c r="AL598" t="str">
        <f>VLOOKUP($A598,'BD INTERNA + PERFIL INTERES CP'!$A$3:$BM$1625,1,0)</f>
        <v>DI0004238</v>
      </c>
    </row>
    <row r="599" spans="1:38" ht="14.5">
      <c r="A599" s="108" t="str">
        <f t="shared" si="36"/>
        <v>DI0004239</v>
      </c>
      <c s="35" t="s">
        <v>560</v>
      </c>
      <c s="112">
        <v>9</v>
      </c>
      <c s="113" t="s">
        <v>23</v>
      </c>
      <c s="35" t="s">
        <v>484</v>
      </c>
      <c s="120" t="s">
        <v>1863</v>
      </c>
      <c s="125"/>
      <c s="109" t="s">
        <v>467</v>
      </c>
      <c s="109" t="s">
        <v>469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4725.8599999999997</v>
      </c>
      <c s="21">
        <v>4725.8599999999997</v>
      </c>
      <c s="21">
        <v>4725.8599999999997</v>
      </c>
      <c s="2">
        <f t="shared" si="37"/>
        <v>75613.680000000008</v>
      </c>
      <c s="2">
        <f t="shared" si="38"/>
        <v>70887.839999999997</v>
      </c>
      <c s="2">
        <f t="shared" si="39"/>
        <v>146501.52000000002</v>
      </c>
      <c r="AL599" t="str">
        <f>VLOOKUP($A599,'BD INTERNA + PERFIL INTERES CP'!$A$3:$BM$1625,1,0)</f>
        <v>DI0004239</v>
      </c>
    </row>
    <row r="600" spans="1:38" ht="14.5">
      <c r="A600" s="108" t="str">
        <f t="shared" si="36"/>
        <v>DI0004251</v>
      </c>
      <c s="35" t="s">
        <v>914</v>
      </c>
      <c s="112">
        <v>1</v>
      </c>
      <c s="113" t="s">
        <v>23</v>
      </c>
      <c s="35" t="s">
        <v>596</v>
      </c>
      <c s="120" t="s">
        <v>1860</v>
      </c>
      <c s="125"/>
      <c s="109" t="s">
        <v>467</v>
      </c>
      <c s="109" t="s">
        <v>469</v>
      </c>
      <c s="21" t="s">
        <v>466</v>
      </c>
      <c s="21">
        <v>96748.399999999994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96748.399999999994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193496.79999999999</v>
      </c>
      <c s="2">
        <f t="shared" si="38"/>
        <v>0</v>
      </c>
      <c s="2">
        <f t="shared" si="39"/>
        <v>193496.79999999999</v>
      </c>
      <c r="AL600" t="str">
        <f>VLOOKUP($A600,'BD INTERNA + PERFIL INTERES CP'!$A$3:$BM$1625,1,0)</f>
        <v>DI0004251</v>
      </c>
    </row>
    <row r="601" spans="1:38" ht="14.5">
      <c r="A601" s="108" t="str">
        <f t="shared" si="36"/>
        <v>DI0004261</v>
      </c>
      <c s="35" t="s">
        <v>915</v>
      </c>
      <c s="112">
        <v>1</v>
      </c>
      <c s="113" t="s">
        <v>23</v>
      </c>
      <c s="35" t="s">
        <v>596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102376.19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102376.19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102376.19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102376.19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204752.38</v>
      </c>
      <c s="2">
        <f t="shared" si="38"/>
        <v>204752.38</v>
      </c>
      <c s="2">
        <f t="shared" si="39"/>
        <v>409504.76000000001</v>
      </c>
      <c r="AL601" t="str">
        <f>VLOOKUP($A601,'BD INTERNA + PERFIL INTERES CP'!$A$3:$BM$1625,1,0)</f>
        <v>DI0004261</v>
      </c>
    </row>
    <row r="602" spans="1:38" ht="14.5">
      <c r="A602" s="108" t="str">
        <f t="shared" si="36"/>
        <v>DI0004281</v>
      </c>
      <c s="35" t="s">
        <v>777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21376.18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21376.18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42752.360000000001</v>
      </c>
      <c s="2">
        <f t="shared" si="38"/>
        <v>0</v>
      </c>
      <c s="2">
        <f t="shared" si="39"/>
        <v>42752.360000000001</v>
      </c>
      <c r="AL602" t="str">
        <f>VLOOKUP($A602,'BD INTERNA + PERFIL INTERES CP'!$A$3:$BM$1625,1,0)</f>
        <v>DI0004281</v>
      </c>
    </row>
    <row r="603" spans="1:38" ht="14.5">
      <c r="A603" s="108" t="str">
        <f t="shared" si="36"/>
        <v>DI0004291</v>
      </c>
      <c s="35" t="s">
        <v>778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11315.780000000001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11315.780000000001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11315.780000000001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11315.780000000001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22631.560000000001</v>
      </c>
      <c s="2">
        <f t="shared" si="38"/>
        <v>22631.560000000001</v>
      </c>
      <c s="2">
        <f t="shared" si="39"/>
        <v>45263.120000000003</v>
      </c>
      <c r="AL603" t="str">
        <f>VLOOKUP($A603,'BD INTERNA + PERFIL INTERES CP'!$A$3:$BM$1625,1,0)</f>
        <v>DI0004291</v>
      </c>
    </row>
    <row r="604" spans="1:38" ht="14.5">
      <c r="A604" s="108" t="str">
        <f t="shared" si="36"/>
        <v>DI0004311</v>
      </c>
      <c s="35" t="s">
        <v>890</v>
      </c>
      <c s="112">
        <v>1</v>
      </c>
      <c s="113" t="s">
        <v>23</v>
      </c>
      <c s="35" t="s">
        <v>591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1866577.8799999999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1866577.8799999999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1866577.8799999999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1866577.8799999999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3733155.7599999998</v>
      </c>
      <c s="2">
        <f t="shared" si="38"/>
        <v>3733155.7599999998</v>
      </c>
      <c s="2">
        <f t="shared" si="39"/>
        <v>7466311.5199999996</v>
      </c>
      <c r="AL604" t="str">
        <f>VLOOKUP($A604,'BD INTERNA + PERFIL INTERES CP'!$A$3:$BM$1625,1,0)</f>
        <v>DI0004311</v>
      </c>
    </row>
    <row r="605" spans="1:38" ht="14.5">
      <c r="A605" s="108" t="str">
        <f t="shared" si="36"/>
        <v>DI0004331</v>
      </c>
      <c s="35" t="s">
        <v>779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71174.669999999998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71174.669999999998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142349.34</v>
      </c>
      <c s="2">
        <f t="shared" si="38"/>
        <v>0</v>
      </c>
      <c s="2">
        <f t="shared" si="39"/>
        <v>142349.34</v>
      </c>
      <c r="AL605" t="str">
        <f>VLOOKUP($A605,'BD INTERNA + PERFIL INTERES CP'!$A$3:$BM$1625,1,0)</f>
        <v>DI0004331</v>
      </c>
    </row>
    <row r="606" spans="1:38" ht="14.5">
      <c r="A606" s="108" t="str">
        <f t="shared" si="36"/>
        <v>DI0004341</v>
      </c>
      <c s="35" t="s">
        <v>780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37654.949999999997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37654.949999999997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37654.949999999997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37654.949999999997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75309.899999999994</v>
      </c>
      <c s="2">
        <f t="shared" si="38"/>
        <v>75309.899999999994</v>
      </c>
      <c s="2">
        <f t="shared" si="39"/>
        <v>150619.79999999999</v>
      </c>
      <c r="AL606" t="str">
        <f>VLOOKUP($A606,'BD INTERNA + PERFIL INTERES CP'!$A$3:$BM$1625,1,0)</f>
        <v>DI0004341</v>
      </c>
    </row>
    <row r="607" spans="1:38" ht="14.5">
      <c r="A607" s="108" t="str">
        <f t="shared" si="36"/>
        <v>DI0004371</v>
      </c>
      <c s="35" t="s">
        <v>781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15566.549999999999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15566.549999999999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31133.099999999999</v>
      </c>
      <c s="2">
        <f t="shared" si="38"/>
        <v>0</v>
      </c>
      <c s="2">
        <f t="shared" si="39"/>
        <v>31133.099999999999</v>
      </c>
      <c r="AL607" t="str">
        <f>VLOOKUP($A607,'BD INTERNA + PERFIL INTERES CP'!$A$3:$BM$1625,1,0)</f>
        <v>DI0004371</v>
      </c>
    </row>
    <row r="608" spans="1:38" ht="14.5">
      <c r="A608" s="108" t="str">
        <f t="shared" si="36"/>
        <v>DI0004381</v>
      </c>
      <c s="35" t="s">
        <v>782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13824.84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13824.84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27649.68</v>
      </c>
      <c s="2">
        <f t="shared" si="38"/>
        <v>0</v>
      </c>
      <c s="2">
        <f t="shared" si="39"/>
        <v>27649.68</v>
      </c>
      <c r="AL608" t="str">
        <f>VLOOKUP($A608,'BD INTERNA + PERFIL INTERES CP'!$A$3:$BM$1625,1,0)</f>
        <v>DI0004381</v>
      </c>
    </row>
    <row r="609" spans="1:38" ht="14.5">
      <c r="A609" s="108" t="str">
        <f t="shared" si="36"/>
        <v>DI0004411</v>
      </c>
      <c s="35" t="s">
        <v>783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10101.33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10101.33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20202.66</v>
      </c>
      <c s="2">
        <f t="shared" si="38"/>
        <v>0</v>
      </c>
      <c s="2">
        <f t="shared" si="39"/>
        <v>20202.66</v>
      </c>
      <c r="AL609" t="str">
        <f>VLOOKUP($A609,'BD INTERNA + PERFIL INTERES CP'!$A$3:$BM$1625,1,0)</f>
        <v>DI0004411</v>
      </c>
    </row>
    <row r="610" spans="1:38" ht="14.5">
      <c r="A610" s="108" t="str">
        <f t="shared" si="36"/>
        <v>DI0004421</v>
      </c>
      <c s="35" t="s">
        <v>784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3213.6100000000001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3213.6100000000001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6427.2200000000003</v>
      </c>
      <c s="2">
        <f t="shared" si="38"/>
        <v>0</v>
      </c>
      <c s="2">
        <f t="shared" si="39"/>
        <v>6427.2200000000003</v>
      </c>
      <c r="AL610" t="str">
        <f>VLOOKUP($A610,'BD INTERNA + PERFIL INTERES CP'!$A$3:$BM$1625,1,0)</f>
        <v>DI0004421</v>
      </c>
    </row>
    <row r="611" spans="1:38" ht="14.5">
      <c r="A611" s="108" t="str">
        <f t="shared" si="36"/>
        <v>DI0004451</v>
      </c>
      <c s="35" t="s">
        <v>940</v>
      </c>
      <c s="112">
        <v>1</v>
      </c>
      <c s="113" t="s">
        <v>23</v>
      </c>
      <c s="35" t="s">
        <v>308</v>
      </c>
      <c s="120" t="s">
        <v>1860</v>
      </c>
      <c s="125"/>
      <c s="109" t="s">
        <v>467</v>
      </c>
      <c s="109" t="s">
        <v>469</v>
      </c>
      <c s="21" t="s">
        <v>466</v>
      </c>
      <c s="21">
        <v>59226.199999999997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59226.199999999997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118452.39999999999</v>
      </c>
      <c s="2">
        <f t="shared" si="38"/>
        <v>0</v>
      </c>
      <c s="2">
        <f t="shared" si="39"/>
        <v>118452.39999999999</v>
      </c>
      <c r="AL611" t="str">
        <f>VLOOKUP($A611,'BD INTERNA + PERFIL INTERES CP'!$A$3:$BM$1625,1,0)</f>
        <v>DI0004451</v>
      </c>
    </row>
    <row r="612" spans="1:38" ht="14.5">
      <c r="A612" s="108" t="str">
        <f t="shared" si="36"/>
        <v>DI0004471</v>
      </c>
      <c s="35" t="s">
        <v>932</v>
      </c>
      <c s="112">
        <v>1</v>
      </c>
      <c s="113" t="s">
        <v>23</v>
      </c>
      <c s="35" t="s">
        <v>605</v>
      </c>
      <c s="120" t="s">
        <v>1860</v>
      </c>
      <c s="125"/>
      <c s="109" t="s">
        <v>467</v>
      </c>
      <c s="109" t="s">
        <v>469</v>
      </c>
      <c s="21" t="s">
        <v>466</v>
      </c>
      <c s="21">
        <v>71732.949999999997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71732.949999999997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143465.89999999999</v>
      </c>
      <c s="2">
        <f t="shared" si="38"/>
        <v>0</v>
      </c>
      <c s="2">
        <f t="shared" si="39"/>
        <v>143465.89999999999</v>
      </c>
      <c r="AL612" t="str">
        <f>VLOOKUP($A612,'BD INTERNA + PERFIL INTERES CP'!$A$3:$BM$1625,1,0)</f>
        <v>DI0004471</v>
      </c>
    </row>
    <row r="613" spans="1:38" ht="14.5">
      <c r="A613" s="108" t="str">
        <f t="shared" si="36"/>
        <v>DI0004501</v>
      </c>
      <c s="35" t="s">
        <v>937</v>
      </c>
      <c s="112">
        <v>1</v>
      </c>
      <c s="113" t="s">
        <v>23</v>
      </c>
      <c s="35" t="s">
        <v>149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35272.860000000001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35272.860000000001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70545.720000000001</v>
      </c>
      <c s="2">
        <f t="shared" si="38"/>
        <v>0</v>
      </c>
      <c s="2">
        <f t="shared" si="39"/>
        <v>70545.720000000001</v>
      </c>
      <c r="AL613" t="str">
        <f>VLOOKUP($A613,'BD INTERNA + PERFIL INTERES CP'!$A$3:$BM$1625,1,0)</f>
        <v>DI0004501</v>
      </c>
    </row>
    <row r="614" spans="1:38" ht="14.5">
      <c r="A614" s="108" t="str">
        <f t="shared" si="36"/>
        <v>DI0004511</v>
      </c>
      <c s="35" t="s">
        <v>943</v>
      </c>
      <c s="112">
        <v>1</v>
      </c>
      <c s="113" t="s">
        <v>23</v>
      </c>
      <c s="35" t="s">
        <v>119</v>
      </c>
      <c s="120" t="s">
        <v>1860</v>
      </c>
      <c s="125"/>
      <c s="109" t="s">
        <v>467</v>
      </c>
      <c s="109" t="s">
        <v>469</v>
      </c>
      <c s="21" t="s">
        <v>466</v>
      </c>
      <c s="21">
        <v>85667.059999999998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85667.059999999998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171334.12</v>
      </c>
      <c s="2">
        <f t="shared" si="38"/>
        <v>0</v>
      </c>
      <c s="2">
        <f t="shared" si="39"/>
        <v>171334.12</v>
      </c>
      <c r="AL614" t="str">
        <f>VLOOKUP($A614,'BD INTERNA + PERFIL INTERES CP'!$A$3:$BM$1625,1,0)</f>
        <v>DI0004511</v>
      </c>
    </row>
    <row r="615" spans="1:38" ht="14.5">
      <c r="A615" s="108" t="str">
        <f t="shared" si="36"/>
        <v>DI0004551</v>
      </c>
      <c s="35" t="s">
        <v>785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36525.480000000003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36525.480000000003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73050.960000000006</v>
      </c>
      <c s="2">
        <f t="shared" si="38"/>
        <v>0</v>
      </c>
      <c s="2">
        <f t="shared" si="39"/>
        <v>73050.960000000006</v>
      </c>
      <c r="AL615" t="str">
        <f>VLOOKUP($A615,'BD INTERNA + PERFIL INTERES CP'!$A$3:$BM$1625,1,0)</f>
        <v>DI0004551</v>
      </c>
    </row>
    <row r="616" spans="1:38" ht="14.5">
      <c r="A616" s="108" t="str">
        <f t="shared" si="36"/>
        <v>DI0004561</v>
      </c>
      <c s="35" t="s">
        <v>786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19319.59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19319.59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19319.59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19319.59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38639.18</v>
      </c>
      <c s="2">
        <f t="shared" si="38"/>
        <v>38639.18</v>
      </c>
      <c s="2">
        <f t="shared" si="39"/>
        <v>77278.360000000001</v>
      </c>
      <c r="AL616" t="str">
        <f>VLOOKUP($A616,'BD INTERNA + PERFIL INTERES CP'!$A$3:$BM$1625,1,0)</f>
        <v>DI0004561</v>
      </c>
    </row>
    <row r="617" spans="1:38" ht="14.5">
      <c r="A617" s="108" t="str">
        <f t="shared" si="36"/>
        <v>DI0004581</v>
      </c>
      <c s="35" t="s">
        <v>787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120327.38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120327.38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240654.76000000001</v>
      </c>
      <c s="2">
        <f t="shared" si="38"/>
        <v>0</v>
      </c>
      <c s="2">
        <f t="shared" si="39"/>
        <v>240654.76000000001</v>
      </c>
      <c r="AL617" t="str">
        <f>VLOOKUP($A617,'BD INTERNA + PERFIL INTERES CP'!$A$3:$BM$1625,1,0)</f>
        <v>DI0004581</v>
      </c>
    </row>
    <row r="618" spans="1:38" ht="14.5">
      <c r="A618" s="108" t="str">
        <f t="shared" si="36"/>
        <v>DI0004591</v>
      </c>
      <c s="35" t="s">
        <v>788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63643.449999999997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63643.449999999997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63643.449999999997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63643.449999999997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127286.89999999999</v>
      </c>
      <c s="2">
        <f t="shared" si="38"/>
        <v>127286.89999999999</v>
      </c>
      <c s="2">
        <f t="shared" si="39"/>
        <v>254573.79999999999</v>
      </c>
      <c r="AL618" t="str">
        <f>VLOOKUP($A618,'BD INTERNA + PERFIL INTERES CP'!$A$3:$BM$1625,1,0)</f>
        <v>DI0004591</v>
      </c>
    </row>
    <row r="619" spans="1:38" ht="14.5">
      <c r="A619" s="108" t="str">
        <f t="shared" si="36"/>
        <v>DI0004601</v>
      </c>
      <c s="35" t="s">
        <v>891</v>
      </c>
      <c s="112">
        <v>1</v>
      </c>
      <c s="113" t="s">
        <v>23</v>
      </c>
      <c s="35" t="s">
        <v>591</v>
      </c>
      <c s="120" t="s">
        <v>2039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7754127.8499999996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7754127.8499999996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7754127.8499999996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7754127.8499999996</v>
      </c>
      <c s="21" t="s">
        <v>466</v>
      </c>
      <c s="21" t="s">
        <v>466</v>
      </c>
      <c s="2">
        <f t="shared" si="37"/>
        <v>15508255.699999999</v>
      </c>
      <c s="2">
        <f t="shared" si="38"/>
        <v>15508255.699999999</v>
      </c>
      <c s="2">
        <f t="shared" si="39"/>
        <v>31016511.399999999</v>
      </c>
      <c r="AL619" t="str">
        <f>VLOOKUP($A619,'BD INTERNA + PERFIL INTERES CP'!$A$3:$BM$1625,1,0)</f>
        <v>DI0004601</v>
      </c>
    </row>
    <row r="620" spans="1:38" ht="14.5">
      <c r="A620" s="108" t="str">
        <f t="shared" si="36"/>
        <v>DI0004621</v>
      </c>
      <c s="35" t="s">
        <v>921</v>
      </c>
      <c s="112">
        <v>1</v>
      </c>
      <c s="113" t="s">
        <v>23</v>
      </c>
      <c s="35" t="s">
        <v>601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33998.160000000003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33998.160000000003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67996.320000000007</v>
      </c>
      <c s="2">
        <f t="shared" si="38"/>
        <v>0</v>
      </c>
      <c s="2">
        <f t="shared" si="39"/>
        <v>67996.320000000007</v>
      </c>
      <c r="AL620" t="str">
        <f>VLOOKUP($A620,'BD INTERNA + PERFIL INTERES CP'!$A$3:$BM$1625,1,0)</f>
        <v>DI0004621</v>
      </c>
    </row>
    <row r="621" spans="1:38" ht="14.5">
      <c r="A621" s="108" t="str">
        <f t="shared" si="36"/>
        <v>DI0004651</v>
      </c>
      <c s="35" t="s">
        <v>928</v>
      </c>
      <c s="112">
        <v>1</v>
      </c>
      <c s="113" t="s">
        <v>23</v>
      </c>
      <c s="35" t="s">
        <v>603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6081.5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6081.5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12163</v>
      </c>
      <c s="2">
        <f t="shared" si="38"/>
        <v>0</v>
      </c>
      <c s="2">
        <f t="shared" si="39"/>
        <v>12163</v>
      </c>
      <c r="AL621" t="str">
        <f>VLOOKUP($A621,'BD INTERNA + PERFIL INTERES CP'!$A$3:$BM$1625,1,0)</f>
        <v>DI0004651</v>
      </c>
    </row>
    <row r="622" spans="1:38" ht="14.5">
      <c r="A622" s="108" t="str">
        <f t="shared" si="36"/>
        <v>DI0004681</v>
      </c>
      <c s="35" t="s">
        <v>892</v>
      </c>
      <c s="112">
        <v>1</v>
      </c>
      <c s="113" t="s">
        <v>23</v>
      </c>
      <c s="35" t="s">
        <v>591</v>
      </c>
      <c s="120" t="s">
        <v>2039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7253085.0700000003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7253085.0700000003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7253085.0700000003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7253085.0700000003</v>
      </c>
      <c s="21" t="s">
        <v>466</v>
      </c>
      <c s="21" t="s">
        <v>466</v>
      </c>
      <c s="2">
        <f t="shared" si="37"/>
        <v>14506170.140000001</v>
      </c>
      <c s="2">
        <f t="shared" si="38"/>
        <v>14506170.140000001</v>
      </c>
      <c s="2">
        <f t="shared" si="39"/>
        <v>29012340.280000001</v>
      </c>
      <c r="AL622" t="str">
        <f>VLOOKUP($A622,'BD INTERNA + PERFIL INTERES CP'!$A$3:$BM$1625,1,0)</f>
        <v>DI0004681</v>
      </c>
    </row>
    <row r="623" spans="1:38" ht="14.5">
      <c r="A623" s="108" t="str">
        <f t="shared" si="36"/>
        <v>DI0004691</v>
      </c>
      <c s="35" t="s">
        <v>893</v>
      </c>
      <c s="112">
        <v>1</v>
      </c>
      <c s="113" t="s">
        <v>23</v>
      </c>
      <c s="35" t="s">
        <v>591</v>
      </c>
      <c s="120" t="s">
        <v>2040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4937527.4100000001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4937527.4100000001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4937527.4100000001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4937527.4100000001</v>
      </c>
      <c s="21" t="s">
        <v>466</v>
      </c>
      <c s="21" t="s">
        <v>466</v>
      </c>
      <c s="2">
        <f t="shared" si="37"/>
        <v>9875054.8200000003</v>
      </c>
      <c s="2">
        <f t="shared" si="38"/>
        <v>9875054.8200000003</v>
      </c>
      <c s="2">
        <f t="shared" si="39"/>
        <v>19750109.640000001</v>
      </c>
      <c r="AL623" t="str">
        <f>VLOOKUP($A623,'BD INTERNA + PERFIL INTERES CP'!$A$3:$BM$1625,1,0)</f>
        <v>DI0004691</v>
      </c>
    </row>
    <row r="624" spans="1:38" ht="14.5">
      <c r="A624" s="108" t="str">
        <f t="shared" si="36"/>
        <v>DI0004701</v>
      </c>
      <c s="35" t="s">
        <v>894</v>
      </c>
      <c s="112">
        <v>1</v>
      </c>
      <c s="113" t="s">
        <v>23</v>
      </c>
      <c s="35" t="s">
        <v>591</v>
      </c>
      <c s="120" t="s">
        <v>2039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1692807.9199999999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1692807.9199999999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1692807.9199999999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1692807.9199999999</v>
      </c>
      <c s="21" t="s">
        <v>466</v>
      </c>
      <c s="21" t="s">
        <v>466</v>
      </c>
      <c s="2">
        <f t="shared" si="37"/>
        <v>3385615.8399999999</v>
      </c>
      <c s="2">
        <f t="shared" si="38"/>
        <v>3385615.8399999999</v>
      </c>
      <c s="2">
        <f t="shared" si="39"/>
        <v>6771231.6799999997</v>
      </c>
      <c r="AL624" t="str">
        <f>VLOOKUP($A624,'BD INTERNA + PERFIL INTERES CP'!$A$3:$BM$1625,1,0)</f>
        <v>DI0004701</v>
      </c>
    </row>
    <row r="625" spans="1:38" ht="14.5">
      <c r="A625" s="108" t="str">
        <f t="shared" si="36"/>
        <v>DI0004721</v>
      </c>
      <c s="35" t="s">
        <v>909</v>
      </c>
      <c s="112">
        <v>1</v>
      </c>
      <c s="113" t="s">
        <v>23</v>
      </c>
      <c s="35" t="s">
        <v>168</v>
      </c>
      <c s="120" t="s">
        <v>1860</v>
      </c>
      <c s="125"/>
      <c s="109" t="s">
        <v>467</v>
      </c>
      <c s="109" t="s">
        <v>469</v>
      </c>
      <c s="21" t="s">
        <v>466</v>
      </c>
      <c s="21">
        <v>628600.33999999997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628600.33999999997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1257200.6799999999</v>
      </c>
      <c s="2">
        <f t="shared" si="38"/>
        <v>0</v>
      </c>
      <c s="2">
        <f t="shared" si="39"/>
        <v>1257200.6799999999</v>
      </c>
      <c r="AL625" t="str">
        <f>VLOOKUP($A625,'BD INTERNA + PERFIL INTERES CP'!$A$3:$BM$1625,1,0)</f>
        <v>DI0004721</v>
      </c>
    </row>
    <row r="626" spans="1:38" ht="14.5">
      <c r="A626" s="108" t="str">
        <f t="shared" si="36"/>
        <v>DI0004741</v>
      </c>
      <c s="35" t="s">
        <v>929</v>
      </c>
      <c s="112">
        <v>1</v>
      </c>
      <c s="113" t="s">
        <v>23</v>
      </c>
      <c s="35" t="s">
        <v>604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24522.200000000001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24522.200000000001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49044.400000000001</v>
      </c>
      <c s="2">
        <f t="shared" si="38"/>
        <v>0</v>
      </c>
      <c s="2">
        <f t="shared" si="39"/>
        <v>49044.400000000001</v>
      </c>
      <c r="AL626" t="str">
        <f>VLOOKUP($A626,'BD INTERNA + PERFIL INTERES CP'!$A$3:$BM$1625,1,0)</f>
        <v>DI0004741</v>
      </c>
    </row>
    <row r="627" spans="1:38" ht="14.5">
      <c r="A627" s="108" t="str">
        <f t="shared" si="36"/>
        <v>DI0004771</v>
      </c>
      <c s="35" t="s">
        <v>789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25107.169999999998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25107.169999999998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50214.339999999997</v>
      </c>
      <c s="2">
        <f t="shared" si="38"/>
        <v>0</v>
      </c>
      <c s="2">
        <f t="shared" si="39"/>
        <v>50214.339999999997</v>
      </c>
      <c r="AL627" t="str">
        <f>VLOOKUP($A627,'BD INTERNA + PERFIL INTERES CP'!$A$3:$BM$1625,1,0)</f>
        <v>DI0004771</v>
      </c>
    </row>
    <row r="628" spans="1:38" ht="14.5">
      <c r="A628" s="108" t="str">
        <f t="shared" si="36"/>
        <v>DI0004781</v>
      </c>
      <c s="35" t="s">
        <v>790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13134.33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13134.33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13134.33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13134.33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26268.66</v>
      </c>
      <c s="2">
        <f t="shared" si="38"/>
        <v>26268.66</v>
      </c>
      <c s="2">
        <f t="shared" si="39"/>
        <v>52537.32</v>
      </c>
      <c r="AL628" t="str">
        <f>VLOOKUP($A628,'BD INTERNA + PERFIL INTERES CP'!$A$3:$BM$1625,1,0)</f>
        <v>DI0004781</v>
      </c>
    </row>
    <row r="629" spans="1:38" ht="14.5">
      <c r="A629" s="108" t="str">
        <f t="shared" si="36"/>
        <v>DI0004801</v>
      </c>
      <c s="35" t="s">
        <v>924</v>
      </c>
      <c s="112">
        <v>1</v>
      </c>
      <c s="113" t="s">
        <v>23</v>
      </c>
      <c s="35" t="s">
        <v>602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35838.279999999999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35838.279999999999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71676.559999999998</v>
      </c>
      <c s="2">
        <f t="shared" si="38"/>
        <v>0</v>
      </c>
      <c s="2">
        <f t="shared" si="39"/>
        <v>71676.559999999998</v>
      </c>
      <c r="AL629" t="str">
        <f>VLOOKUP($A629,'BD INTERNA + PERFIL INTERES CP'!$A$3:$BM$1625,1,0)</f>
        <v>DI0004801</v>
      </c>
    </row>
    <row r="630" spans="1:38" ht="14.5">
      <c r="A630" s="108" t="str">
        <f t="shared" si="36"/>
        <v>DI0004811</v>
      </c>
      <c s="35" t="s">
        <v>895</v>
      </c>
      <c s="112">
        <v>1</v>
      </c>
      <c s="113" t="s">
        <v>23</v>
      </c>
      <c s="35" t="s">
        <v>591</v>
      </c>
      <c s="120" t="s">
        <v>2039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7225297.2800000003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7225297.2800000003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7225297.2800000003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7225297.2800000003</v>
      </c>
      <c s="21" t="s">
        <v>466</v>
      </c>
      <c s="21" t="s">
        <v>466</v>
      </c>
      <c s="2">
        <f t="shared" si="37"/>
        <v>14450594.560000001</v>
      </c>
      <c s="2">
        <f t="shared" si="38"/>
        <v>14450594.560000001</v>
      </c>
      <c s="2">
        <f t="shared" si="39"/>
        <v>28901189.120000001</v>
      </c>
      <c r="AL630" t="str">
        <f>VLOOKUP($A630,'BD INTERNA + PERFIL INTERES CP'!$A$3:$BM$1625,1,0)</f>
        <v>DI0004811</v>
      </c>
    </row>
    <row r="631" spans="1:38" ht="14.5">
      <c r="A631" s="108" t="str">
        <f t="shared" si="36"/>
        <v>DI0004821</v>
      </c>
      <c s="35" t="s">
        <v>896</v>
      </c>
      <c s="112">
        <v>1</v>
      </c>
      <c s="113" t="s">
        <v>23</v>
      </c>
      <c s="35" t="s">
        <v>591</v>
      </c>
      <c s="120" t="s">
        <v>2040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4917166.4100000001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4917166.4100000001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4917166.4100000001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4917166.4100000001</v>
      </c>
      <c s="21" t="s">
        <v>466</v>
      </c>
      <c s="21" t="s">
        <v>466</v>
      </c>
      <c s="2">
        <f t="shared" si="37"/>
        <v>9834332.8200000003</v>
      </c>
      <c s="2">
        <f t="shared" si="38"/>
        <v>9834332.8200000003</v>
      </c>
      <c s="2">
        <f t="shared" si="39"/>
        <v>19668665.640000001</v>
      </c>
      <c r="AL631" t="str">
        <f>VLOOKUP($A631,'BD INTERNA + PERFIL INTERES CP'!$A$3:$BM$1625,1,0)</f>
        <v>DI0004821</v>
      </c>
    </row>
    <row r="632" spans="1:38" ht="14.5">
      <c r="A632" s="108" t="str">
        <f t="shared" si="36"/>
        <v>DI0004845</v>
      </c>
      <c s="35" t="s">
        <v>561</v>
      </c>
      <c s="112">
        <v>5</v>
      </c>
      <c s="113" t="s">
        <v>23</v>
      </c>
      <c s="35" t="s">
        <v>484</v>
      </c>
      <c s="120" t="s">
        <v>1864</v>
      </c>
      <c s="125"/>
      <c s="109" t="s">
        <v>467</v>
      </c>
      <c s="109" t="s">
        <v>469</v>
      </c>
      <c s="21">
        <v>1271.9300000000001</v>
      </c>
      <c s="21">
        <v>1271.9300000000001</v>
      </c>
      <c s="21">
        <v>1271.9300000000001</v>
      </c>
      <c s="21">
        <v>1271.9300000000001</v>
      </c>
      <c s="21">
        <v>1271.9300000000001</v>
      </c>
      <c s="21">
        <v>635.96000000000004</v>
      </c>
      <c s="21">
        <v>635.96000000000004</v>
      </c>
      <c s="21">
        <v>635.96000000000004</v>
      </c>
      <c s="21">
        <v>635.96000000000004</v>
      </c>
      <c s="21">
        <v>635.96000000000004</v>
      </c>
      <c s="21">
        <v>635.96000000000004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10175.41</v>
      </c>
      <c s="2">
        <f t="shared" si="38"/>
        <v>0</v>
      </c>
      <c s="2">
        <f t="shared" si="39"/>
        <v>10175.41</v>
      </c>
      <c r="AL632" t="str">
        <f>VLOOKUP($A632,'BD INTERNA + PERFIL INTERES CP'!$A$3:$BM$1625,1,0)</f>
        <v>DI0004845</v>
      </c>
    </row>
    <row r="633" spans="1:38" ht="14.5">
      <c r="A633" s="108" t="str">
        <f t="shared" si="36"/>
        <v>DI0004846</v>
      </c>
      <c s="35" t="s">
        <v>561</v>
      </c>
      <c s="112">
        <v>6</v>
      </c>
      <c s="113" t="s">
        <v>23</v>
      </c>
      <c s="35" t="s">
        <v>484</v>
      </c>
      <c s="120" t="s">
        <v>1864</v>
      </c>
      <c s="125"/>
      <c s="109" t="s">
        <v>467</v>
      </c>
      <c s="109" t="s">
        <v>469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1387.1700000000001</v>
      </c>
      <c s="21">
        <v>1387.1700000000001</v>
      </c>
      <c s="21">
        <v>1387.1700000000001</v>
      </c>
      <c s="21">
        <v>1387.1700000000001</v>
      </c>
      <c s="21">
        <v>1387.1700000000001</v>
      </c>
      <c s="21">
        <v>1387.1700000000001</v>
      </c>
      <c s="21" t="s">
        <v>466</v>
      </c>
      <c s="2">
        <f t="shared" si="37"/>
        <v>33292.19999999999</v>
      </c>
      <c s="2">
        <f t="shared" si="38"/>
        <v>22194.769999999997</v>
      </c>
      <c s="2">
        <f t="shared" si="39"/>
        <v>55486.969999999987</v>
      </c>
      <c r="AL633" t="str">
        <f>VLOOKUP($A633,'BD INTERNA + PERFIL INTERES CP'!$A$3:$BM$1625,1,0)</f>
        <v>DI0004846</v>
      </c>
    </row>
    <row r="634" spans="1:38" ht="14.5">
      <c r="A634" s="108" t="str">
        <f t="shared" si="36"/>
        <v>DI0004847</v>
      </c>
      <c s="35" t="s">
        <v>561</v>
      </c>
      <c s="112">
        <v>7</v>
      </c>
      <c s="113" t="s">
        <v>23</v>
      </c>
      <c s="35" t="s">
        <v>484</v>
      </c>
      <c s="120" t="s">
        <v>1864</v>
      </c>
      <c s="125"/>
      <c s="109" t="s">
        <v>467</v>
      </c>
      <c s="109" t="s">
        <v>469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475.56999999999999</v>
      </c>
      <c s="2">
        <f t="shared" si="37"/>
        <v>11413.679999999998</v>
      </c>
      <c s="2">
        <f t="shared" si="38"/>
        <v>10938.109999999999</v>
      </c>
      <c s="2">
        <f t="shared" si="39"/>
        <v>22351.789999999997</v>
      </c>
      <c r="AL634" t="str">
        <f>VLOOKUP($A634,'BD INTERNA + PERFIL INTERES CP'!$A$3:$BM$1625,1,0)</f>
        <v>DI0004847</v>
      </c>
    </row>
    <row r="635" spans="1:38" ht="14.5">
      <c r="A635" s="108" t="str">
        <f t="shared" si="36"/>
        <v>DI0004848</v>
      </c>
      <c s="35" t="s">
        <v>561</v>
      </c>
      <c s="112">
        <v>8</v>
      </c>
      <c s="113" t="s">
        <v>23</v>
      </c>
      <c s="35" t="s">
        <v>484</v>
      </c>
      <c s="120" t="s">
        <v>1864</v>
      </c>
      <c s="125"/>
      <c s="109" t="s">
        <v>467</v>
      </c>
      <c s="109" t="s">
        <v>469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1049.6099999999999</v>
      </c>
      <c s="2">
        <f t="shared" si="37"/>
        <v>18892.920000000002</v>
      </c>
      <c s="2">
        <f t="shared" si="38"/>
        <v>18368.120000000003</v>
      </c>
      <c s="2">
        <f t="shared" si="39"/>
        <v>37261.040000000008</v>
      </c>
      <c r="AL635" t="str">
        <f>VLOOKUP($A635,'BD INTERNA + PERFIL INTERES CP'!$A$3:$BM$1625,1,0)</f>
        <v>DI0004848</v>
      </c>
    </row>
    <row r="636" spans="1:38" ht="14.5">
      <c r="A636" s="108" t="str">
        <f t="shared" si="36"/>
        <v>DI0004861</v>
      </c>
      <c s="35" t="s">
        <v>791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4089.3000000000002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4089.3000000000002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8178.6000000000004</v>
      </c>
      <c s="2">
        <f t="shared" si="38"/>
        <v>0</v>
      </c>
      <c s="2">
        <f t="shared" si="39"/>
        <v>8178.6000000000004</v>
      </c>
      <c r="AL636" t="str">
        <f>VLOOKUP($A636,'BD INTERNA + PERFIL INTERES CP'!$A$3:$BM$1625,1,0)</f>
        <v>DI0004861</v>
      </c>
    </row>
    <row r="637" spans="1:38" ht="14.5">
      <c r="A637" s="108" t="str">
        <f t="shared" si="36"/>
        <v>DI0004871</v>
      </c>
      <c s="35" t="s">
        <v>792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4324.1800000000003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4324.1800000000003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4324.1800000000003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4324.1800000000003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8648.3600000000006</v>
      </c>
      <c s="2">
        <f t="shared" si="38"/>
        <v>8648.3600000000006</v>
      </c>
      <c s="2">
        <f t="shared" si="39"/>
        <v>17296.720000000001</v>
      </c>
      <c r="AL637" t="str">
        <f>VLOOKUP($A637,'BD INTERNA + PERFIL INTERES CP'!$A$3:$BM$1625,1,0)</f>
        <v>DI0004871</v>
      </c>
    </row>
    <row r="638" spans="1:38" ht="14.5">
      <c r="A638" s="108" t="str">
        <f t="shared" si="36"/>
        <v>DI0004881</v>
      </c>
      <c s="35" t="s">
        <v>793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224245.78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224245.78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448491.56</v>
      </c>
      <c s="2">
        <f t="shared" si="38"/>
        <v>0</v>
      </c>
      <c s="2">
        <f t="shared" si="39"/>
        <v>448491.56</v>
      </c>
      <c r="AL638" t="str">
        <f>VLOOKUP($A638,'BD INTERNA + PERFIL INTERES CP'!$A$3:$BM$1625,1,0)</f>
        <v>DI0004881</v>
      </c>
    </row>
    <row r="639" spans="1:38" ht="14.5">
      <c r="A639" s="108" t="str">
        <f t="shared" si="36"/>
        <v>DI0004895</v>
      </c>
      <c s="35" t="s">
        <v>562</v>
      </c>
      <c s="112">
        <v>5</v>
      </c>
      <c s="113" t="s">
        <v>23</v>
      </c>
      <c s="35" t="s">
        <v>484</v>
      </c>
      <c s="120" t="s">
        <v>1865</v>
      </c>
      <c s="125"/>
      <c s="109" t="s">
        <v>467</v>
      </c>
      <c s="109" t="s">
        <v>469</v>
      </c>
      <c s="21">
        <v>2858.5599999999999</v>
      </c>
      <c s="21">
        <v>2858.5599999999999</v>
      </c>
      <c s="21">
        <v>2858.5599999999999</v>
      </c>
      <c s="21">
        <v>2858.5599999999999</v>
      </c>
      <c s="21">
        <v>2858.5599999999999</v>
      </c>
      <c s="21">
        <v>1429.28</v>
      </c>
      <c s="21">
        <v>1429.28</v>
      </c>
      <c s="21">
        <v>1429.28</v>
      </c>
      <c s="21">
        <v>1429.28</v>
      </c>
      <c s="21">
        <v>1429.28</v>
      </c>
      <c s="21">
        <v>1429.28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22868.479999999996</v>
      </c>
      <c s="2">
        <f t="shared" si="38"/>
        <v>0</v>
      </c>
      <c s="2">
        <f t="shared" si="39"/>
        <v>22868.479999999996</v>
      </c>
      <c r="AL639" t="str">
        <f>VLOOKUP($A639,'BD INTERNA + PERFIL INTERES CP'!$A$3:$BM$1625,1,0)</f>
        <v>DI0004895</v>
      </c>
    </row>
    <row r="640" spans="1:38" ht="14.5">
      <c r="A640" s="108" t="str">
        <f t="shared" si="36"/>
        <v>DI0004896</v>
      </c>
      <c s="35" t="s">
        <v>562</v>
      </c>
      <c s="112">
        <v>6</v>
      </c>
      <c s="113" t="s">
        <v>23</v>
      </c>
      <c s="35" t="s">
        <v>484</v>
      </c>
      <c s="120" t="s">
        <v>1865</v>
      </c>
      <c s="125"/>
      <c s="109" t="s">
        <v>467</v>
      </c>
      <c s="109" t="s">
        <v>469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4280.4399999999996</v>
      </c>
      <c s="21">
        <v>4280.4399999999996</v>
      </c>
      <c s="21">
        <v>4280.4399999999996</v>
      </c>
      <c s="21">
        <v>4280.4399999999996</v>
      </c>
      <c s="21">
        <v>4280.4399999999996</v>
      </c>
      <c s="21">
        <v>4280.4399999999996</v>
      </c>
      <c s="21" t="s">
        <v>466</v>
      </c>
      <c s="2">
        <f t="shared" si="37"/>
        <v>102730.56000000001</v>
      </c>
      <c s="2">
        <f t="shared" si="38"/>
        <v>68487.040000000008</v>
      </c>
      <c s="2">
        <f t="shared" si="39"/>
        <v>171217.60000000003</v>
      </c>
      <c r="AL640" t="str">
        <f>VLOOKUP($A640,'BD INTERNA + PERFIL INTERES CP'!$A$3:$BM$1625,1,0)</f>
        <v>DI0004896</v>
      </c>
    </row>
    <row r="641" spans="1:38" ht="14.5">
      <c r="A641" s="108" t="str">
        <f t="shared" si="36"/>
        <v>DI0004897</v>
      </c>
      <c s="35" t="s">
        <v>562</v>
      </c>
      <c s="112">
        <v>7</v>
      </c>
      <c s="113" t="s">
        <v>23</v>
      </c>
      <c s="35" t="s">
        <v>484</v>
      </c>
      <c s="120" t="s">
        <v>1865</v>
      </c>
      <c s="125"/>
      <c s="109" t="s">
        <v>467</v>
      </c>
      <c s="109" t="s">
        <v>469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4933.5100000000002</v>
      </c>
      <c s="2">
        <f t="shared" si="37"/>
        <v>118404.36</v>
      </c>
      <c s="2">
        <f t="shared" si="38"/>
        <v>113470.84</v>
      </c>
      <c s="2">
        <f t="shared" si="39"/>
        <v>231875.20000000001</v>
      </c>
      <c r="AL641" t="str">
        <f>VLOOKUP($A641,'BD INTERNA + PERFIL INTERES CP'!$A$3:$BM$1625,1,0)</f>
        <v>DI0004897</v>
      </c>
    </row>
    <row r="642" spans="1:38" ht="14.5">
      <c r="A642" s="108" t="str">
        <f t="shared" si="36"/>
        <v>DI0004898</v>
      </c>
      <c s="35" t="s">
        <v>562</v>
      </c>
      <c s="112">
        <v>8</v>
      </c>
      <c s="113" t="s">
        <v>23</v>
      </c>
      <c s="35" t="s">
        <v>484</v>
      </c>
      <c s="120" t="s">
        <v>1865</v>
      </c>
      <c s="125"/>
      <c s="109" t="s">
        <v>467</v>
      </c>
      <c s="109" t="s">
        <v>469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3642.0500000000002</v>
      </c>
      <c s="2">
        <f t="shared" si="37"/>
        <v>65556.839999999997</v>
      </c>
      <c s="2">
        <f t="shared" si="38"/>
        <v>63735.82</v>
      </c>
      <c s="2">
        <f t="shared" si="39"/>
        <v>129292.66</v>
      </c>
      <c r="AL642" t="str">
        <f>VLOOKUP($A642,'BD INTERNA + PERFIL INTERES CP'!$A$3:$BM$1625,1,0)</f>
        <v>DI0004898</v>
      </c>
    </row>
    <row r="643" spans="1:38" ht="14.5">
      <c r="A643" s="108" t="str">
        <f t="shared" si="36"/>
        <v>DI0004911</v>
      </c>
      <c s="35" t="s">
        <v>794</v>
      </c>
      <c s="112">
        <v>1</v>
      </c>
      <c s="113" t="s">
        <v>23</v>
      </c>
      <c s="35" t="s">
        <v>483</v>
      </c>
      <c s="120" t="s">
        <v>1866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105829.38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105829.38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37"/>
        <v>211658.76000000001</v>
      </c>
      <c s="2">
        <f t="shared" si="38"/>
        <v>0</v>
      </c>
      <c s="2">
        <f t="shared" si="39"/>
        <v>211658.76000000001</v>
      </c>
      <c r="AL643" t="str">
        <f>VLOOKUP($A643,'BD INTERNA + PERFIL INTERES CP'!$A$3:$BM$1625,1,0)</f>
        <v>DI0004911</v>
      </c>
    </row>
    <row r="644" spans="1:38" ht="14.5">
      <c r="A644" s="108" t="str">
        <f t="shared" si="40" ref="A644:A707">CONCATENATE(B644,C644)</f>
        <v>DI0004924</v>
      </c>
      <c s="35" t="s">
        <v>563</v>
      </c>
      <c s="112">
        <v>4</v>
      </c>
      <c s="113" t="s">
        <v>23</v>
      </c>
      <c s="35" t="s">
        <v>484</v>
      </c>
      <c s="120" t="s">
        <v>1776</v>
      </c>
      <c s="125"/>
      <c s="109" t="s">
        <v>467</v>
      </c>
      <c s="109" t="s">
        <v>469</v>
      </c>
      <c s="21">
        <v>163.28</v>
      </c>
      <c s="21">
        <v>163.28</v>
      </c>
      <c s="21">
        <v>163.28</v>
      </c>
      <c s="21">
        <v>163.28</v>
      </c>
      <c s="21">
        <v>163.28</v>
      </c>
      <c s="21">
        <v>163.28</v>
      </c>
      <c s="21">
        <v>81.640000000000001</v>
      </c>
      <c s="21">
        <v>81.640000000000001</v>
      </c>
      <c s="21">
        <v>81.640000000000001</v>
      </c>
      <c s="21">
        <v>81.640000000000001</v>
      </c>
      <c s="21">
        <v>81.640000000000001</v>
      </c>
      <c s="21">
        <v>81.640000000000001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 ref="AH644:AH707">SUM(J644:U644)</f>
        <v>1469.5200000000004</v>
      </c>
      <c s="2">
        <f t="shared" si="42" ref="AI644:AI707">SUM(V644:AG644)</f>
        <v>0</v>
      </c>
      <c s="2">
        <f t="shared" si="43" ref="AJ644:AJ707">AI644+AH644</f>
        <v>1469.5200000000004</v>
      </c>
      <c r="AL644" t="str">
        <f>VLOOKUP($A644,'BD INTERNA + PERFIL INTERES CP'!$A$3:$BM$1625,1,0)</f>
        <v>DI0004924</v>
      </c>
    </row>
    <row r="645" spans="1:38" ht="14.5">
      <c r="A645" s="108" t="str">
        <f t="shared" si="40"/>
        <v>DI0004925</v>
      </c>
      <c s="35" t="s">
        <v>563</v>
      </c>
      <c s="112">
        <v>5</v>
      </c>
      <c s="113" t="s">
        <v>23</v>
      </c>
      <c s="35" t="s">
        <v>484</v>
      </c>
      <c s="120" t="s">
        <v>1776</v>
      </c>
      <c s="125"/>
      <c s="109" t="s">
        <v>467</v>
      </c>
      <c s="109" t="s">
        <v>469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810.36000000000001</v>
      </c>
      <c s="21">
        <v>810.36000000000001</v>
      </c>
      <c s="21">
        <v>810.36000000000001</v>
      </c>
      <c s="21">
        <v>810.36000000000001</v>
      </c>
      <c s="21">
        <v>810.36000000000001</v>
      </c>
      <c s="21">
        <v>810.36000000000001</v>
      </c>
      <c s="2">
        <f t="shared" si="41"/>
        <v>19448.759999999998</v>
      </c>
      <c s="2">
        <f t="shared" si="42"/>
        <v>14586.540000000003</v>
      </c>
      <c s="2">
        <f t="shared" si="43"/>
        <v>34035.300000000003</v>
      </c>
      <c r="AL645" t="str">
        <f>VLOOKUP($A645,'BD INTERNA + PERFIL INTERES CP'!$A$3:$BM$1625,1,0)</f>
        <v>DI0004925</v>
      </c>
    </row>
    <row r="646" spans="1:38" ht="14.5">
      <c r="A646" s="108" t="str">
        <f t="shared" si="40"/>
        <v>DI0004926</v>
      </c>
      <c s="35" t="s">
        <v>563</v>
      </c>
      <c s="112">
        <v>6</v>
      </c>
      <c s="113" t="s">
        <v>23</v>
      </c>
      <c s="35" t="s">
        <v>484</v>
      </c>
      <c s="120" t="s">
        <v>1776</v>
      </c>
      <c s="125"/>
      <c s="109" t="s">
        <v>467</v>
      </c>
      <c s="109" t="s">
        <v>469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">
        <f t="shared" si="41"/>
        <v>144159.95999999999</v>
      </c>
      <c s="2">
        <f t="shared" si="42"/>
        <v>144159.95999999999</v>
      </c>
      <c s="2">
        <f t="shared" si="43"/>
        <v>288319.91999999998</v>
      </c>
      <c r="AL646" t="str">
        <f>VLOOKUP($A646,'BD INTERNA + PERFIL INTERES CP'!$A$3:$BM$1625,1,0)</f>
        <v>DI0004926</v>
      </c>
    </row>
    <row r="647" spans="1:38" ht="14.5">
      <c r="A647" s="108" t="str">
        <f t="shared" si="40"/>
        <v>DI0004927</v>
      </c>
      <c s="35" t="s">
        <v>563</v>
      </c>
      <c s="112">
        <v>7</v>
      </c>
      <c s="113" t="s">
        <v>23</v>
      </c>
      <c s="35" t="s">
        <v>484</v>
      </c>
      <c s="120" t="s">
        <v>1776</v>
      </c>
      <c s="125"/>
      <c s="109" t="s">
        <v>467</v>
      </c>
      <c s="109" t="s">
        <v>469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">
        <f t="shared" si="41"/>
        <v>91805.880000000005</v>
      </c>
      <c s="2">
        <f t="shared" si="42"/>
        <v>91805.880000000005</v>
      </c>
      <c s="2">
        <f t="shared" si="43"/>
        <v>183611.76000000001</v>
      </c>
      <c r="AL647" t="str">
        <f>VLOOKUP($A647,'BD INTERNA + PERFIL INTERES CP'!$A$3:$BM$1625,1,0)</f>
        <v>DI0004927</v>
      </c>
    </row>
    <row r="648" spans="1:38" ht="14.5">
      <c r="A648" s="108" t="str">
        <f t="shared" si="40"/>
        <v>DI0004928</v>
      </c>
      <c s="35" t="s">
        <v>563</v>
      </c>
      <c s="112">
        <v>8</v>
      </c>
      <c s="113" t="s">
        <v>23</v>
      </c>
      <c s="35" t="s">
        <v>484</v>
      </c>
      <c s="120" t="s">
        <v>1776</v>
      </c>
      <c s="125"/>
      <c s="109" t="s">
        <v>467</v>
      </c>
      <c s="109" t="s">
        <v>469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">
        <f t="shared" si="41"/>
        <v>21534.599999999995</v>
      </c>
      <c s="2">
        <f t="shared" si="42"/>
        <v>21534.599999999995</v>
      </c>
      <c s="2">
        <f t="shared" si="43"/>
        <v>43069.19999999999</v>
      </c>
      <c r="AL648" t="str">
        <f>VLOOKUP($A648,'BD INTERNA + PERFIL INTERES CP'!$A$3:$BM$1625,1,0)</f>
        <v>DI0004928</v>
      </c>
    </row>
    <row r="649" spans="1:38" ht="14.5">
      <c r="A649" s="108" t="str">
        <f t="shared" si="40"/>
        <v>DI0004929</v>
      </c>
      <c s="35" t="s">
        <v>563</v>
      </c>
      <c s="112">
        <v>9</v>
      </c>
      <c s="113" t="s">
        <v>23</v>
      </c>
      <c s="35" t="s">
        <v>484</v>
      </c>
      <c s="120" t="s">
        <v>1776</v>
      </c>
      <c s="125"/>
      <c s="109" t="s">
        <v>467</v>
      </c>
      <c s="109" t="s">
        <v>469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">
        <f t="shared" si="41"/>
        <v>5982.6000000000013</v>
      </c>
      <c s="2">
        <f t="shared" si="42"/>
        <v>5982.6000000000013</v>
      </c>
      <c s="2">
        <f t="shared" si="43"/>
        <v>11965.200000000003</v>
      </c>
      <c r="AL649" t="str">
        <f>VLOOKUP($A649,'BD INTERNA + PERFIL INTERES CP'!$A$3:$BM$1625,1,0)</f>
        <v>DI0004929</v>
      </c>
    </row>
    <row r="650" spans="1:38" ht="14.5">
      <c r="A650" s="108" t="str">
        <f t="shared" si="40"/>
        <v>DI0004951</v>
      </c>
      <c s="35" t="s">
        <v>795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3652.6199999999999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3652.6199999999999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7305.2399999999998</v>
      </c>
      <c s="2">
        <f t="shared" si="42"/>
        <v>0</v>
      </c>
      <c s="2">
        <f t="shared" si="43"/>
        <v>7305.2399999999998</v>
      </c>
      <c r="AL650" t="str">
        <f>VLOOKUP($A650,'BD INTERNA + PERFIL INTERES CP'!$A$3:$BM$1625,1,0)</f>
        <v>DI0004951</v>
      </c>
    </row>
    <row r="651" spans="1:38" ht="14.5">
      <c r="A651" s="108" t="str">
        <f t="shared" si="40"/>
        <v>DI0004971</v>
      </c>
      <c s="35" t="s">
        <v>796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7617.8699999999999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7617.8699999999999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15235.74</v>
      </c>
      <c s="2">
        <f t="shared" si="42"/>
        <v>0</v>
      </c>
      <c s="2">
        <f t="shared" si="43"/>
        <v>15235.74</v>
      </c>
      <c r="AL651" t="str">
        <f>VLOOKUP($A651,'BD INTERNA + PERFIL INTERES CP'!$A$3:$BM$1625,1,0)</f>
        <v>DI0004971</v>
      </c>
    </row>
    <row r="652" spans="1:38" ht="14.5">
      <c r="A652" s="108" t="str">
        <f t="shared" si="40"/>
        <v>DI0004981</v>
      </c>
      <c s="35" t="s">
        <v>797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8502.6000000000004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8502.6000000000004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17005.200000000001</v>
      </c>
      <c s="2">
        <f t="shared" si="42"/>
        <v>0</v>
      </c>
      <c s="2">
        <f t="shared" si="43"/>
        <v>17005.200000000001</v>
      </c>
      <c r="AL652" t="str">
        <f>VLOOKUP($A652,'BD INTERNA + PERFIL INTERES CP'!$A$3:$BM$1625,1,0)</f>
        <v>DI0004981</v>
      </c>
    </row>
    <row r="653" spans="1:38" ht="14.5">
      <c r="A653" s="108" t="str">
        <f t="shared" si="40"/>
        <v>DI0004991</v>
      </c>
      <c s="35" t="s">
        <v>798</v>
      </c>
      <c s="112">
        <v>1</v>
      </c>
      <c s="113" t="s">
        <v>23</v>
      </c>
      <c s="35" t="s">
        <v>483</v>
      </c>
      <c s="120" t="s">
        <v>1866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105726.46000000001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105726.46000000001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211452.92000000001</v>
      </c>
      <c s="2">
        <f t="shared" si="42"/>
        <v>0</v>
      </c>
      <c s="2">
        <f t="shared" si="43"/>
        <v>211452.92000000001</v>
      </c>
      <c r="AL653" t="str">
        <f>VLOOKUP($A653,'BD INTERNA + PERFIL INTERES CP'!$A$3:$BM$1625,1,0)</f>
        <v>DI0004991</v>
      </c>
    </row>
    <row r="654" spans="1:38" ht="14.5">
      <c r="A654" s="108" t="str">
        <f t="shared" si="40"/>
        <v>DI0005011</v>
      </c>
      <c s="35" t="s">
        <v>799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42103.230000000003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42103.230000000003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84206.460000000006</v>
      </c>
      <c s="2">
        <f t="shared" si="42"/>
        <v>0</v>
      </c>
      <c s="2">
        <f t="shared" si="43"/>
        <v>84206.460000000006</v>
      </c>
      <c r="AL654" t="str">
        <f>VLOOKUP($A654,'BD INTERNA + PERFIL INTERES CP'!$A$3:$BM$1625,1,0)</f>
        <v>DI0005011</v>
      </c>
    </row>
    <row r="655" spans="1:38" ht="14.5">
      <c r="A655" s="108" t="str">
        <f t="shared" si="40"/>
        <v>DI0005031</v>
      </c>
      <c s="35" t="s">
        <v>800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31415.52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31415.52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62831.040000000001</v>
      </c>
      <c s="2">
        <f t="shared" si="42"/>
        <v>0</v>
      </c>
      <c s="2">
        <f t="shared" si="43"/>
        <v>62831.040000000001</v>
      </c>
      <c r="AL655" t="str">
        <f>VLOOKUP($A655,'BD INTERNA + PERFIL INTERES CP'!$A$3:$BM$1625,1,0)</f>
        <v>DI0005031</v>
      </c>
    </row>
    <row r="656" spans="1:38" ht="14.5">
      <c r="A656" s="108" t="str">
        <f t="shared" si="40"/>
        <v>DI0005051</v>
      </c>
      <c s="35" t="s">
        <v>801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925.00999999999999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925.00999999999999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1850.02</v>
      </c>
      <c s="2">
        <f t="shared" si="42"/>
        <v>0</v>
      </c>
      <c s="2">
        <f t="shared" si="43"/>
        <v>1850.02</v>
      </c>
      <c r="AL656" t="str">
        <f>VLOOKUP($A656,'BD INTERNA + PERFIL INTERES CP'!$A$3:$BM$1625,1,0)</f>
        <v>DI0005051</v>
      </c>
    </row>
    <row r="657" spans="1:38" ht="14.5">
      <c r="A657" s="108" t="str">
        <f t="shared" si="40"/>
        <v>DI0005061</v>
      </c>
      <c s="35" t="s">
        <v>802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488.08999999999997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488.08999999999997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488.08999999999997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488.08999999999997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976.17999999999995</v>
      </c>
      <c s="2">
        <f t="shared" si="42"/>
        <v>976.17999999999995</v>
      </c>
      <c s="2">
        <f t="shared" si="43"/>
        <v>1952.3599999999999</v>
      </c>
      <c r="AL657" t="str">
        <f>VLOOKUP($A657,'BD INTERNA + PERFIL INTERES CP'!$A$3:$BM$1625,1,0)</f>
        <v>DI0005061</v>
      </c>
    </row>
    <row r="658" spans="1:38" ht="14.5">
      <c r="A658" s="108" t="str">
        <f t="shared" si="40"/>
        <v>DI0005111</v>
      </c>
      <c s="35" t="s">
        <v>803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3248.23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3248.23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6496.46</v>
      </c>
      <c s="2">
        <f t="shared" si="42"/>
        <v>0</v>
      </c>
      <c s="2">
        <f t="shared" si="43"/>
        <v>6496.46</v>
      </c>
      <c r="AL658" t="str">
        <f>VLOOKUP($A658,'BD INTERNA + PERFIL INTERES CP'!$A$3:$BM$1625,1,0)</f>
        <v>DI0005111</v>
      </c>
    </row>
    <row r="659" spans="1:38" ht="14.5">
      <c r="A659" s="108" t="str">
        <f t="shared" si="40"/>
        <v>DI0005131</v>
      </c>
      <c s="35" t="s">
        <v>804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56194.790000000001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56194.790000000001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112389.58</v>
      </c>
      <c s="2">
        <f t="shared" si="42"/>
        <v>0</v>
      </c>
      <c s="2">
        <f t="shared" si="43"/>
        <v>112389.58</v>
      </c>
      <c r="AL659" t="str">
        <f>VLOOKUP($A659,'BD INTERNA + PERFIL INTERES CP'!$A$3:$BM$1625,1,0)</f>
        <v>DI0005131</v>
      </c>
    </row>
    <row r="660" spans="1:38" ht="14.5">
      <c r="A660" s="108" t="str">
        <f t="shared" si="40"/>
        <v>DI0005141</v>
      </c>
      <c s="35" t="s">
        <v>805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29704.849999999999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29704.849999999999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29704.849999999999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29704.849999999999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59409.699999999997</v>
      </c>
      <c s="2">
        <f t="shared" si="42"/>
        <v>59409.699999999997</v>
      </c>
      <c s="2">
        <f t="shared" si="43"/>
        <v>118819.39999999999</v>
      </c>
      <c r="AL660" t="str">
        <f>VLOOKUP($A660,'BD INTERNA + PERFIL INTERES CP'!$A$3:$BM$1625,1,0)</f>
        <v>DI0005141</v>
      </c>
    </row>
    <row r="661" spans="1:38" ht="14.5">
      <c r="A661" s="108" t="str">
        <f t="shared" si="40"/>
        <v>DI0005161</v>
      </c>
      <c s="35" t="s">
        <v>806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7920.8699999999999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7920.8699999999999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15841.74</v>
      </c>
      <c s="2">
        <f t="shared" si="42"/>
        <v>0</v>
      </c>
      <c s="2">
        <f t="shared" si="43"/>
        <v>15841.74</v>
      </c>
      <c r="AL661" t="str">
        <f>VLOOKUP($A661,'BD INTERNA + PERFIL INTERES CP'!$A$3:$BM$1625,1,0)</f>
        <v>DI0005161</v>
      </c>
    </row>
    <row r="662" spans="1:38" ht="14.5">
      <c r="A662" s="108" t="str">
        <f t="shared" si="40"/>
        <v>DI0005181</v>
      </c>
      <c s="35" t="s">
        <v>807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47037.220000000001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47037.220000000001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94074.440000000002</v>
      </c>
      <c s="2">
        <f t="shared" si="42"/>
        <v>0</v>
      </c>
      <c s="2">
        <f t="shared" si="43"/>
        <v>94074.440000000002</v>
      </c>
      <c r="AL662" t="str">
        <f>VLOOKUP($A662,'BD INTERNA + PERFIL INTERES CP'!$A$3:$BM$1625,1,0)</f>
        <v>DI0005181</v>
      </c>
    </row>
    <row r="663" spans="1:38" ht="14.5">
      <c r="A663" s="108" t="str">
        <f t="shared" si="40"/>
        <v>DI0005191</v>
      </c>
      <c s="35" t="s">
        <v>897</v>
      </c>
      <c s="112">
        <v>1</v>
      </c>
      <c s="113" t="s">
        <v>23</v>
      </c>
      <c s="35" t="s">
        <v>591</v>
      </c>
      <c s="120" t="s">
        <v>2039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7180751.7999999998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7180751.7999999998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7180751.7999999998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7180751.7999999998</v>
      </c>
      <c s="21" t="s">
        <v>466</v>
      </c>
      <c s="21" t="s">
        <v>466</v>
      </c>
      <c s="2">
        <f t="shared" si="41"/>
        <v>14361503.6</v>
      </c>
      <c s="2">
        <f t="shared" si="42"/>
        <v>14361503.6</v>
      </c>
      <c s="2">
        <f t="shared" si="43"/>
        <v>28723007.199999999</v>
      </c>
      <c r="AL663" t="str">
        <f>VLOOKUP($A663,'BD INTERNA + PERFIL INTERES CP'!$A$3:$BM$1625,1,0)</f>
        <v>DI0005191</v>
      </c>
    </row>
    <row r="664" spans="1:38" ht="14.5">
      <c r="A664" s="108" t="str">
        <f t="shared" si="40"/>
        <v>DI0005251</v>
      </c>
      <c s="35" t="s">
        <v>808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26961.630000000001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26961.630000000001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53923.260000000002</v>
      </c>
      <c s="2">
        <f t="shared" si="42"/>
        <v>0</v>
      </c>
      <c s="2">
        <f t="shared" si="43"/>
        <v>53923.260000000002</v>
      </c>
      <c r="AL664" t="str">
        <f>VLOOKUP($A664,'BD INTERNA + PERFIL INTERES CP'!$A$3:$BM$1625,1,0)</f>
        <v>DI0005251</v>
      </c>
    </row>
    <row r="665" spans="1:38" ht="14.5">
      <c r="A665" s="108" t="str">
        <f t="shared" si="40"/>
        <v>DI0005261</v>
      </c>
      <c s="35" t="s">
        <v>809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14049.24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14049.24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14049.24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14049.24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28098.48</v>
      </c>
      <c s="2">
        <f t="shared" si="42"/>
        <v>28098.48</v>
      </c>
      <c s="2">
        <f t="shared" si="43"/>
        <v>56196.959999999999</v>
      </c>
      <c r="AL665" t="str">
        <f>VLOOKUP($A665,'BD INTERNA + PERFIL INTERES CP'!$A$3:$BM$1625,1,0)</f>
        <v>DI0005261</v>
      </c>
    </row>
    <row r="666" spans="1:38" ht="14.5">
      <c r="A666" s="108" t="str">
        <f t="shared" si="40"/>
        <v>DI0005311</v>
      </c>
      <c s="35" t="s">
        <v>810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5555.8400000000001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5555.8400000000001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11111.68</v>
      </c>
      <c s="2">
        <f t="shared" si="42"/>
        <v>0</v>
      </c>
      <c s="2">
        <f t="shared" si="43"/>
        <v>11111.68</v>
      </c>
      <c r="AL666" t="str">
        <f>VLOOKUP($A666,'BD INTERNA + PERFIL INTERES CP'!$A$3:$BM$1625,1,0)</f>
        <v>DI0005311</v>
      </c>
    </row>
    <row r="667" spans="1:38" ht="14.5">
      <c r="A667" s="108" t="str">
        <f t="shared" si="40"/>
        <v>DI0005321</v>
      </c>
      <c s="35" t="s">
        <v>811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8389.8600000000006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8389.8600000000006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16779.720000000001</v>
      </c>
      <c s="2">
        <f t="shared" si="42"/>
        <v>0</v>
      </c>
      <c s="2">
        <f t="shared" si="43"/>
        <v>16779.720000000001</v>
      </c>
      <c r="AL667" t="str">
        <f>VLOOKUP($A667,'BD INTERNA + PERFIL INTERES CP'!$A$3:$BM$1625,1,0)</f>
        <v>DI0005321</v>
      </c>
    </row>
    <row r="668" spans="1:38" ht="14.5">
      <c r="A668" s="108" t="str">
        <f t="shared" si="40"/>
        <v>DI0005341</v>
      </c>
      <c s="35" t="s">
        <v>902</v>
      </c>
      <c s="112">
        <v>1</v>
      </c>
      <c s="113" t="s">
        <v>23</v>
      </c>
      <c s="35" t="s">
        <v>593</v>
      </c>
      <c s="120" t="s">
        <v>1866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216542.14999999999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216542.14999999999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433084.29999999999</v>
      </c>
      <c s="2">
        <f t="shared" si="42"/>
        <v>0</v>
      </c>
      <c s="2">
        <f t="shared" si="43"/>
        <v>433084.29999999999</v>
      </c>
      <c r="AL668" t="str">
        <f>VLOOKUP($A668,'BD INTERNA + PERFIL INTERES CP'!$A$3:$BM$1625,1,0)</f>
        <v>DI0005341</v>
      </c>
    </row>
    <row r="669" spans="1:38" ht="14.5">
      <c r="A669" s="108" t="str">
        <f t="shared" si="40"/>
        <v>DI0005351</v>
      </c>
      <c s="35" t="s">
        <v>903</v>
      </c>
      <c s="112">
        <v>1</v>
      </c>
      <c s="113" t="s">
        <v>23</v>
      </c>
      <c s="35" t="s">
        <v>593</v>
      </c>
      <c s="120" t="s">
        <v>2041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57515.910000000003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57515.910000000003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57515.910000000003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57515.910000000003</v>
      </c>
      <c s="2">
        <f t="shared" si="41"/>
        <v>115031.82000000001</v>
      </c>
      <c s="2">
        <f t="shared" si="42"/>
        <v>115031.82000000001</v>
      </c>
      <c s="2">
        <f t="shared" si="43"/>
        <v>230063.64000000001</v>
      </c>
      <c r="AL669" t="str">
        <f>VLOOKUP($A669,'BD INTERNA + PERFIL INTERES CP'!$A$3:$BM$1625,1,0)</f>
        <v>DI0005351</v>
      </c>
    </row>
    <row r="670" spans="1:38" ht="14.5">
      <c r="A670" s="108" t="str">
        <f t="shared" si="40"/>
        <v>DI0005371</v>
      </c>
      <c s="35" t="s">
        <v>659</v>
      </c>
      <c s="112">
        <v>1</v>
      </c>
      <c s="113" t="s">
        <v>23</v>
      </c>
      <c s="35" t="s">
        <v>482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22232.310000000001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22232.310000000001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44464.620000000003</v>
      </c>
      <c s="2">
        <f t="shared" si="42"/>
        <v>0</v>
      </c>
      <c s="2">
        <f t="shared" si="43"/>
        <v>44464.620000000003</v>
      </c>
      <c r="AL670" t="str">
        <f>VLOOKUP($A670,'BD INTERNA + PERFIL INTERES CP'!$A$3:$BM$1625,1,0)</f>
        <v>DI0005371</v>
      </c>
    </row>
    <row r="671" spans="1:38" ht="14.5">
      <c r="A671" s="108" t="str">
        <f t="shared" si="40"/>
        <v>DI0005391</v>
      </c>
      <c s="35" t="s">
        <v>812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11543.01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11543.01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23086.02</v>
      </c>
      <c s="2">
        <f t="shared" si="42"/>
        <v>0</v>
      </c>
      <c s="2">
        <f t="shared" si="43"/>
        <v>23086.02</v>
      </c>
      <c r="AL671" t="str">
        <f>VLOOKUP($A671,'BD INTERNA + PERFIL INTERES CP'!$A$3:$BM$1625,1,0)</f>
        <v>DI0005391</v>
      </c>
    </row>
    <row r="672" spans="1:38" ht="14.5">
      <c r="A672" s="108" t="str">
        <f t="shared" si="40"/>
        <v>DI0005411</v>
      </c>
      <c s="35" t="s">
        <v>813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19543.509999999998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19543.509999999998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39087.019999999997</v>
      </c>
      <c s="2">
        <f t="shared" si="42"/>
        <v>0</v>
      </c>
      <c s="2">
        <f t="shared" si="43"/>
        <v>39087.019999999997</v>
      </c>
      <c r="AL672" t="str">
        <f>VLOOKUP($A672,'BD INTERNA + PERFIL INTERES CP'!$A$3:$BM$1625,1,0)</f>
        <v>DI0005411</v>
      </c>
    </row>
    <row r="673" spans="1:38" ht="14.5">
      <c r="A673" s="108" t="str">
        <f t="shared" si="40"/>
        <v>DI0005431</v>
      </c>
      <c s="35" t="s">
        <v>814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21533.849999999999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21533.849999999999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43067.699999999997</v>
      </c>
      <c s="2">
        <f t="shared" si="42"/>
        <v>0</v>
      </c>
      <c s="2">
        <f t="shared" si="43"/>
        <v>43067.699999999997</v>
      </c>
      <c r="AL673" t="str">
        <f>VLOOKUP($A673,'BD INTERNA + PERFIL INTERES CP'!$A$3:$BM$1625,1,0)</f>
        <v>DI0005431</v>
      </c>
    </row>
    <row r="674" spans="1:38" ht="14.5">
      <c r="A674" s="108" t="str">
        <f t="shared" si="40"/>
        <v>DI0005451</v>
      </c>
      <c s="35" t="s">
        <v>815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46341.489999999998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46341.489999999998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92682.979999999996</v>
      </c>
      <c s="2">
        <f t="shared" si="42"/>
        <v>0</v>
      </c>
      <c s="2">
        <f t="shared" si="43"/>
        <v>92682.979999999996</v>
      </c>
      <c r="AL674" t="str">
        <f>VLOOKUP($A674,'BD INTERNA + PERFIL INTERES CP'!$A$3:$BM$1625,1,0)</f>
        <v>DI0005451</v>
      </c>
    </row>
    <row r="675" spans="1:38" ht="14.5">
      <c r="A675" s="108" t="str">
        <f t="shared" si="40"/>
        <v>DI0005465</v>
      </c>
      <c s="35" t="s">
        <v>564</v>
      </c>
      <c s="112">
        <v>5</v>
      </c>
      <c s="113" t="s">
        <v>23</v>
      </c>
      <c s="35" t="s">
        <v>484</v>
      </c>
      <c s="120" t="s">
        <v>1867</v>
      </c>
      <c s="125"/>
      <c s="109" t="s">
        <v>467</v>
      </c>
      <c s="109" t="s">
        <v>469</v>
      </c>
      <c s="21">
        <v>1100.55</v>
      </c>
      <c s="21">
        <v>1100.55</v>
      </c>
      <c s="21">
        <v>1100.55</v>
      </c>
      <c s="21">
        <v>1100.55</v>
      </c>
      <c s="21">
        <v>1100.55</v>
      </c>
      <c s="21">
        <v>1100.55</v>
      </c>
      <c s="21">
        <v>550.26999999999998</v>
      </c>
      <c s="21">
        <v>550.26999999999998</v>
      </c>
      <c s="21">
        <v>550.26999999999998</v>
      </c>
      <c s="21">
        <v>550.26999999999998</v>
      </c>
      <c s="21">
        <v>550.26999999999998</v>
      </c>
      <c s="21">
        <v>550.26999999999998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9904.9200000000019</v>
      </c>
      <c s="2">
        <f t="shared" si="42"/>
        <v>0</v>
      </c>
      <c s="2">
        <f t="shared" si="43"/>
        <v>9904.9200000000019</v>
      </c>
      <c r="AL675" t="str">
        <f>VLOOKUP($A675,'BD INTERNA + PERFIL INTERES CP'!$A$3:$BM$1625,1,0)</f>
        <v>DI0005465</v>
      </c>
    </row>
    <row r="676" spans="1:38" ht="14.5">
      <c r="A676" s="108" t="str">
        <f t="shared" si="40"/>
        <v>DI0005466</v>
      </c>
      <c s="35" t="s">
        <v>564</v>
      </c>
      <c s="112">
        <v>6</v>
      </c>
      <c s="113" t="s">
        <v>23</v>
      </c>
      <c s="35" t="s">
        <v>484</v>
      </c>
      <c s="120" t="s">
        <v>1867</v>
      </c>
      <c s="125"/>
      <c s="109" t="s">
        <v>467</v>
      </c>
      <c s="109" t="s">
        <v>469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6132.0900000000001</v>
      </c>
      <c s="21">
        <v>6132.0900000000001</v>
      </c>
      <c s="21">
        <v>6132.0900000000001</v>
      </c>
      <c s="21">
        <v>6132.0900000000001</v>
      </c>
      <c s="21">
        <v>6132.0900000000001</v>
      </c>
      <c s="21">
        <v>6132.0900000000001</v>
      </c>
      <c s="2">
        <f t="shared" si="41"/>
        <v>147170.15999999997</v>
      </c>
      <c s="2">
        <f t="shared" si="42"/>
        <v>110377.61999999998</v>
      </c>
      <c s="2">
        <f t="shared" si="43"/>
        <v>257547.77999999997</v>
      </c>
      <c r="AL676" t="str">
        <f>VLOOKUP($A676,'BD INTERNA + PERFIL INTERES CP'!$A$3:$BM$1625,1,0)</f>
        <v>DI0005466</v>
      </c>
    </row>
    <row r="677" spans="1:38" ht="14.5">
      <c r="A677" s="108" t="str">
        <f t="shared" si="40"/>
        <v>DI0005467</v>
      </c>
      <c s="35" t="s">
        <v>564</v>
      </c>
      <c s="112">
        <v>7</v>
      </c>
      <c s="113" t="s">
        <v>23</v>
      </c>
      <c s="35" t="s">
        <v>484</v>
      </c>
      <c s="120" t="s">
        <v>1867</v>
      </c>
      <c s="125"/>
      <c s="109" t="s">
        <v>467</v>
      </c>
      <c s="109" t="s">
        <v>469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">
        <f t="shared" si="41"/>
        <v>538805.03999999992</v>
      </c>
      <c s="2">
        <f t="shared" si="42"/>
        <v>538805.03999999992</v>
      </c>
      <c s="2">
        <f t="shared" si="43"/>
        <v>1077610.0799999998</v>
      </c>
      <c r="AL677" t="str">
        <f>VLOOKUP($A677,'BD INTERNA + PERFIL INTERES CP'!$A$3:$BM$1625,1,0)</f>
        <v>DI0005467</v>
      </c>
    </row>
    <row r="678" spans="1:38" ht="14.5">
      <c r="A678" s="108" t="str">
        <f t="shared" si="40"/>
        <v>DI0005468</v>
      </c>
      <c s="35" t="s">
        <v>564</v>
      </c>
      <c s="112">
        <v>8</v>
      </c>
      <c s="113" t="s">
        <v>23</v>
      </c>
      <c s="35" t="s">
        <v>484</v>
      </c>
      <c s="120" t="s">
        <v>1867</v>
      </c>
      <c s="125"/>
      <c s="109" t="s">
        <v>467</v>
      </c>
      <c s="109" t="s">
        <v>469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">
        <f t="shared" si="41"/>
        <v>275820</v>
      </c>
      <c s="2">
        <f t="shared" si="42"/>
        <v>275820</v>
      </c>
      <c s="2">
        <f t="shared" si="43"/>
        <v>551640</v>
      </c>
      <c r="AL678" t="str">
        <f>VLOOKUP($A678,'BD INTERNA + PERFIL INTERES CP'!$A$3:$BM$1625,1,0)</f>
        <v>DI0005468</v>
      </c>
    </row>
    <row r="679" spans="1:38" ht="14.5">
      <c r="A679" s="108" t="str">
        <f t="shared" si="40"/>
        <v>DI0005469</v>
      </c>
      <c s="35" t="s">
        <v>564</v>
      </c>
      <c s="112">
        <v>9</v>
      </c>
      <c s="113" t="s">
        <v>23</v>
      </c>
      <c s="35" t="s">
        <v>484</v>
      </c>
      <c s="120" t="s">
        <v>1867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41"/>
        <v>3297.48</v>
      </c>
      <c s="2">
        <f t="shared" si="42"/>
        <v>3297.48</v>
      </c>
      <c s="2">
        <f t="shared" si="43"/>
        <v>6594.96</v>
      </c>
      <c r="AL679" t="str">
        <f>VLOOKUP($A679,'BD INTERNA + PERFIL INTERES CP'!$A$3:$BM$1625,1,0)</f>
        <v>DI0005469</v>
      </c>
    </row>
    <row r="680" spans="1:38" ht="14.5">
      <c r="A680" s="108" t="str">
        <f t="shared" si="40"/>
        <v>DI0005511</v>
      </c>
      <c s="35" t="s">
        <v>898</v>
      </c>
      <c s="112">
        <v>1</v>
      </c>
      <c s="113" t="s">
        <v>23</v>
      </c>
      <c s="35" t="s">
        <v>591</v>
      </c>
      <c s="120" t="s">
        <v>2040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4880940.2599999998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4880940.2599999998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4880940.2599999998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4880940.2599999998</v>
      </c>
      <c s="21" t="s">
        <v>466</v>
      </c>
      <c s="21" t="s">
        <v>466</v>
      </c>
      <c s="2">
        <f t="shared" si="41"/>
        <v>9761880.5199999996</v>
      </c>
      <c s="2">
        <f t="shared" si="42"/>
        <v>9761880.5199999996</v>
      </c>
      <c s="2">
        <f t="shared" si="43"/>
        <v>19523761.039999999</v>
      </c>
      <c r="AL680" t="str">
        <f>VLOOKUP($A680,'BD INTERNA + PERFIL INTERES CP'!$A$3:$BM$1625,1,0)</f>
        <v>DI0005511</v>
      </c>
    </row>
    <row r="681" spans="1:38" ht="14.5">
      <c r="A681" s="108" t="str">
        <f t="shared" si="40"/>
        <v>DI0005531</v>
      </c>
      <c s="35" t="s">
        <v>816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29528.52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29528.52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59057.040000000001</v>
      </c>
      <c s="2">
        <f t="shared" si="42"/>
        <v>0</v>
      </c>
      <c s="2">
        <f t="shared" si="43"/>
        <v>59057.040000000001</v>
      </c>
      <c r="AL681" t="str">
        <f>VLOOKUP($A681,'BD INTERNA + PERFIL INTERES CP'!$A$3:$BM$1625,1,0)</f>
        <v>DI0005531</v>
      </c>
    </row>
    <row r="682" spans="1:38" ht="14.5">
      <c r="A682" s="108" t="str">
        <f t="shared" si="40"/>
        <v>DI0005551</v>
      </c>
      <c s="35" t="s">
        <v>817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9385.7700000000004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9385.7700000000004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18771.540000000001</v>
      </c>
      <c s="2">
        <f t="shared" si="42"/>
        <v>0</v>
      </c>
      <c s="2">
        <f t="shared" si="43"/>
        <v>18771.540000000001</v>
      </c>
      <c r="AL682" t="str">
        <f>VLOOKUP($A682,'BD INTERNA + PERFIL INTERES CP'!$A$3:$BM$1625,1,0)</f>
        <v>DI0005551</v>
      </c>
    </row>
    <row r="683" spans="1:38" ht="14.5">
      <c r="A683" s="108" t="str">
        <f t="shared" si="40"/>
        <v>DI0005581</v>
      </c>
      <c s="35" t="s">
        <v>818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44900.800000000003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44900.800000000003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89801.600000000006</v>
      </c>
      <c s="2">
        <f t="shared" si="42"/>
        <v>0</v>
      </c>
      <c s="2">
        <f t="shared" si="43"/>
        <v>89801.600000000006</v>
      </c>
      <c r="AL683" t="str">
        <f>VLOOKUP($A683,'BD INTERNA + PERFIL INTERES CP'!$A$3:$BM$1625,1,0)</f>
        <v>DI0005581</v>
      </c>
    </row>
    <row r="684" spans="1:38" ht="14.5">
      <c r="A684" s="108" t="str">
        <f t="shared" si="40"/>
        <v>DI0005601</v>
      </c>
      <c s="35" t="s">
        <v>819</v>
      </c>
      <c s="112">
        <v>1</v>
      </c>
      <c s="113" t="s">
        <v>23</v>
      </c>
      <c s="35" t="s">
        <v>483</v>
      </c>
      <c s="120" t="s">
        <v>1860</v>
      </c>
      <c s="125"/>
      <c s="109" t="s">
        <v>467</v>
      </c>
      <c s="109" t="s">
        <v>469</v>
      </c>
      <c s="21" t="s">
        <v>466</v>
      </c>
      <c s="21">
        <v>40421.519999999997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40421.519999999997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80843.039999999994</v>
      </c>
      <c s="2">
        <f t="shared" si="42"/>
        <v>0</v>
      </c>
      <c s="2">
        <f t="shared" si="43"/>
        <v>80843.039999999994</v>
      </c>
      <c r="AL684" t="str">
        <f>VLOOKUP($A684,'BD INTERNA + PERFIL INTERES CP'!$A$3:$BM$1625,1,0)</f>
        <v>DI0005601</v>
      </c>
    </row>
    <row r="685" spans="1:38" ht="14.5">
      <c r="A685" s="108" t="str">
        <f t="shared" si="40"/>
        <v>DI0005621</v>
      </c>
      <c s="35" t="s">
        <v>947</v>
      </c>
      <c s="112">
        <v>1</v>
      </c>
      <c s="113" t="s">
        <v>23</v>
      </c>
      <c s="35" t="s">
        <v>606</v>
      </c>
      <c s="120" t="s">
        <v>1866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782040.30000000005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782040.30000000005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1564080.6000000001</v>
      </c>
      <c s="2">
        <f t="shared" si="42"/>
        <v>0</v>
      </c>
      <c s="2">
        <f t="shared" si="43"/>
        <v>1564080.6000000001</v>
      </c>
      <c r="AL685" t="str">
        <f>VLOOKUP($A685,'BD INTERNA + PERFIL INTERES CP'!$A$3:$BM$1625,1,0)</f>
        <v>DI0005621</v>
      </c>
    </row>
    <row r="686" spans="1:38" ht="14.5">
      <c r="A686" s="108" t="str">
        <f t="shared" si="40"/>
        <v>DI0005681</v>
      </c>
      <c s="35" t="s">
        <v>965</v>
      </c>
      <c s="112">
        <v>1</v>
      </c>
      <c s="113" t="s">
        <v>23</v>
      </c>
      <c s="35" t="s">
        <v>964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92174.850000000006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92174.850000000006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92174.850000000006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184349.70000000001</v>
      </c>
      <c s="2">
        <f t="shared" si="42"/>
        <v>92174.850000000006</v>
      </c>
      <c s="2">
        <f t="shared" si="43"/>
        <v>276524.55000000005</v>
      </c>
      <c r="AL686" t="str">
        <f>VLOOKUP($A686,'BD INTERNA + PERFIL INTERES CP'!$A$3:$BM$1625,1,0)</f>
        <v>DI0005681</v>
      </c>
    </row>
    <row r="687" spans="1:38" ht="14.5">
      <c r="A687" s="108" t="str">
        <f t="shared" si="40"/>
        <v>DI0005701</v>
      </c>
      <c s="35" t="s">
        <v>961</v>
      </c>
      <c s="112">
        <v>1</v>
      </c>
      <c s="113" t="s">
        <v>23</v>
      </c>
      <c s="35" t="s">
        <v>960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22522.82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22522.82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22522.82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45045.639999999999</v>
      </c>
      <c s="2">
        <f t="shared" si="42"/>
        <v>22522.82</v>
      </c>
      <c s="2">
        <f t="shared" si="43"/>
        <v>67568.459999999992</v>
      </c>
      <c r="AL687" t="str">
        <f>VLOOKUP($A687,'BD INTERNA + PERFIL INTERES CP'!$A$3:$BM$1625,1,0)</f>
        <v>DI0005701</v>
      </c>
    </row>
    <row r="688" spans="1:38" ht="14.5">
      <c r="A688" s="108" t="str">
        <f t="shared" si="40"/>
        <v>DI0005721</v>
      </c>
      <c s="35" t="s">
        <v>949</v>
      </c>
      <c s="112">
        <v>1</v>
      </c>
      <c s="113" t="s">
        <v>23</v>
      </c>
      <c s="35" t="s">
        <v>948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17328.959999999999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17328.959999999999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17328.959999999999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34657.919999999998</v>
      </c>
      <c s="2">
        <f t="shared" si="42"/>
        <v>17328.959999999999</v>
      </c>
      <c s="2">
        <f t="shared" si="43"/>
        <v>51986.879999999997</v>
      </c>
      <c r="AL688" t="str">
        <f>VLOOKUP($A688,'BD INTERNA + PERFIL INTERES CP'!$A$3:$BM$1625,1,0)</f>
        <v>DI0005721</v>
      </c>
    </row>
    <row r="689" spans="1:38" ht="14.5">
      <c r="A689" s="108" t="str">
        <f t="shared" si="40"/>
        <v>DI0005741</v>
      </c>
      <c s="35" t="s">
        <v>957</v>
      </c>
      <c s="112">
        <v>1</v>
      </c>
      <c s="113" t="s">
        <v>23</v>
      </c>
      <c s="35" t="s">
        <v>956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13133.610000000001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13133.610000000001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13133.610000000001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26267.220000000001</v>
      </c>
      <c s="2">
        <f t="shared" si="42"/>
        <v>13133.610000000001</v>
      </c>
      <c s="2">
        <f t="shared" si="43"/>
        <v>39400.830000000002</v>
      </c>
      <c r="AL689" t="str">
        <f>VLOOKUP($A689,'BD INTERNA + PERFIL INTERES CP'!$A$3:$BM$1625,1,0)</f>
        <v>DI0005741</v>
      </c>
    </row>
    <row r="690" spans="1:38" ht="14.5">
      <c r="A690" s="108" t="str">
        <f t="shared" si="40"/>
        <v>DI0005761</v>
      </c>
      <c s="35" t="s">
        <v>953</v>
      </c>
      <c s="112">
        <v>1</v>
      </c>
      <c s="113" t="s">
        <v>23</v>
      </c>
      <c s="35" t="s">
        <v>952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8044.3999999999996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8044.3999999999996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8044.3999999999996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16088.799999999999</v>
      </c>
      <c s="2">
        <f t="shared" si="42"/>
        <v>8044.3999999999996</v>
      </c>
      <c s="2">
        <f t="shared" si="43"/>
        <v>24133.199999999997</v>
      </c>
      <c r="AL690" t="str">
        <f>VLOOKUP($A690,'BD INTERNA + PERFIL INTERES CP'!$A$3:$BM$1625,1,0)</f>
        <v>DI0005761</v>
      </c>
    </row>
    <row r="691" spans="1:38" ht="14.5">
      <c r="A691" s="108" t="str">
        <f t="shared" si="40"/>
        <v>DI0005781</v>
      </c>
      <c s="35" t="s">
        <v>951</v>
      </c>
      <c s="112">
        <v>1</v>
      </c>
      <c s="113" t="s">
        <v>23</v>
      </c>
      <c s="35" t="s">
        <v>950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17233.529999999999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17233.529999999999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17233.529999999999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34467.059999999998</v>
      </c>
      <c s="2">
        <f t="shared" si="42"/>
        <v>17233.529999999999</v>
      </c>
      <c s="2">
        <f t="shared" si="43"/>
        <v>51700.589999999997</v>
      </c>
      <c r="AL691" t="str">
        <f>VLOOKUP($A691,'BD INTERNA + PERFIL INTERES CP'!$A$3:$BM$1625,1,0)</f>
        <v>DI0005781</v>
      </c>
    </row>
    <row r="692" spans="1:38" ht="14.5">
      <c r="A692" s="108" t="str">
        <f t="shared" si="40"/>
        <v>DI0005801</v>
      </c>
      <c s="35" t="s">
        <v>955</v>
      </c>
      <c s="112">
        <v>1</v>
      </c>
      <c s="113" t="s">
        <v>23</v>
      </c>
      <c s="35" t="s">
        <v>954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103953.67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103953.67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103953.67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207907.34</v>
      </c>
      <c s="2">
        <f t="shared" si="42"/>
        <v>103953.67</v>
      </c>
      <c s="2">
        <f t="shared" si="43"/>
        <v>311861.01000000001</v>
      </c>
      <c r="AL692" t="str">
        <f>VLOOKUP($A692,'BD INTERNA + PERFIL INTERES CP'!$A$3:$BM$1625,1,0)</f>
        <v>DI0005801</v>
      </c>
    </row>
    <row r="693" spans="1:38" ht="14.5">
      <c r="A693" s="108" t="str">
        <f t="shared" si="40"/>
        <v>DI0005821</v>
      </c>
      <c s="35" t="s">
        <v>913</v>
      </c>
      <c s="112">
        <v>1</v>
      </c>
      <c s="113" t="s">
        <v>23</v>
      </c>
      <c s="35" t="s">
        <v>912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4802.7299999999996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4802.7299999999996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4802.7299999999996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9605.4599999999991</v>
      </c>
      <c s="2">
        <f t="shared" si="42"/>
        <v>4802.7299999999996</v>
      </c>
      <c s="2">
        <f t="shared" si="43"/>
        <v>14408.189999999999</v>
      </c>
      <c r="AL693" t="str">
        <f>VLOOKUP($A693,'BD INTERNA + PERFIL INTERES CP'!$A$3:$BM$1625,1,0)</f>
        <v>DI0005821</v>
      </c>
    </row>
    <row r="694" spans="1:38" ht="14.5">
      <c r="A694" s="108" t="str">
        <f t="shared" si="40"/>
        <v>DI0005841</v>
      </c>
      <c s="35" t="s">
        <v>959</v>
      </c>
      <c s="112">
        <v>1</v>
      </c>
      <c s="113" t="s">
        <v>23</v>
      </c>
      <c s="35" t="s">
        <v>958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73247.020000000004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73247.020000000004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73247.020000000004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146494.04000000001</v>
      </c>
      <c s="2">
        <f t="shared" si="42"/>
        <v>73247.020000000004</v>
      </c>
      <c s="2">
        <f t="shared" si="43"/>
        <v>219741.06</v>
      </c>
      <c r="AL694" t="str">
        <f>VLOOKUP($A694,'BD INTERNA + PERFIL INTERES CP'!$A$3:$BM$1625,1,0)</f>
        <v>DI0005841</v>
      </c>
    </row>
    <row r="695" spans="1:38" ht="14.5">
      <c r="A695" s="108" t="str">
        <f t="shared" si="40"/>
        <v>DI0005861</v>
      </c>
      <c s="35" t="s">
        <v>963</v>
      </c>
      <c s="112">
        <v>1</v>
      </c>
      <c s="113" t="s">
        <v>23</v>
      </c>
      <c s="35" t="s">
        <v>962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18662.330000000002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18662.330000000002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18662.330000000002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37324.660000000003</v>
      </c>
      <c s="2">
        <f t="shared" si="42"/>
        <v>18662.330000000002</v>
      </c>
      <c s="2">
        <f t="shared" si="43"/>
        <v>55986.990000000005</v>
      </c>
      <c r="AL695" t="str">
        <f>VLOOKUP($A695,'BD INTERNA + PERFIL INTERES CP'!$A$3:$BM$1625,1,0)</f>
        <v>DI0005861</v>
      </c>
    </row>
    <row r="696" spans="1:38" ht="14.5">
      <c r="A696" s="108" t="str">
        <f t="shared" si="40"/>
        <v>DI0005901</v>
      </c>
      <c s="35" t="s">
        <v>820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28512.450000000001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28512.450000000001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28512.450000000001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57024.900000000001</v>
      </c>
      <c s="2">
        <f t="shared" si="42"/>
        <v>28512.450000000001</v>
      </c>
      <c s="2">
        <f t="shared" si="43"/>
        <v>85537.350000000006</v>
      </c>
      <c r="AL696" t="str">
        <f>VLOOKUP($A696,'BD INTERNA + PERFIL INTERES CP'!$A$3:$BM$1625,1,0)</f>
        <v>DI0005901</v>
      </c>
    </row>
    <row r="697" spans="1:38" ht="14.5">
      <c r="A697" s="108" t="str">
        <f t="shared" si="40"/>
        <v>DI0005941</v>
      </c>
      <c s="35" t="s">
        <v>821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20658.380000000001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20658.380000000001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20658.380000000001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41316.760000000002</v>
      </c>
      <c s="2">
        <f t="shared" si="42"/>
        <v>20658.380000000001</v>
      </c>
      <c s="2">
        <f t="shared" si="43"/>
        <v>61975.139999999999</v>
      </c>
      <c r="AL697" t="str">
        <f>VLOOKUP($A697,'BD INTERNA + PERFIL INTERES CP'!$A$3:$BM$1625,1,0)</f>
        <v>DI0005941</v>
      </c>
    </row>
    <row r="698" spans="1:38" ht="14.5">
      <c r="A698" s="108" t="str">
        <f t="shared" si="40"/>
        <v>DI0005981</v>
      </c>
      <c s="35" t="s">
        <v>938</v>
      </c>
      <c s="112">
        <v>1</v>
      </c>
      <c s="113" t="s">
        <v>23</v>
      </c>
      <c s="35" t="s">
        <v>149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17405.349999999999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17405.349999999999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17405.349999999999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34810.699999999997</v>
      </c>
      <c s="2">
        <f t="shared" si="42"/>
        <v>17405.349999999999</v>
      </c>
      <c s="2">
        <f t="shared" si="43"/>
        <v>52216.049999999996</v>
      </c>
      <c r="AL698" t="str">
        <f>VLOOKUP($A698,'BD INTERNA + PERFIL INTERES CP'!$A$3:$BM$1625,1,0)</f>
        <v>DI0005981</v>
      </c>
    </row>
    <row r="699" spans="1:38" ht="14.5">
      <c r="A699" s="108" t="str">
        <f t="shared" si="40"/>
        <v>DI0006011</v>
      </c>
      <c s="35" t="s">
        <v>944</v>
      </c>
      <c s="112">
        <v>1</v>
      </c>
      <c s="113" t="s">
        <v>23</v>
      </c>
      <c s="35" t="s">
        <v>119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40785.980000000003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40785.980000000003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40785.980000000003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81571.960000000006</v>
      </c>
      <c s="2">
        <f t="shared" si="42"/>
        <v>40785.980000000003</v>
      </c>
      <c s="2">
        <f t="shared" si="43"/>
        <v>122357.94</v>
      </c>
      <c r="AL699" t="str">
        <f>VLOOKUP($A699,'BD INTERNA + PERFIL INTERES CP'!$A$3:$BM$1625,1,0)</f>
        <v>DI0006011</v>
      </c>
    </row>
    <row r="700" spans="1:38" ht="14.5">
      <c r="A700" s="108" t="str">
        <f t="shared" si="40"/>
        <v>DI0006031</v>
      </c>
      <c s="35" t="s">
        <v>946</v>
      </c>
      <c s="112">
        <v>1</v>
      </c>
      <c s="113" t="s">
        <v>23</v>
      </c>
      <c s="35" t="s">
        <v>945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22836.849999999999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22836.849999999999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22836.849999999999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45673.699999999997</v>
      </c>
      <c s="2">
        <f t="shared" si="42"/>
        <v>22836.849999999999</v>
      </c>
      <c s="2">
        <f t="shared" si="43"/>
        <v>68510.549999999988</v>
      </c>
      <c r="AL700" t="str">
        <f>VLOOKUP($A700,'BD INTERNA + PERFIL INTERES CP'!$A$3:$BM$1625,1,0)</f>
        <v>DI0006031</v>
      </c>
    </row>
    <row r="701" spans="1:38" ht="14.5">
      <c r="A701" s="108" t="str">
        <f t="shared" si="40"/>
        <v>DI0006051</v>
      </c>
      <c s="35" t="s">
        <v>967</v>
      </c>
      <c s="112">
        <v>1</v>
      </c>
      <c s="113" t="s">
        <v>23</v>
      </c>
      <c s="35" t="s">
        <v>966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6850.6400000000003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6850.6400000000003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6850.6400000000003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13701.280000000001</v>
      </c>
      <c s="2">
        <f t="shared" si="42"/>
        <v>6850.6400000000003</v>
      </c>
      <c s="2">
        <f t="shared" si="43"/>
        <v>20551.920000000002</v>
      </c>
      <c r="AL701" t="str">
        <f>VLOOKUP($A701,'BD INTERNA + PERFIL INTERES CP'!$A$3:$BM$1625,1,0)</f>
        <v>DI0006051</v>
      </c>
    </row>
    <row r="702" spans="1:38" ht="14.5">
      <c r="A702" s="108" t="str">
        <f t="shared" si="40"/>
        <v>DI0006081</v>
      </c>
      <c s="35" t="s">
        <v>822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2530.9699999999998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2530.9699999999998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2530.9699999999998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5061.9399999999996</v>
      </c>
      <c s="2">
        <f t="shared" si="42"/>
        <v>2530.9699999999998</v>
      </c>
      <c s="2">
        <f t="shared" si="43"/>
        <v>7592.9099999999999</v>
      </c>
      <c r="AL702" t="str">
        <f>VLOOKUP($A702,'BD INTERNA + PERFIL INTERES CP'!$A$3:$BM$1625,1,0)</f>
        <v>DI0006081</v>
      </c>
    </row>
    <row r="703" spans="1:38" ht="14.5">
      <c r="A703" s="108" t="str">
        <f t="shared" si="40"/>
        <v>DI0006141</v>
      </c>
      <c s="35" t="s">
        <v>941</v>
      </c>
      <c s="112">
        <v>1</v>
      </c>
      <c s="113" t="s">
        <v>23</v>
      </c>
      <c s="35" t="s">
        <v>308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37698.879999999997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37698.879999999997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37698.879999999997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75397.759999999995</v>
      </c>
      <c s="2">
        <f t="shared" si="42"/>
        <v>37698.879999999997</v>
      </c>
      <c s="2">
        <f t="shared" si="43"/>
        <v>113096.63999999998</v>
      </c>
      <c r="AL703" t="str">
        <f>VLOOKUP($A703,'BD INTERNA + PERFIL INTERES CP'!$A$3:$BM$1625,1,0)</f>
        <v>DI0006141</v>
      </c>
    </row>
    <row r="704" spans="1:38" ht="14.5">
      <c r="A704" s="108" t="str">
        <f t="shared" si="40"/>
        <v>DI0006171</v>
      </c>
      <c s="35" t="s">
        <v>923</v>
      </c>
      <c s="112">
        <v>1</v>
      </c>
      <c s="113" t="s">
        <v>23</v>
      </c>
      <c s="35" t="s">
        <v>922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38961.139999999999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38961.139999999999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38961.139999999999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77922.279999999999</v>
      </c>
      <c s="2">
        <f t="shared" si="42"/>
        <v>38961.139999999999</v>
      </c>
      <c s="2">
        <f t="shared" si="43"/>
        <v>116883.42</v>
      </c>
      <c r="AL704" t="str">
        <f>VLOOKUP($A704,'BD INTERNA + PERFIL INTERES CP'!$A$3:$BM$1625,1,0)</f>
        <v>DI0006171</v>
      </c>
    </row>
    <row r="705" spans="1:38" ht="14.5">
      <c r="A705" s="108" t="str">
        <f t="shared" si="40"/>
        <v>DI0006184</v>
      </c>
      <c s="35" t="s">
        <v>565</v>
      </c>
      <c s="112">
        <v>4</v>
      </c>
      <c s="113" t="s">
        <v>23</v>
      </c>
      <c s="35" t="s">
        <v>484</v>
      </c>
      <c s="120" t="s">
        <v>1781</v>
      </c>
      <c s="125"/>
      <c s="109" t="s">
        <v>467</v>
      </c>
      <c s="109" t="s">
        <v>469</v>
      </c>
      <c s="21">
        <v>3485.1999999999998</v>
      </c>
      <c s="21">
        <v>3485.1999999999998</v>
      </c>
      <c s="21">
        <v>3485.1999999999998</v>
      </c>
      <c s="21">
        <v>3485.1999999999998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13940.799999999999</v>
      </c>
      <c s="2">
        <f t="shared" si="42"/>
        <v>0</v>
      </c>
      <c s="2">
        <f t="shared" si="43"/>
        <v>13940.799999999999</v>
      </c>
      <c r="AL705" t="str">
        <f>VLOOKUP($A705,'BD INTERNA + PERFIL INTERES CP'!$A$3:$BM$1625,1,0)</f>
        <v>DI0006184</v>
      </c>
    </row>
    <row r="706" spans="1:38" ht="14.5">
      <c r="A706" s="108" t="str">
        <f t="shared" si="40"/>
        <v>DI0006185</v>
      </c>
      <c s="35" t="s">
        <v>565</v>
      </c>
      <c s="112">
        <v>5</v>
      </c>
      <c s="113" t="s">
        <v>23</v>
      </c>
      <c s="35" t="s">
        <v>484</v>
      </c>
      <c s="120" t="s">
        <v>1781</v>
      </c>
      <c s="125"/>
      <c s="109" t="s">
        <v>467</v>
      </c>
      <c s="109" t="s">
        <v>469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1557.3499999999999</v>
      </c>
      <c s="21">
        <v>1557.3499999999999</v>
      </c>
      <c s="21">
        <v>1557.3499999999999</v>
      </c>
      <c s="21">
        <v>1557.3499999999999</v>
      </c>
      <c s="21">
        <v>1557.3499999999999</v>
      </c>
      <c s="21">
        <v>1557.3499999999999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1"/>
        <v>34261.599999999991</v>
      </c>
      <c s="2">
        <f t="shared" si="42"/>
        <v>6229.3999999999996</v>
      </c>
      <c s="2">
        <f t="shared" si="43"/>
        <v>40490.999999999993</v>
      </c>
      <c r="AL706" t="str">
        <f>VLOOKUP($A706,'BD INTERNA + PERFIL INTERES CP'!$A$3:$BM$1625,1,0)</f>
        <v>DI0006185</v>
      </c>
    </row>
    <row r="707" spans="1:38" ht="14.5">
      <c r="A707" s="108" t="str">
        <f t="shared" si="40"/>
        <v>DI0006186</v>
      </c>
      <c s="35" t="s">
        <v>565</v>
      </c>
      <c s="112">
        <v>6</v>
      </c>
      <c s="113" t="s">
        <v>23</v>
      </c>
      <c s="35" t="s">
        <v>484</v>
      </c>
      <c s="120" t="s">
        <v>1781</v>
      </c>
      <c s="125"/>
      <c s="109" t="s">
        <v>467</v>
      </c>
      <c s="109" t="s">
        <v>469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1679.3699999999999</v>
      </c>
      <c s="21">
        <v>1679.3699999999999</v>
      </c>
      <c s="2">
        <f t="shared" si="41"/>
        <v>40304.760000000009</v>
      </c>
      <c s="2">
        <f t="shared" si="42"/>
        <v>36946.040000000008</v>
      </c>
      <c s="2">
        <f t="shared" si="43"/>
        <v>77250.800000000017</v>
      </c>
      <c r="AL707" t="str">
        <f>VLOOKUP($A707,'BD INTERNA + PERFIL INTERES CP'!$A$3:$BM$1625,1,0)</f>
        <v>DI0006186</v>
      </c>
    </row>
    <row r="708" spans="1:38" ht="14.5">
      <c r="A708" s="108" t="str">
        <f t="shared" si="44" ref="A708:A771">CONCATENATE(B708,C708)</f>
        <v>DI0006187</v>
      </c>
      <c s="35" t="s">
        <v>565</v>
      </c>
      <c s="112">
        <v>7</v>
      </c>
      <c s="113" t="s">
        <v>23</v>
      </c>
      <c s="35" t="s">
        <v>484</v>
      </c>
      <c s="120" t="s">
        <v>1781</v>
      </c>
      <c s="125"/>
      <c s="109" t="s">
        <v>467</v>
      </c>
      <c s="109" t="s">
        <v>469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">
        <f t="shared" si="45" ref="AH708:AH771">SUM(J708:U708)</f>
        <v>5989.6800000000003</v>
      </c>
      <c s="2">
        <f t="shared" si="46" ref="AI708:AI771">SUM(V708:AG708)</f>
        <v>5989.6800000000003</v>
      </c>
      <c s="2">
        <f t="shared" si="47" ref="AJ708:AJ771">AI708+AH708</f>
        <v>11979.360000000001</v>
      </c>
      <c r="AL708" t="str">
        <f>VLOOKUP($A708,'BD INTERNA + PERFIL INTERES CP'!$A$3:$BM$1625,1,0)</f>
        <v>DI0006187</v>
      </c>
    </row>
    <row r="709" spans="1:38" ht="14.5">
      <c r="A709" s="108" t="str">
        <f t="shared" si="44"/>
        <v>DI0006188</v>
      </c>
      <c s="35" t="s">
        <v>565</v>
      </c>
      <c s="112">
        <v>8</v>
      </c>
      <c s="113" t="s">
        <v>23</v>
      </c>
      <c s="35" t="s">
        <v>484</v>
      </c>
      <c s="120" t="s">
        <v>1781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">
        <f t="shared" si="45"/>
        <v>3148.8000000000006</v>
      </c>
      <c s="2">
        <f t="shared" si="46"/>
        <v>3148.8000000000006</v>
      </c>
      <c s="2">
        <f t="shared" si="47"/>
        <v>6297.6000000000013</v>
      </c>
      <c r="AL709" t="str">
        <f>VLOOKUP($A709,'BD INTERNA + PERFIL INTERES CP'!$A$3:$BM$1625,1,0)</f>
        <v>DI0006188</v>
      </c>
    </row>
    <row r="710" spans="1:38" ht="14.5">
      <c r="A710" s="108" t="str">
        <f t="shared" si="44"/>
        <v>DI0006231</v>
      </c>
      <c s="35" t="s">
        <v>925</v>
      </c>
      <c s="112">
        <v>1</v>
      </c>
      <c s="113" t="s">
        <v>23</v>
      </c>
      <c s="35" t="s">
        <v>602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23511.98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23511.98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23511.98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47023.959999999999</v>
      </c>
      <c s="2">
        <f t="shared" si="46"/>
        <v>23511.98</v>
      </c>
      <c s="2">
        <f t="shared" si="47"/>
        <v>70535.940000000002</v>
      </c>
      <c r="AL710" t="str">
        <f>VLOOKUP($A710,'BD INTERNA + PERFIL INTERES CP'!$A$3:$BM$1625,1,0)</f>
        <v>DI0006231</v>
      </c>
    </row>
    <row r="711" spans="1:38" ht="14.5">
      <c r="A711" s="108" t="str">
        <f t="shared" si="44"/>
        <v>DI0006261</v>
      </c>
      <c s="35" t="s">
        <v>936</v>
      </c>
      <c s="112">
        <v>1</v>
      </c>
      <c s="113" t="s">
        <v>23</v>
      </c>
      <c s="35" t="s">
        <v>935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33526.980000000003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33526.980000000003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33526.980000000003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67053.960000000006</v>
      </c>
      <c s="2">
        <f t="shared" si="46"/>
        <v>33526.980000000003</v>
      </c>
      <c s="2">
        <f t="shared" si="47"/>
        <v>100580.94</v>
      </c>
      <c r="AL711" t="str">
        <f>VLOOKUP($A711,'BD INTERNA + PERFIL INTERES CP'!$A$3:$BM$1625,1,0)</f>
        <v>DI0006261</v>
      </c>
    </row>
    <row r="712" spans="1:38" ht="14.5">
      <c r="A712" s="108" t="str">
        <f t="shared" si="44"/>
        <v>DI0006301</v>
      </c>
      <c s="35" t="s">
        <v>823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6952.2700000000004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6952.2700000000004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6952.2700000000004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13904.540000000001</v>
      </c>
      <c s="2">
        <f t="shared" si="46"/>
        <v>6952.2700000000004</v>
      </c>
      <c s="2">
        <f t="shared" si="47"/>
        <v>20856.810000000001</v>
      </c>
      <c r="AL712" t="str">
        <f>VLOOKUP($A712,'BD INTERNA + PERFIL INTERES CP'!$A$3:$BM$1625,1,0)</f>
        <v>DI0006301</v>
      </c>
    </row>
    <row r="713" spans="1:38" ht="14.5">
      <c r="A713" s="108" t="str">
        <f t="shared" si="44"/>
        <v>DI0006331</v>
      </c>
      <c s="35" t="s">
        <v>824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7785.0600000000004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7785.0600000000004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7785.0600000000004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15570.120000000001</v>
      </c>
      <c s="2">
        <f t="shared" si="46"/>
        <v>7785.0600000000004</v>
      </c>
      <c s="2">
        <f t="shared" si="47"/>
        <v>23355.18</v>
      </c>
      <c r="AL713" t="str">
        <f>VLOOKUP($A713,'BD INTERNA + PERFIL INTERES CP'!$A$3:$BM$1625,1,0)</f>
        <v>DI0006331</v>
      </c>
    </row>
    <row r="714" spans="1:38" ht="14.5">
      <c r="A714" s="108" t="str">
        <f t="shared" si="44"/>
        <v>DI0006361</v>
      </c>
      <c s="35" t="s">
        <v>825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8075.3800000000001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8075.3800000000001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8075.3800000000001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16150.76</v>
      </c>
      <c s="2">
        <f t="shared" si="46"/>
        <v>8075.3800000000001</v>
      </c>
      <c s="2">
        <f t="shared" si="47"/>
        <v>24226.139999999999</v>
      </c>
      <c r="AL714" t="str">
        <f>VLOOKUP($A714,'BD INTERNA + PERFIL INTERES CP'!$A$3:$BM$1625,1,0)</f>
        <v>DI0006361</v>
      </c>
    </row>
    <row r="715" spans="1:38" ht="14.5">
      <c r="A715" s="108" t="str">
        <f t="shared" si="44"/>
        <v>DI0006391</v>
      </c>
      <c s="35" t="s">
        <v>826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42449.639999999999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42449.639999999999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42449.639999999999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84899.279999999999</v>
      </c>
      <c s="2">
        <f t="shared" si="46"/>
        <v>42449.639999999999</v>
      </c>
      <c s="2">
        <f t="shared" si="47"/>
        <v>127348.92</v>
      </c>
      <c r="AL715" t="str">
        <f>VLOOKUP($A715,'BD INTERNA + PERFIL INTERES CP'!$A$3:$BM$1625,1,0)</f>
        <v>DI0006391</v>
      </c>
    </row>
    <row r="716" spans="1:38" ht="14.5">
      <c r="A716" s="108" t="str">
        <f t="shared" si="44"/>
        <v>DI0006411</v>
      </c>
      <c s="35" t="s">
        <v>827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70011.690000000002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70011.690000000002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70011.690000000002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140023.38</v>
      </c>
      <c s="2">
        <f t="shared" si="46"/>
        <v>70011.690000000002</v>
      </c>
      <c s="2">
        <f t="shared" si="47"/>
        <v>210035.07000000001</v>
      </c>
      <c r="AL716" t="str">
        <f>VLOOKUP($A716,'BD INTERNA + PERFIL INTERES CP'!$A$3:$BM$1625,1,0)</f>
        <v>DI0006411</v>
      </c>
    </row>
    <row r="717" spans="1:38" ht="14.5">
      <c r="A717" s="108" t="str">
        <f t="shared" si="44"/>
        <v>DI0006441</v>
      </c>
      <c s="35" t="s">
        <v>828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42759.650000000001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42759.650000000001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42759.650000000001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85519.300000000003</v>
      </c>
      <c s="2">
        <f t="shared" si="46"/>
        <v>42759.650000000001</v>
      </c>
      <c s="2">
        <f t="shared" si="47"/>
        <v>128278.95000000001</v>
      </c>
      <c r="AL717" t="str">
        <f>VLOOKUP($A717,'BD INTERNA + PERFIL INTERES CP'!$A$3:$BM$1625,1,0)</f>
        <v>DI0006441</v>
      </c>
    </row>
    <row r="718" spans="1:38" ht="14.5">
      <c r="A718" s="108" t="str">
        <f t="shared" si="44"/>
        <v>DI0006461</v>
      </c>
      <c s="35" t="s">
        <v>829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31114.740000000002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31114.740000000002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31114.740000000002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62229.480000000003</v>
      </c>
      <c s="2">
        <f t="shared" si="46"/>
        <v>31114.740000000002</v>
      </c>
      <c s="2">
        <f t="shared" si="47"/>
        <v>93344.220000000001</v>
      </c>
      <c r="AL718" t="str">
        <f>VLOOKUP($A718,'BD INTERNA + PERFIL INTERES CP'!$A$3:$BM$1625,1,0)</f>
        <v>DI0006461</v>
      </c>
    </row>
    <row r="719" spans="1:38" ht="14.5">
      <c r="A719" s="108" t="str">
        <f t="shared" si="44"/>
        <v>DI0006511</v>
      </c>
      <c s="35" t="s">
        <v>830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46170.339999999997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46170.339999999997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46170.339999999997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92340.679999999993</v>
      </c>
      <c s="2">
        <f t="shared" si="46"/>
        <v>46170.339999999997</v>
      </c>
      <c s="2">
        <f t="shared" si="47"/>
        <v>138511.01999999999</v>
      </c>
      <c r="AL719" t="str">
        <f>VLOOKUP($A719,'BD INTERNA + PERFIL INTERES CP'!$A$3:$BM$1625,1,0)</f>
        <v>DI0006511</v>
      </c>
    </row>
    <row r="720" spans="1:38" ht="14.5">
      <c r="A720" s="108" t="str">
        <f t="shared" si="44"/>
        <v>DI0006521</v>
      </c>
      <c s="35" t="s">
        <v>899</v>
      </c>
      <c s="112">
        <v>1</v>
      </c>
      <c s="113" t="s">
        <v>23</v>
      </c>
      <c s="35" t="s">
        <v>591</v>
      </c>
      <c s="120" t="s">
        <v>2042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4789695.5999999996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4789695.5999999996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4789695.5999999996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4789695.5999999996</v>
      </c>
      <c s="21" t="s">
        <v>466</v>
      </c>
      <c s="21" t="s">
        <v>466</v>
      </c>
      <c s="2">
        <f t="shared" si="45"/>
        <v>9579391.1999999993</v>
      </c>
      <c s="2">
        <f t="shared" si="46"/>
        <v>9579391.1999999993</v>
      </c>
      <c s="2">
        <f t="shared" si="47"/>
        <v>19158782.399999999</v>
      </c>
      <c r="AL720" t="str">
        <f>VLOOKUP($A720,'BD INTERNA + PERFIL INTERES CP'!$A$3:$BM$1625,1,0)</f>
        <v>DI0006521</v>
      </c>
    </row>
    <row r="721" spans="1:38" ht="14.5">
      <c r="A721" s="108" t="str">
        <f t="shared" si="44"/>
        <v>DI0006551</v>
      </c>
      <c s="35" t="s">
        <v>927</v>
      </c>
      <c s="112">
        <v>1</v>
      </c>
      <c s="113" t="s">
        <v>23</v>
      </c>
      <c s="35" t="s">
        <v>926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12587.4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12587.4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12587.4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25174.799999999999</v>
      </c>
      <c s="2">
        <f t="shared" si="46"/>
        <v>12587.4</v>
      </c>
      <c s="2">
        <f t="shared" si="47"/>
        <v>37762.199999999997</v>
      </c>
      <c r="AL721" t="str">
        <f>VLOOKUP($A721,'BD INTERNA + PERFIL INTERES CP'!$A$3:$BM$1625,1,0)</f>
        <v>DI0006551</v>
      </c>
    </row>
    <row r="722" spans="1:38" ht="14.5">
      <c r="A722" s="108" t="str">
        <f t="shared" si="44"/>
        <v>DI0006601</v>
      </c>
      <c s="35" t="s">
        <v>831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44187.010000000002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44187.010000000002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44187.010000000002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88374.020000000004</v>
      </c>
      <c s="2">
        <f t="shared" si="46"/>
        <v>44187.010000000002</v>
      </c>
      <c s="2">
        <f t="shared" si="47"/>
        <v>132561.03</v>
      </c>
      <c r="AL722" t="str">
        <f>VLOOKUP($A722,'BD INTERNA + PERFIL INTERES CP'!$A$3:$BM$1625,1,0)</f>
        <v>DI0006601</v>
      </c>
    </row>
    <row r="723" spans="1:38" ht="14.5">
      <c r="A723" s="108" t="str">
        <f t="shared" si="44"/>
        <v>DI0006621</v>
      </c>
      <c s="35" t="s">
        <v>931</v>
      </c>
      <c s="112">
        <v>1</v>
      </c>
      <c s="113" t="s">
        <v>23</v>
      </c>
      <c s="35" t="s">
        <v>930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18296.810000000001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18296.810000000001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18296.810000000001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36593.620000000003</v>
      </c>
      <c s="2">
        <f t="shared" si="46"/>
        <v>18296.810000000001</v>
      </c>
      <c s="2">
        <f t="shared" si="47"/>
        <v>54890.430000000008</v>
      </c>
      <c r="AL723" t="str">
        <f>VLOOKUP($A723,'BD INTERNA + PERFIL INTERES CP'!$A$3:$BM$1625,1,0)</f>
        <v>DI0006621</v>
      </c>
    </row>
    <row r="724" spans="1:38" ht="14.5">
      <c r="A724" s="108" t="str">
        <f t="shared" si="44"/>
        <v>DI0006631</v>
      </c>
      <c s="35" t="s">
        <v>900</v>
      </c>
      <c s="112">
        <v>1</v>
      </c>
      <c s="113" t="s">
        <v>23</v>
      </c>
      <c s="35" t="s">
        <v>591</v>
      </c>
      <c s="120" t="s">
        <v>2043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3229442.3999999999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3229442.3999999999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3229442.3999999999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3229442.3999999999</v>
      </c>
      <c s="21" t="s">
        <v>466</v>
      </c>
      <c s="21" t="s">
        <v>466</v>
      </c>
      <c s="2">
        <f t="shared" si="45"/>
        <v>6458884.7999999998</v>
      </c>
      <c s="2">
        <f t="shared" si="46"/>
        <v>6458884.7999999998</v>
      </c>
      <c s="2">
        <f t="shared" si="47"/>
        <v>12917769.6</v>
      </c>
      <c r="AL724" t="str">
        <f>VLOOKUP($A724,'BD INTERNA + PERFIL INTERES CP'!$A$3:$BM$1625,1,0)</f>
        <v>DI0006631</v>
      </c>
    </row>
    <row r="725" spans="1:38" ht="14.5">
      <c r="A725" s="108" t="str">
        <f t="shared" si="44"/>
        <v>DI0006661</v>
      </c>
      <c s="35" t="s">
        <v>832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5706.96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5706.96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5706.96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11413.92</v>
      </c>
      <c s="2">
        <f t="shared" si="46"/>
        <v>5706.96</v>
      </c>
      <c s="2">
        <f t="shared" si="47"/>
        <v>17120.880000000001</v>
      </c>
      <c r="AL725" t="str">
        <f>VLOOKUP($A725,'BD INTERNA + PERFIL INTERES CP'!$A$3:$BM$1625,1,0)</f>
        <v>DI0006661</v>
      </c>
    </row>
    <row r="726" spans="1:38" ht="14.5">
      <c r="A726" s="108" t="str">
        <f t="shared" si="44"/>
        <v>DI0006691</v>
      </c>
      <c s="35" t="s">
        <v>833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11053.82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11053.82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11053.82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22107.639999999999</v>
      </c>
      <c s="2">
        <f t="shared" si="46"/>
        <v>11053.82</v>
      </c>
      <c s="2">
        <f t="shared" si="47"/>
        <v>33161.459999999999</v>
      </c>
      <c r="AL726" t="str">
        <f>VLOOKUP($A726,'BD INTERNA + PERFIL INTERES CP'!$A$3:$BM$1625,1,0)</f>
        <v>DI0006691</v>
      </c>
    </row>
    <row r="727" spans="1:38" ht="14.5">
      <c r="A727" s="108" t="str">
        <f t="shared" si="44"/>
        <v>DI0006711</v>
      </c>
      <c s="35" t="s">
        <v>969</v>
      </c>
      <c s="112">
        <v>1</v>
      </c>
      <c s="113" t="s">
        <v>23</v>
      </c>
      <c s="35" t="s">
        <v>968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86829.320000000007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86829.320000000007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86829.320000000007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173658.64000000001</v>
      </c>
      <c s="2">
        <f t="shared" si="46"/>
        <v>86829.320000000007</v>
      </c>
      <c s="2">
        <f t="shared" si="47"/>
        <v>260487.96000000002</v>
      </c>
      <c r="AL727" t="str">
        <f>VLOOKUP($A727,'BD INTERNA + PERFIL INTERES CP'!$A$3:$BM$1625,1,0)</f>
        <v>DI0006711</v>
      </c>
    </row>
    <row r="728" spans="1:38" ht="14.5">
      <c r="A728" s="108" t="str">
        <f t="shared" si="44"/>
        <v>DI0006741</v>
      </c>
      <c s="35" t="s">
        <v>834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23708.959999999999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23708.959999999999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23708.959999999999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47417.919999999998</v>
      </c>
      <c s="2">
        <f t="shared" si="46"/>
        <v>23708.959999999999</v>
      </c>
      <c s="2">
        <f t="shared" si="47"/>
        <v>71126.880000000005</v>
      </c>
      <c r="AL728" t="str">
        <f>VLOOKUP($A728,'BD INTERNA + PERFIL INTERES CP'!$A$3:$BM$1625,1,0)</f>
        <v>DI0006741</v>
      </c>
    </row>
    <row r="729" spans="1:38" ht="14.5">
      <c r="A729" s="108" t="str">
        <f t="shared" si="44"/>
        <v>DI0006771</v>
      </c>
      <c s="35" t="s">
        <v>835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7183.0100000000002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7183.0100000000002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7183.0100000000002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14366.02</v>
      </c>
      <c s="2">
        <f t="shared" si="46"/>
        <v>7183.0100000000002</v>
      </c>
      <c s="2">
        <f t="shared" si="47"/>
        <v>21549.029999999999</v>
      </c>
      <c r="AL729" t="str">
        <f>VLOOKUP($A729,'BD INTERNA + PERFIL INTERES CP'!$A$3:$BM$1625,1,0)</f>
        <v>DI0006771</v>
      </c>
    </row>
    <row r="730" spans="1:38" ht="14.5">
      <c r="A730" s="108" t="str">
        <f t="shared" si="44"/>
        <v>DI0006801</v>
      </c>
      <c s="35" t="s">
        <v>836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1564.8399999999999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1564.8399999999999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1564.8399999999999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3129.6799999999998</v>
      </c>
      <c s="2">
        <f t="shared" si="46"/>
        <v>1564.8399999999999</v>
      </c>
      <c s="2">
        <f t="shared" si="47"/>
        <v>4694.5199999999995</v>
      </c>
      <c r="AL730" t="str">
        <f>VLOOKUP($A730,'BD INTERNA + PERFIL INTERES CP'!$A$3:$BM$1625,1,0)</f>
        <v>DI0006801</v>
      </c>
    </row>
    <row r="731" spans="1:38" ht="14.5">
      <c r="A731" s="108" t="str">
        <f t="shared" si="44"/>
        <v>DI0006821</v>
      </c>
      <c s="35" t="s">
        <v>837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18149.330000000002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18149.330000000002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18149.330000000002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36298.660000000003</v>
      </c>
      <c s="2">
        <f t="shared" si="46"/>
        <v>18149.330000000002</v>
      </c>
      <c s="2">
        <f t="shared" si="47"/>
        <v>54447.990000000005</v>
      </c>
      <c r="AL731" t="str">
        <f>VLOOKUP($A731,'BD INTERNA + PERFIL INTERES CP'!$A$3:$BM$1625,1,0)</f>
        <v>DI0006821</v>
      </c>
    </row>
    <row r="732" spans="1:38" ht="14.5">
      <c r="A732" s="108" t="str">
        <f t="shared" si="44"/>
        <v>DI0006834</v>
      </c>
      <c s="35" t="s">
        <v>566</v>
      </c>
      <c s="112">
        <v>4</v>
      </c>
      <c s="113" t="s">
        <v>23</v>
      </c>
      <c s="35" t="s">
        <v>484</v>
      </c>
      <c s="120" t="s">
        <v>1869</v>
      </c>
      <c s="125"/>
      <c s="109" t="s">
        <v>467</v>
      </c>
      <c s="109" t="s">
        <v>469</v>
      </c>
      <c s="21">
        <v>27.789999999999999</v>
      </c>
      <c s="21">
        <v>27.789999999999999</v>
      </c>
      <c s="21">
        <v>27.789999999999999</v>
      </c>
      <c s="21">
        <v>27.789999999999999</v>
      </c>
      <c s="21">
        <v>27.789999999999999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138.94999999999999</v>
      </c>
      <c s="2">
        <f t="shared" si="46"/>
        <v>0</v>
      </c>
      <c s="2">
        <f t="shared" si="47"/>
        <v>138.94999999999999</v>
      </c>
      <c r="AL732" t="str">
        <f>VLOOKUP($A732,'BD INTERNA + PERFIL INTERES CP'!$A$3:$BM$1625,1,0)</f>
        <v>DI0006834</v>
      </c>
    </row>
    <row r="733" spans="1:38" ht="14.5">
      <c r="A733" s="108" t="str">
        <f t="shared" si="44"/>
        <v>DI0006835</v>
      </c>
      <c s="35" t="s">
        <v>566</v>
      </c>
      <c s="112">
        <v>5</v>
      </c>
      <c s="113" t="s">
        <v>23</v>
      </c>
      <c s="35" t="s">
        <v>484</v>
      </c>
      <c s="120" t="s">
        <v>1869</v>
      </c>
      <c s="125"/>
      <c s="109" t="s">
        <v>467</v>
      </c>
      <c s="109" t="s">
        <v>469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920.45000000000005</v>
      </c>
      <c s="21">
        <v>920.45000000000005</v>
      </c>
      <c s="21">
        <v>920.45000000000005</v>
      </c>
      <c s="21">
        <v>920.45000000000005</v>
      </c>
      <c s="21">
        <v>920.45000000000005</v>
      </c>
      <c s="21">
        <v>920.45000000000005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21170.350000000002</v>
      </c>
      <c s="2">
        <f t="shared" si="46"/>
        <v>4602.25</v>
      </c>
      <c s="2">
        <f t="shared" si="47"/>
        <v>25772.600000000002</v>
      </c>
      <c r="AL733" t="str">
        <f>VLOOKUP($A733,'BD INTERNA + PERFIL INTERES CP'!$A$3:$BM$1625,1,0)</f>
        <v>DI0006835</v>
      </c>
    </row>
    <row r="734" spans="1:38" ht="14.5">
      <c r="A734" s="108" t="str">
        <f t="shared" si="44"/>
        <v>DI0006836</v>
      </c>
      <c s="35" t="s">
        <v>566</v>
      </c>
      <c s="112">
        <v>6</v>
      </c>
      <c s="113" t="s">
        <v>23</v>
      </c>
      <c s="35" t="s">
        <v>484</v>
      </c>
      <c s="120" t="s">
        <v>1869</v>
      </c>
      <c s="125"/>
      <c s="109" t="s">
        <v>467</v>
      </c>
      <c s="109" t="s">
        <v>469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3862.0799999999999</v>
      </c>
      <c s="2">
        <f t="shared" si="45"/>
        <v>92689.920000000027</v>
      </c>
      <c s="2">
        <f t="shared" si="46"/>
        <v>88827.840000000026</v>
      </c>
      <c s="2">
        <f t="shared" si="47"/>
        <v>181517.76000000007</v>
      </c>
      <c r="AL734" t="str">
        <f>VLOOKUP($A734,'BD INTERNA + PERFIL INTERES CP'!$A$3:$BM$1625,1,0)</f>
        <v>DI0006836</v>
      </c>
    </row>
    <row r="735" spans="1:38" ht="14.5">
      <c r="A735" s="108" t="str">
        <f t="shared" si="44"/>
        <v>DI0006837</v>
      </c>
      <c s="35" t="s">
        <v>566</v>
      </c>
      <c s="112">
        <v>7</v>
      </c>
      <c s="113" t="s">
        <v>23</v>
      </c>
      <c s="35" t="s">
        <v>484</v>
      </c>
      <c s="120" t="s">
        <v>1869</v>
      </c>
      <c s="125"/>
      <c s="109" t="s">
        <v>467</v>
      </c>
      <c s="109" t="s">
        <v>469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">
        <f t="shared" si="45"/>
        <v>380352.96000000014</v>
      </c>
      <c s="2">
        <f t="shared" si="46"/>
        <v>380352.96000000014</v>
      </c>
      <c s="2">
        <f t="shared" si="47"/>
        <v>760705.92000000027</v>
      </c>
      <c r="AL735" t="str">
        <f>VLOOKUP($A735,'BD INTERNA + PERFIL INTERES CP'!$A$3:$BM$1625,1,0)</f>
        <v>DI0006837</v>
      </c>
    </row>
    <row r="736" spans="1:38" ht="14.5">
      <c r="A736" s="108" t="str">
        <f t="shared" si="44"/>
        <v>DI0006838</v>
      </c>
      <c s="35" t="s">
        <v>566</v>
      </c>
      <c s="112">
        <v>8</v>
      </c>
      <c s="113" t="s">
        <v>23</v>
      </c>
      <c s="35" t="s">
        <v>484</v>
      </c>
      <c s="120" t="s">
        <v>1869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">
        <f t="shared" si="45"/>
        <v>3148.8000000000006</v>
      </c>
      <c s="2">
        <f t="shared" si="46"/>
        <v>3148.8000000000006</v>
      </c>
      <c s="2">
        <f t="shared" si="47"/>
        <v>6297.6000000000013</v>
      </c>
      <c r="AL736" t="str">
        <f>VLOOKUP($A736,'BD INTERNA + PERFIL INTERES CP'!$A$3:$BM$1625,1,0)</f>
        <v>DI0006838</v>
      </c>
    </row>
    <row r="737" spans="1:38" ht="14.5">
      <c r="A737" s="108" t="str">
        <f t="shared" si="44"/>
        <v>DI0006839</v>
      </c>
      <c s="35" t="s">
        <v>566</v>
      </c>
      <c s="112">
        <v>9</v>
      </c>
      <c s="113" t="s">
        <v>23</v>
      </c>
      <c s="35" t="s">
        <v>484</v>
      </c>
      <c s="120" t="s">
        <v>1869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">
        <f t="shared" si="45"/>
        <v>3451.4399999999991</v>
      </c>
      <c s="2">
        <f t="shared" si="46"/>
        <v>3451.4399999999991</v>
      </c>
      <c s="2">
        <f t="shared" si="47"/>
        <v>6902.8799999999983</v>
      </c>
      <c r="AL737" t="str">
        <f>VLOOKUP($A737,'BD INTERNA + PERFIL INTERES CP'!$A$3:$BM$1625,1,0)</f>
        <v>DI0006839</v>
      </c>
    </row>
    <row r="738" spans="1:38" ht="14.5">
      <c r="A738" s="108" t="str">
        <f t="shared" si="44"/>
        <v>DI0006861</v>
      </c>
      <c s="35" t="s">
        <v>838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7887.25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7887.25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7887.25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15774.5</v>
      </c>
      <c s="2">
        <f t="shared" si="46"/>
        <v>7887.25</v>
      </c>
      <c s="2">
        <f t="shared" si="47"/>
        <v>23661.75</v>
      </c>
      <c r="AL738" t="str">
        <f>VLOOKUP($A738,'BD INTERNA + PERFIL INTERES CP'!$A$3:$BM$1625,1,0)</f>
        <v>DI0006861</v>
      </c>
    </row>
    <row r="739" spans="1:38" ht="14.5">
      <c r="A739" s="108" t="str">
        <f t="shared" si="44"/>
        <v>DI0006951</v>
      </c>
      <c s="35" t="s">
        <v>920</v>
      </c>
      <c s="112">
        <v>1</v>
      </c>
      <c s="113" t="s">
        <v>23</v>
      </c>
      <c s="35" t="s">
        <v>919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50974.57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50974.57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50974.57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101949.14</v>
      </c>
      <c s="2">
        <f t="shared" si="46"/>
        <v>50974.57</v>
      </c>
      <c s="2">
        <f t="shared" si="47"/>
        <v>152923.70999999999</v>
      </c>
      <c r="AL739" t="str">
        <f>VLOOKUP($A739,'BD INTERNA + PERFIL INTERES CP'!$A$3:$BM$1625,1,0)</f>
        <v>DI0006951</v>
      </c>
    </row>
    <row r="740" spans="1:38" ht="14.5">
      <c r="A740" s="108" t="str">
        <f t="shared" si="44"/>
        <v>DI0006981</v>
      </c>
      <c s="35" t="s">
        <v>839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10335.379999999999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10335.379999999999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10335.379999999999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20670.759999999998</v>
      </c>
      <c s="2">
        <f t="shared" si="46"/>
        <v>10335.379999999999</v>
      </c>
      <c s="2">
        <f t="shared" si="47"/>
        <v>31006.139999999999</v>
      </c>
      <c r="AL740" t="str">
        <f>VLOOKUP($A740,'BD INTERNA + PERFIL INTERES CP'!$A$3:$BM$1625,1,0)</f>
        <v>DI0006981</v>
      </c>
    </row>
    <row r="741" spans="1:38" ht="14.5">
      <c r="A741" s="108" t="str">
        <f t="shared" si="44"/>
        <v>DI0007011</v>
      </c>
      <c s="35" t="s">
        <v>942</v>
      </c>
      <c s="112">
        <v>1</v>
      </c>
      <c s="113" t="s">
        <v>23</v>
      </c>
      <c s="35" t="s">
        <v>362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51339.830000000002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51339.830000000002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51339.830000000002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102679.66</v>
      </c>
      <c s="2">
        <f t="shared" si="46"/>
        <v>51339.830000000002</v>
      </c>
      <c s="2">
        <f t="shared" si="47"/>
        <v>154019.48999999999</v>
      </c>
      <c r="AL741" t="str">
        <f>VLOOKUP($A741,'BD INTERNA + PERFIL INTERES CP'!$A$3:$BM$1625,1,0)</f>
        <v>DI0007011</v>
      </c>
    </row>
    <row r="742" spans="1:38" ht="14.5">
      <c r="A742" s="108" t="str">
        <f t="shared" si="44"/>
        <v>DI0007023</v>
      </c>
      <c s="35" t="s">
        <v>567</v>
      </c>
      <c s="112">
        <v>3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1225.3199999999999</v>
      </c>
      <c s="21">
        <v>1225.3199999999999</v>
      </c>
      <c s="21">
        <v>1225.3199999999999</v>
      </c>
      <c s="21">
        <v>1225.3199999999999</v>
      </c>
      <c s="21">
        <v>1225.3199999999999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6126.5999999999995</v>
      </c>
      <c s="2">
        <f t="shared" si="46"/>
        <v>0</v>
      </c>
      <c s="2">
        <f t="shared" si="47"/>
        <v>6126.5999999999995</v>
      </c>
      <c r="AL742" t="str">
        <f>VLOOKUP($A742,'BD INTERNA + PERFIL INTERES CP'!$A$3:$BM$1625,1,0)</f>
        <v>DI0007023</v>
      </c>
    </row>
    <row r="743" spans="1:38" ht="14.5">
      <c r="A743" s="108" t="str">
        <f t="shared" si="44"/>
        <v>DI0007024</v>
      </c>
      <c s="35" t="s">
        <v>567</v>
      </c>
      <c s="112">
        <v>4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1952.76</v>
      </c>
      <c s="21">
        <v>1952.76</v>
      </c>
      <c s="21">
        <v>1952.76</v>
      </c>
      <c s="21">
        <v>1952.76</v>
      </c>
      <c s="21">
        <v>1952.76</v>
      </c>
      <c s="21">
        <v>1952.76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44913.479999999996</v>
      </c>
      <c s="2">
        <f t="shared" si="46"/>
        <v>9763.7999999999993</v>
      </c>
      <c s="2">
        <f t="shared" si="47"/>
        <v>54677.279999999999</v>
      </c>
      <c r="AL743" t="str">
        <f>VLOOKUP($A743,'BD INTERNA + PERFIL INTERES CP'!$A$3:$BM$1625,1,0)</f>
        <v>DI0007024</v>
      </c>
    </row>
    <row r="744" spans="1:38" ht="14.5">
      <c r="A744" s="108" t="str">
        <f t="shared" si="44"/>
        <v>DI0007025</v>
      </c>
      <c s="35" t="s">
        <v>567</v>
      </c>
      <c s="112">
        <v>5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4340.3900000000003</v>
      </c>
      <c s="2">
        <f t="shared" si="45"/>
        <v>104169.48000000004</v>
      </c>
      <c s="2">
        <f t="shared" si="46"/>
        <v>99829.080000000031</v>
      </c>
      <c s="2">
        <f t="shared" si="47"/>
        <v>203998.56000000006</v>
      </c>
      <c r="AL744" t="str">
        <f>VLOOKUP($A744,'BD INTERNA + PERFIL INTERES CP'!$A$3:$BM$1625,1,0)</f>
        <v>DI0007025</v>
      </c>
    </row>
    <row r="745" spans="1:38" ht="14.5">
      <c r="A745" s="108" t="str">
        <f t="shared" si="44"/>
        <v>DI0007026</v>
      </c>
      <c s="35" t="s">
        <v>567</v>
      </c>
      <c s="112">
        <v>6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">
        <f t="shared" si="45"/>
        <v>48291.840000000004</v>
      </c>
      <c s="2">
        <f t="shared" si="46"/>
        <v>48291.840000000004</v>
      </c>
      <c s="2">
        <f t="shared" si="47"/>
        <v>96583.680000000008</v>
      </c>
      <c r="AL745" t="str">
        <f>VLOOKUP($A745,'BD INTERNA + PERFIL INTERES CP'!$A$3:$BM$1625,1,0)</f>
        <v>DI0007026</v>
      </c>
    </row>
    <row r="746" spans="1:38" ht="14.5">
      <c r="A746" s="108" t="str">
        <f t="shared" si="44"/>
        <v>DI00070310</v>
      </c>
      <c s="35" t="s">
        <v>568</v>
      </c>
      <c s="112">
        <v>10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">
        <f t="shared" si="45"/>
        <v>6366.1200000000017</v>
      </c>
      <c s="2">
        <f t="shared" si="46"/>
        <v>6366.1200000000017</v>
      </c>
      <c s="2">
        <f t="shared" si="47"/>
        <v>12732.240000000003</v>
      </c>
      <c r="AL746" t="str">
        <f>VLOOKUP($A746,'BD INTERNA + PERFIL INTERES CP'!$A$3:$BM$1625,1,0)</f>
        <v>DI00070310</v>
      </c>
    </row>
    <row r="747" spans="1:38" ht="14.5">
      <c r="A747" s="108" t="str">
        <f t="shared" si="44"/>
        <v>DI0007034</v>
      </c>
      <c s="35" t="s">
        <v>568</v>
      </c>
      <c s="112">
        <v>4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2768.1900000000001</v>
      </c>
      <c s="21">
        <v>2768.1900000000001</v>
      </c>
      <c s="21">
        <v>2768.1900000000001</v>
      </c>
      <c s="21">
        <v>2768.1900000000001</v>
      </c>
      <c s="21">
        <v>2768.1900000000001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13840.950000000001</v>
      </c>
      <c s="2">
        <f t="shared" si="46"/>
        <v>0</v>
      </c>
      <c s="2">
        <f t="shared" si="47"/>
        <v>13840.950000000001</v>
      </c>
      <c r="AL747" t="str">
        <f>VLOOKUP($A747,'BD INTERNA + PERFIL INTERES CP'!$A$3:$BM$1625,1,0)</f>
        <v>DI0007034</v>
      </c>
    </row>
    <row r="748" spans="1:38" ht="14.5">
      <c r="A748" s="108" t="str">
        <f t="shared" si="44"/>
        <v>DI0007035</v>
      </c>
      <c s="35" t="s">
        <v>568</v>
      </c>
      <c s="112">
        <v>5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1837.78</v>
      </c>
      <c s="21">
        <v>1837.78</v>
      </c>
      <c s="21">
        <v>1837.78</v>
      </c>
      <c s="21">
        <v>1837.78</v>
      </c>
      <c s="21">
        <v>1837.78</v>
      </c>
      <c s="21">
        <v>1837.78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42268.939999999995</v>
      </c>
      <c s="2">
        <f t="shared" si="46"/>
        <v>9188.8999999999996</v>
      </c>
      <c s="2">
        <f t="shared" si="47"/>
        <v>51457.839999999997</v>
      </c>
      <c r="AL748" t="str">
        <f>VLOOKUP($A748,'BD INTERNA + PERFIL INTERES CP'!$A$3:$BM$1625,1,0)</f>
        <v>DI0007035</v>
      </c>
    </row>
    <row r="749" spans="1:38" ht="14.5">
      <c r="A749" s="108" t="str">
        <f t="shared" si="44"/>
        <v>DI0007036</v>
      </c>
      <c s="35" t="s">
        <v>568</v>
      </c>
      <c s="112">
        <v>6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3388.3800000000001</v>
      </c>
      <c s="2">
        <f t="shared" si="45"/>
        <v>81321.119999999995</v>
      </c>
      <c s="2">
        <f t="shared" si="46"/>
        <v>77932.740000000005</v>
      </c>
      <c s="2">
        <f t="shared" si="47"/>
        <v>159253.85999999999</v>
      </c>
      <c r="AL749" t="str">
        <f>VLOOKUP($A749,'BD INTERNA + PERFIL INTERES CP'!$A$3:$BM$1625,1,0)</f>
        <v>DI0007036</v>
      </c>
    </row>
    <row r="750" spans="1:38" ht="14.5">
      <c r="A750" s="108" t="str">
        <f t="shared" si="44"/>
        <v>DI0007037</v>
      </c>
      <c s="35" t="s">
        <v>568</v>
      </c>
      <c s="112">
        <v>7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">
        <f t="shared" si="45"/>
        <v>131207.28</v>
      </c>
      <c s="2">
        <f t="shared" si="46"/>
        <v>131207.28</v>
      </c>
      <c s="2">
        <f t="shared" si="47"/>
        <v>262414.56</v>
      </c>
      <c r="AL750" t="str">
        <f>VLOOKUP($A750,'BD INTERNA + PERFIL INTERES CP'!$A$3:$BM$1625,1,0)</f>
        <v>DI0007037</v>
      </c>
    </row>
    <row r="751" spans="1:38" ht="14.5">
      <c r="A751" s="108" t="str">
        <f t="shared" si="44"/>
        <v>DI0007038</v>
      </c>
      <c s="35" t="s">
        <v>568</v>
      </c>
      <c s="112">
        <v>8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">
        <f t="shared" si="45"/>
        <v>178057.56000000003</v>
      </c>
      <c s="2">
        <f t="shared" si="46"/>
        <v>178057.56000000003</v>
      </c>
      <c s="2">
        <f t="shared" si="47"/>
        <v>356115.12000000005</v>
      </c>
      <c r="AL751" t="str">
        <f>VLOOKUP($A751,'BD INTERNA + PERFIL INTERES CP'!$A$3:$BM$1625,1,0)</f>
        <v>DI0007038</v>
      </c>
    </row>
    <row r="752" spans="1:38" ht="14.5">
      <c r="A752" s="108" t="str">
        <f t="shared" si="44"/>
        <v>DI0007039</v>
      </c>
      <c s="35" t="s">
        <v>568</v>
      </c>
      <c s="112">
        <v>9</v>
      </c>
      <c s="113" t="s">
        <v>23</v>
      </c>
      <c s="35" t="s">
        <v>484</v>
      </c>
      <c s="120" t="s">
        <v>1870</v>
      </c>
      <c s="125"/>
      <c s="109" t="s">
        <v>467</v>
      </c>
      <c s="109" t="s">
        <v>469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">
        <f t="shared" si="45"/>
        <v>153535.67999999999</v>
      </c>
      <c s="2">
        <f t="shared" si="46"/>
        <v>153535.67999999999</v>
      </c>
      <c s="2">
        <f t="shared" si="47"/>
        <v>307071.35999999999</v>
      </c>
      <c r="AL752" t="str">
        <f>VLOOKUP($A752,'BD INTERNA + PERFIL INTERES CP'!$A$3:$BM$1625,1,0)</f>
        <v>DI0007039</v>
      </c>
    </row>
    <row r="753" spans="1:38" ht="14.5">
      <c r="A753" s="108" t="str">
        <f t="shared" si="44"/>
        <v>DI0007051</v>
      </c>
      <c s="35" t="s">
        <v>840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13109.73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13109.73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13109.73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26219.459999999999</v>
      </c>
      <c s="2">
        <f t="shared" si="46"/>
        <v>13109.73</v>
      </c>
      <c s="2">
        <f t="shared" si="47"/>
        <v>39329.190000000002</v>
      </c>
      <c r="AL753" t="str">
        <f>VLOOKUP($A753,'BD INTERNA + PERFIL INTERES CP'!$A$3:$BM$1625,1,0)</f>
        <v>DI0007051</v>
      </c>
    </row>
    <row r="754" spans="1:38" ht="14.5">
      <c r="A754" s="108" t="str">
        <f t="shared" si="44"/>
        <v>DI0007081</v>
      </c>
      <c s="35" t="s">
        <v>907</v>
      </c>
      <c s="112">
        <v>1</v>
      </c>
      <c s="113" t="s">
        <v>23</v>
      </c>
      <c s="35" t="s">
        <v>95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27465.779999999999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27465.779999999999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27465.779999999999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54931.559999999998</v>
      </c>
      <c s="2">
        <f t="shared" si="46"/>
        <v>27465.779999999999</v>
      </c>
      <c s="2">
        <f t="shared" si="47"/>
        <v>82397.339999999997</v>
      </c>
      <c r="AL754" t="str">
        <f>VLOOKUP($A754,'BD INTERNA + PERFIL INTERES CP'!$A$3:$BM$1625,1,0)</f>
        <v>DI0007081</v>
      </c>
    </row>
    <row r="755" spans="1:38" ht="14.5">
      <c r="A755" s="108" t="str">
        <f t="shared" si="44"/>
        <v>DI0007121</v>
      </c>
      <c s="35" t="s">
        <v>841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4790.7399999999998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4790.7399999999998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4790.7399999999998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9581.4799999999996</v>
      </c>
      <c s="2">
        <f t="shared" si="46"/>
        <v>4790.7399999999998</v>
      </c>
      <c s="2">
        <f t="shared" si="47"/>
        <v>14372.219999999999</v>
      </c>
      <c r="AL755" t="str">
        <f>VLOOKUP($A755,'BD INTERNA + PERFIL INTERES CP'!$A$3:$BM$1625,1,0)</f>
        <v>DI0007121</v>
      </c>
    </row>
    <row r="756" spans="1:38" ht="14.5">
      <c r="A756" s="108" t="str">
        <f t="shared" si="44"/>
        <v>DI0007154</v>
      </c>
      <c s="35" t="s">
        <v>569</v>
      </c>
      <c s="112">
        <v>4</v>
      </c>
      <c s="113" t="s">
        <v>23</v>
      </c>
      <c s="35" t="s">
        <v>484</v>
      </c>
      <c s="120" t="s">
        <v>1871</v>
      </c>
      <c s="125"/>
      <c s="109" t="s">
        <v>467</v>
      </c>
      <c s="109" t="s">
        <v>469</v>
      </c>
      <c s="21">
        <v>1097.0899999999999</v>
      </c>
      <c s="21">
        <v>1097.0899999999999</v>
      </c>
      <c s="21">
        <v>1097.0899999999999</v>
      </c>
      <c s="21">
        <v>1097.0899999999999</v>
      </c>
      <c s="21">
        <v>1097.0899999999999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5485.4499999999998</v>
      </c>
      <c s="2">
        <f t="shared" si="46"/>
        <v>0</v>
      </c>
      <c s="2">
        <f t="shared" si="47"/>
        <v>5485.4499999999998</v>
      </c>
      <c r="AL756" t="str">
        <f>VLOOKUP($A756,'BD INTERNA + PERFIL INTERES CP'!$A$3:$BM$1625,1,0)</f>
        <v>DI0007154</v>
      </c>
    </row>
    <row r="757" spans="1:38" ht="14.5">
      <c r="A757" s="108" t="str">
        <f t="shared" si="44"/>
        <v>DI0007155</v>
      </c>
      <c s="35" t="s">
        <v>569</v>
      </c>
      <c s="112">
        <v>5</v>
      </c>
      <c s="113" t="s">
        <v>23</v>
      </c>
      <c s="35" t="s">
        <v>484</v>
      </c>
      <c s="120" t="s">
        <v>1871</v>
      </c>
      <c s="125"/>
      <c s="109" t="s">
        <v>467</v>
      </c>
      <c s="109" t="s">
        <v>469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1954.9400000000001</v>
      </c>
      <c s="21">
        <v>1954.9400000000001</v>
      </c>
      <c s="21">
        <v>1954.9400000000001</v>
      </c>
      <c s="21">
        <v>1954.9400000000001</v>
      </c>
      <c s="21">
        <v>1954.9400000000001</v>
      </c>
      <c s="21">
        <v>1954.9400000000001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44963.620000000003</v>
      </c>
      <c s="2">
        <f t="shared" si="46"/>
        <v>9774.7000000000007</v>
      </c>
      <c s="2">
        <f t="shared" si="47"/>
        <v>54738.320000000007</v>
      </c>
      <c r="AL757" t="str">
        <f>VLOOKUP($A757,'BD INTERNA + PERFIL INTERES CP'!$A$3:$BM$1625,1,0)</f>
        <v>DI0007155</v>
      </c>
    </row>
    <row r="758" spans="1:38" ht="14.5">
      <c r="A758" s="108" t="str">
        <f t="shared" si="44"/>
        <v>DI0007156</v>
      </c>
      <c s="35" t="s">
        <v>569</v>
      </c>
      <c s="112">
        <v>6</v>
      </c>
      <c s="113" t="s">
        <v>23</v>
      </c>
      <c s="35" t="s">
        <v>484</v>
      </c>
      <c s="120" t="s">
        <v>1871</v>
      </c>
      <c s="125"/>
      <c s="109" t="s">
        <v>467</v>
      </c>
      <c s="109" t="s">
        <v>469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14985.82</v>
      </c>
      <c s="2">
        <f t="shared" si="45"/>
        <v>359659.80000000005</v>
      </c>
      <c s="2">
        <f t="shared" si="46"/>
        <v>344673.97000000003</v>
      </c>
      <c s="2">
        <f t="shared" si="47"/>
        <v>704333.77000000002</v>
      </c>
      <c r="AL758" t="str">
        <f>VLOOKUP($A758,'BD INTERNA + PERFIL INTERES CP'!$A$3:$BM$1625,1,0)</f>
        <v>DI0007156</v>
      </c>
    </row>
    <row r="759" spans="1:38" ht="14.5">
      <c r="A759" s="108" t="str">
        <f t="shared" si="44"/>
        <v>DI0007157</v>
      </c>
      <c s="35" t="s">
        <v>569</v>
      </c>
      <c s="112">
        <v>7</v>
      </c>
      <c s="113" t="s">
        <v>23</v>
      </c>
      <c s="35" t="s">
        <v>484</v>
      </c>
      <c s="120" t="s">
        <v>1871</v>
      </c>
      <c s="125"/>
      <c s="109" t="s">
        <v>467</v>
      </c>
      <c s="109" t="s">
        <v>469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">
        <f t="shared" si="45"/>
        <v>888136.43999999994</v>
      </c>
      <c s="2">
        <f t="shared" si="46"/>
        <v>888136.43999999994</v>
      </c>
      <c s="2">
        <f t="shared" si="47"/>
        <v>1776272.8799999999</v>
      </c>
      <c r="AL759" t="str">
        <f>VLOOKUP($A759,'BD INTERNA + PERFIL INTERES CP'!$A$3:$BM$1625,1,0)</f>
        <v>DI0007157</v>
      </c>
    </row>
    <row r="760" spans="1:38" ht="14.5">
      <c r="A760" s="108" t="str">
        <f t="shared" si="44"/>
        <v>DI0007158</v>
      </c>
      <c s="35" t="s">
        <v>569</v>
      </c>
      <c s="112">
        <v>8</v>
      </c>
      <c s="113" t="s">
        <v>23</v>
      </c>
      <c s="35" t="s">
        <v>484</v>
      </c>
      <c s="120" t="s">
        <v>1871</v>
      </c>
      <c s="125"/>
      <c s="109" t="s">
        <v>467</v>
      </c>
      <c s="109" t="s">
        <v>469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">
        <f t="shared" si="45"/>
        <v>203913</v>
      </c>
      <c s="2">
        <f t="shared" si="46"/>
        <v>203913</v>
      </c>
      <c s="2">
        <f t="shared" si="47"/>
        <v>407826</v>
      </c>
      <c r="AL760" t="str">
        <f>VLOOKUP($A760,'BD INTERNA + PERFIL INTERES CP'!$A$3:$BM$1625,1,0)</f>
        <v>DI0007158</v>
      </c>
    </row>
    <row r="761" spans="1:38" ht="14.5">
      <c r="A761" s="108" t="str">
        <f t="shared" si="44"/>
        <v>DI0007159</v>
      </c>
      <c s="35" t="s">
        <v>569</v>
      </c>
      <c s="112">
        <v>9</v>
      </c>
      <c s="113" t="s">
        <v>23</v>
      </c>
      <c s="35" t="s">
        <v>484</v>
      </c>
      <c s="120" t="s">
        <v>1871</v>
      </c>
      <c s="125"/>
      <c s="109" t="s">
        <v>467</v>
      </c>
      <c s="109" t="s">
        <v>469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">
        <f t="shared" si="45"/>
        <v>13162.560000000005</v>
      </c>
      <c s="2">
        <f t="shared" si="46"/>
        <v>13162.560000000005</v>
      </c>
      <c s="2">
        <f t="shared" si="47"/>
        <v>26325.12000000001</v>
      </c>
      <c r="AL761" t="str">
        <f>VLOOKUP($A761,'BD INTERNA + PERFIL INTERES CP'!$A$3:$BM$1625,1,0)</f>
        <v>DI0007159</v>
      </c>
    </row>
    <row r="762" spans="1:38" ht="14.5">
      <c r="A762" s="108" t="str">
        <f t="shared" si="44"/>
        <v>DI00071910</v>
      </c>
      <c s="35" t="s">
        <v>570</v>
      </c>
      <c s="112">
        <v>10</v>
      </c>
      <c s="113" t="s">
        <v>23</v>
      </c>
      <c s="35" t="s">
        <v>484</v>
      </c>
      <c s="120" t="s">
        <v>1872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">
        <f t="shared" si="45"/>
        <v>3451.4399999999991</v>
      </c>
      <c s="2">
        <f t="shared" si="46"/>
        <v>3451.4399999999991</v>
      </c>
      <c s="2">
        <f t="shared" si="47"/>
        <v>6902.8799999999983</v>
      </c>
      <c r="AL762" t="str">
        <f>VLOOKUP($A762,'BD INTERNA + PERFIL INTERES CP'!$A$3:$BM$1625,1,0)</f>
        <v>DI00071910</v>
      </c>
    </row>
    <row r="763" spans="1:38" ht="14.5">
      <c r="A763" s="108" t="str">
        <f t="shared" si="44"/>
        <v>DI0007194</v>
      </c>
      <c s="35" t="s">
        <v>570</v>
      </c>
      <c s="112">
        <v>4</v>
      </c>
      <c s="113" t="s">
        <v>23</v>
      </c>
      <c s="35" t="s">
        <v>484</v>
      </c>
      <c s="120" t="s">
        <v>1872</v>
      </c>
      <c s="125"/>
      <c s="109" t="s">
        <v>467</v>
      </c>
      <c s="109" t="s">
        <v>469</v>
      </c>
      <c s="21">
        <v>274.70999999999998</v>
      </c>
      <c s="21">
        <v>274.70999999999998</v>
      </c>
      <c s="21">
        <v>274.70999999999998</v>
      </c>
      <c s="21">
        <v>274.70999999999998</v>
      </c>
      <c s="21">
        <v>274.70999999999998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1373.55</v>
      </c>
      <c s="2">
        <f t="shared" si="46"/>
        <v>0</v>
      </c>
      <c s="2">
        <f t="shared" si="47"/>
        <v>1373.55</v>
      </c>
      <c r="AL763" t="str">
        <f>VLOOKUP($A763,'BD INTERNA + PERFIL INTERES CP'!$A$3:$BM$1625,1,0)</f>
        <v>DI0007194</v>
      </c>
    </row>
    <row r="764" spans="1:38" ht="14.5">
      <c r="A764" s="108" t="str">
        <f t="shared" si="44"/>
        <v>DI0007195</v>
      </c>
      <c s="35" t="s">
        <v>570</v>
      </c>
      <c s="112">
        <v>5</v>
      </c>
      <c s="113" t="s">
        <v>23</v>
      </c>
      <c s="35" t="s">
        <v>484</v>
      </c>
      <c s="120" t="s">
        <v>1872</v>
      </c>
      <c s="125"/>
      <c s="109" t="s">
        <v>467</v>
      </c>
      <c s="109" t="s">
        <v>469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495.12</v>
      </c>
      <c s="21">
        <v>495.12</v>
      </c>
      <c s="21">
        <v>495.12</v>
      </c>
      <c s="21">
        <v>495.12</v>
      </c>
      <c s="21">
        <v>495.12</v>
      </c>
      <c s="21">
        <v>495.12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11387.76</v>
      </c>
      <c s="2">
        <f t="shared" si="46"/>
        <v>2475.5999999999999</v>
      </c>
      <c s="2">
        <f t="shared" si="47"/>
        <v>13863.360000000001</v>
      </c>
      <c r="AL764" t="str">
        <f>VLOOKUP($A764,'BD INTERNA + PERFIL INTERES CP'!$A$3:$BM$1625,1,0)</f>
        <v>DI0007195</v>
      </c>
    </row>
    <row r="765" spans="1:38" ht="14.5">
      <c r="A765" s="108" t="str">
        <f t="shared" si="44"/>
        <v>DI0007196</v>
      </c>
      <c s="35" t="s">
        <v>570</v>
      </c>
      <c s="112">
        <v>6</v>
      </c>
      <c s="113" t="s">
        <v>23</v>
      </c>
      <c s="35" t="s">
        <v>484</v>
      </c>
      <c s="120" t="s">
        <v>1872</v>
      </c>
      <c s="125"/>
      <c s="109" t="s">
        <v>467</v>
      </c>
      <c s="109" t="s">
        <v>469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2635.3299999999999</v>
      </c>
      <c s="2">
        <f t="shared" si="45"/>
        <v>63248.039999999986</v>
      </c>
      <c s="2">
        <f t="shared" si="46"/>
        <v>60612.69999999999</v>
      </c>
      <c s="2">
        <f t="shared" si="47"/>
        <v>123860.73999999998</v>
      </c>
      <c r="AL765" t="str">
        <f>VLOOKUP($A765,'BD INTERNA + PERFIL INTERES CP'!$A$3:$BM$1625,1,0)</f>
        <v>DI0007196</v>
      </c>
    </row>
    <row r="766" spans="1:38" ht="14.5">
      <c r="A766" s="108" t="str">
        <f t="shared" si="44"/>
        <v>DI0007197</v>
      </c>
      <c s="35" t="s">
        <v>570</v>
      </c>
      <c s="112">
        <v>7</v>
      </c>
      <c s="113" t="s">
        <v>23</v>
      </c>
      <c s="35" t="s">
        <v>484</v>
      </c>
      <c s="120" t="s">
        <v>1872</v>
      </c>
      <c s="125"/>
      <c s="109" t="s">
        <v>467</v>
      </c>
      <c s="109" t="s">
        <v>469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">
        <f t="shared" si="45"/>
        <v>156738.24000000002</v>
      </c>
      <c s="2">
        <f t="shared" si="46"/>
        <v>156738.24000000002</v>
      </c>
      <c s="2">
        <f t="shared" si="47"/>
        <v>313476.48000000004</v>
      </c>
      <c r="AL766" t="str">
        <f>VLOOKUP($A766,'BD INTERNA + PERFIL INTERES CP'!$A$3:$BM$1625,1,0)</f>
        <v>DI0007197</v>
      </c>
    </row>
    <row r="767" spans="1:38" ht="14.5">
      <c r="A767" s="108" t="str">
        <f t="shared" si="44"/>
        <v>DI0007198</v>
      </c>
      <c s="35" t="s">
        <v>570</v>
      </c>
      <c s="112">
        <v>8</v>
      </c>
      <c s="113" t="s">
        <v>23</v>
      </c>
      <c s="35" t="s">
        <v>484</v>
      </c>
      <c s="120" t="s">
        <v>1872</v>
      </c>
      <c s="125"/>
      <c s="109" t="s">
        <v>467</v>
      </c>
      <c s="109" t="s">
        <v>469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">
        <f t="shared" si="45"/>
        <v>40541.159999999996</v>
      </c>
      <c s="2">
        <f t="shared" si="46"/>
        <v>40541.159999999996</v>
      </c>
      <c s="2">
        <f t="shared" si="47"/>
        <v>81082.319999999992</v>
      </c>
      <c r="AL767" t="str">
        <f>VLOOKUP($A767,'BD INTERNA + PERFIL INTERES CP'!$A$3:$BM$1625,1,0)</f>
        <v>DI0007198</v>
      </c>
    </row>
    <row r="768" spans="1:38" ht="14.5">
      <c r="A768" s="108" t="str">
        <f t="shared" si="44"/>
        <v>DI0007199</v>
      </c>
      <c s="35" t="s">
        <v>570</v>
      </c>
      <c s="112">
        <v>9</v>
      </c>
      <c s="113" t="s">
        <v>23</v>
      </c>
      <c s="35" t="s">
        <v>484</v>
      </c>
      <c s="120" t="s">
        <v>1872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">
        <f t="shared" si="45"/>
        <v>6594.96</v>
      </c>
      <c s="2">
        <f t="shared" si="46"/>
        <v>6594.96</v>
      </c>
      <c s="2">
        <f t="shared" si="47"/>
        <v>13189.92</v>
      </c>
      <c r="AL768" t="str">
        <f>VLOOKUP($A768,'BD INTERNA + PERFIL INTERES CP'!$A$3:$BM$1625,1,0)</f>
        <v>DI0007199</v>
      </c>
    </row>
    <row r="769" spans="1:38" ht="14.5">
      <c r="A769" s="108" t="str">
        <f t="shared" si="44"/>
        <v>DI0007211</v>
      </c>
      <c s="35" t="s">
        <v>842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2132.1799999999998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2132.1799999999998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2132.1799999999998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4264.3599999999997</v>
      </c>
      <c s="2">
        <f t="shared" si="46"/>
        <v>2132.1799999999998</v>
      </c>
      <c s="2">
        <f t="shared" si="47"/>
        <v>6396.5399999999991</v>
      </c>
      <c r="AL769" t="str">
        <f>VLOOKUP($A769,'BD INTERNA + PERFIL INTERES CP'!$A$3:$BM$1625,1,0)</f>
        <v>DI0007211</v>
      </c>
    </row>
    <row r="770" spans="1:38" ht="14.5">
      <c r="A770" s="108" t="str">
        <f t="shared" si="44"/>
        <v>DI0007311</v>
      </c>
      <c s="35" t="s">
        <v>906</v>
      </c>
      <c s="112">
        <v>1</v>
      </c>
      <c s="113" t="s">
        <v>23</v>
      </c>
      <c s="35" t="s">
        <v>594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59071.870000000003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59071.870000000003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59071.870000000003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118143.74000000001</v>
      </c>
      <c s="2">
        <f t="shared" si="46"/>
        <v>59071.870000000003</v>
      </c>
      <c s="2">
        <f t="shared" si="47"/>
        <v>177215.61000000002</v>
      </c>
      <c r="AL770" t="str">
        <f>VLOOKUP($A770,'BD INTERNA + PERFIL INTERES CP'!$A$3:$BM$1625,1,0)</f>
        <v>DI0007311</v>
      </c>
    </row>
    <row r="771" spans="1:38" ht="14.5">
      <c r="A771" s="108" t="str">
        <f t="shared" si="44"/>
        <v>DI0007361</v>
      </c>
      <c s="35" t="s">
        <v>934</v>
      </c>
      <c s="112">
        <v>1</v>
      </c>
      <c s="113" t="s">
        <v>23</v>
      </c>
      <c s="35" t="s">
        <v>933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36550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36550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36550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5"/>
        <v>73100</v>
      </c>
      <c s="2">
        <f t="shared" si="46"/>
        <v>36550</v>
      </c>
      <c s="2">
        <f t="shared" si="47"/>
        <v>109650</v>
      </c>
      <c r="AL771" t="str">
        <f>VLOOKUP($A771,'BD INTERNA + PERFIL INTERES CP'!$A$3:$BM$1625,1,0)</f>
        <v>DI0007361</v>
      </c>
    </row>
    <row r="772" spans="1:38" ht="14.5">
      <c r="A772" s="108" t="str">
        <f t="shared" si="48" ref="A772:A835">CONCATENATE(B772,C772)</f>
        <v>DI0007831</v>
      </c>
      <c s="35" t="s">
        <v>843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31493.98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31493.98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31493.98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 ref="AH772:AH835">SUM(J772:U772)</f>
        <v>62987.959999999999</v>
      </c>
      <c s="2">
        <f t="shared" si="50" ref="AI772:AI835">SUM(V772:AG772)</f>
        <v>31493.98</v>
      </c>
      <c s="2">
        <f t="shared" si="51" ref="AJ772:AJ835">AI772+AH772</f>
        <v>94481.940000000002</v>
      </c>
      <c r="AL772" t="str">
        <f>VLOOKUP($A772,'BD INTERNA + PERFIL INTERES CP'!$A$3:$BM$1625,1,0)</f>
        <v>DI0007831</v>
      </c>
    </row>
    <row r="773" spans="1:38" ht="14.5">
      <c r="A773" s="108" t="str">
        <f t="shared" si="48"/>
        <v>DI0007861</v>
      </c>
      <c s="35" t="s">
        <v>844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33433.300000000003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33433.300000000003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33433.300000000003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66866.600000000006</v>
      </c>
      <c s="2">
        <f t="shared" si="50"/>
        <v>33433.300000000003</v>
      </c>
      <c s="2">
        <f t="shared" si="51"/>
        <v>100299.90000000001</v>
      </c>
      <c r="AL773" t="str">
        <f>VLOOKUP($A773,'BD INTERNA + PERFIL INTERES CP'!$A$3:$BM$1625,1,0)</f>
        <v>DI0007861</v>
      </c>
    </row>
    <row r="774" spans="1:38" ht="14.5">
      <c r="A774" s="108" t="str">
        <f t="shared" si="48"/>
        <v>DI0007901</v>
      </c>
      <c s="35" t="s">
        <v>845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32602.91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32602.91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32602.91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65205.82</v>
      </c>
      <c s="2">
        <f t="shared" si="50"/>
        <v>32602.91</v>
      </c>
      <c s="2">
        <f t="shared" si="51"/>
        <v>97808.729999999996</v>
      </c>
      <c r="AL774" t="str">
        <f>VLOOKUP($A774,'BD INTERNA + PERFIL INTERES CP'!$A$3:$BM$1625,1,0)</f>
        <v>DI0007901</v>
      </c>
    </row>
    <row r="775" spans="1:38" ht="14.5">
      <c r="A775" s="108" t="str">
        <f t="shared" si="48"/>
        <v>DI0007941</v>
      </c>
      <c s="35" t="s">
        <v>846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14496.129999999999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14496.129999999999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14496.129999999999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28992.259999999998</v>
      </c>
      <c s="2">
        <f t="shared" si="50"/>
        <v>14496.129999999999</v>
      </c>
      <c s="2">
        <f t="shared" si="51"/>
        <v>43488.389999999999</v>
      </c>
      <c r="AL775" t="str">
        <f>VLOOKUP($A775,'BD INTERNA + PERFIL INTERES CP'!$A$3:$BM$1625,1,0)</f>
        <v>DI0007941</v>
      </c>
    </row>
    <row r="776" spans="1:38" ht="14.5">
      <c r="A776" s="108" t="str">
        <f t="shared" si="48"/>
        <v>DI0007981</v>
      </c>
      <c s="35" t="s">
        <v>847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26079.299999999999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26079.299999999999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26079.299999999999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52158.599999999999</v>
      </c>
      <c s="2">
        <f t="shared" si="50"/>
        <v>26079.299999999999</v>
      </c>
      <c s="2">
        <f t="shared" si="51"/>
        <v>78237.899999999994</v>
      </c>
      <c r="AL776" t="str">
        <f>VLOOKUP($A776,'BD INTERNA + PERFIL INTERES CP'!$A$3:$BM$1625,1,0)</f>
        <v>DI0007981</v>
      </c>
    </row>
    <row r="777" spans="1:38" ht="14.5">
      <c r="A777" s="108" t="str">
        <f t="shared" si="48"/>
        <v>DI0008014</v>
      </c>
      <c s="35" t="s">
        <v>571</v>
      </c>
      <c s="112">
        <v>4</v>
      </c>
      <c s="113" t="s">
        <v>23</v>
      </c>
      <c s="35" t="s">
        <v>484</v>
      </c>
      <c s="120" t="s">
        <v>1873</v>
      </c>
      <c s="125"/>
      <c s="109" t="s">
        <v>467</v>
      </c>
      <c s="109" t="s">
        <v>469</v>
      </c>
      <c s="21">
        <v>480.81</v>
      </c>
      <c s="21">
        <v>480.81</v>
      </c>
      <c s="21">
        <v>480.81</v>
      </c>
      <c s="21">
        <v>480.81</v>
      </c>
      <c s="21">
        <v>480.81</v>
      </c>
      <c s="21">
        <v>480.81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2884.8600000000001</v>
      </c>
      <c s="2">
        <f t="shared" si="50"/>
        <v>0</v>
      </c>
      <c s="2">
        <f t="shared" si="51"/>
        <v>2884.8600000000001</v>
      </c>
      <c r="AL777" t="str">
        <f>VLOOKUP($A777,'BD INTERNA + PERFIL INTERES CP'!$A$3:$BM$1625,1,0)</f>
        <v>DI0008014</v>
      </c>
    </row>
    <row r="778" spans="1:38" ht="14.5">
      <c r="A778" s="108" t="str">
        <f t="shared" si="48"/>
        <v>DI0008015</v>
      </c>
      <c s="35" t="s">
        <v>571</v>
      </c>
      <c s="112">
        <v>5</v>
      </c>
      <c s="113" t="s">
        <v>23</v>
      </c>
      <c s="35" t="s">
        <v>484</v>
      </c>
      <c s="120" t="s">
        <v>1873</v>
      </c>
      <c s="125"/>
      <c s="109" t="s">
        <v>467</v>
      </c>
      <c s="109" t="s">
        <v>469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436.54000000000002</v>
      </c>
      <c s="21">
        <v>436.54000000000002</v>
      </c>
      <c s="21">
        <v>436.54000000000002</v>
      </c>
      <c s="21">
        <v>436.54000000000002</v>
      </c>
      <c s="21">
        <v>436.54000000000002</v>
      </c>
      <c s="21">
        <v>436.54000000000002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10477.08</v>
      </c>
      <c s="2">
        <f t="shared" si="50"/>
        <v>2619.2400000000002</v>
      </c>
      <c s="2">
        <f t="shared" si="51"/>
        <v>13096.32</v>
      </c>
      <c r="AL778" t="str">
        <f>VLOOKUP($A778,'BD INTERNA + PERFIL INTERES CP'!$A$3:$BM$1625,1,0)</f>
        <v>DI0008015</v>
      </c>
    </row>
    <row r="779" spans="1:38" ht="14.5">
      <c r="A779" s="108" t="str">
        <f t="shared" si="48"/>
        <v>DI0008016</v>
      </c>
      <c s="35" t="s">
        <v>571</v>
      </c>
      <c s="112">
        <v>6</v>
      </c>
      <c s="113" t="s">
        <v>23</v>
      </c>
      <c s="35" t="s">
        <v>484</v>
      </c>
      <c s="120" t="s">
        <v>1873</v>
      </c>
      <c s="125"/>
      <c s="109" t="s">
        <v>467</v>
      </c>
      <c s="109" t="s">
        <v>469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">
        <f t="shared" si="49"/>
        <v>11613.960000000001</v>
      </c>
      <c s="2">
        <f t="shared" si="50"/>
        <v>11613.960000000001</v>
      </c>
      <c s="2">
        <f t="shared" si="51"/>
        <v>23227.920000000002</v>
      </c>
      <c r="AL779" t="str">
        <f>VLOOKUP($A779,'BD INTERNA + PERFIL INTERES CP'!$A$3:$BM$1625,1,0)</f>
        <v>DI0008016</v>
      </c>
    </row>
    <row r="780" spans="1:38" ht="14.5">
      <c r="A780" s="108" t="str">
        <f t="shared" si="48"/>
        <v>DI0008017</v>
      </c>
      <c s="35" t="s">
        <v>571</v>
      </c>
      <c s="112">
        <v>7</v>
      </c>
      <c s="113" t="s">
        <v>23</v>
      </c>
      <c s="35" t="s">
        <v>484</v>
      </c>
      <c s="120" t="s">
        <v>1873</v>
      </c>
      <c s="125"/>
      <c s="109" t="s">
        <v>467</v>
      </c>
      <c s="109" t="s">
        <v>469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">
        <f t="shared" si="49"/>
        <v>30954.960000000006</v>
      </c>
      <c s="2">
        <f t="shared" si="50"/>
        <v>30954.960000000006</v>
      </c>
      <c s="2">
        <f t="shared" si="51"/>
        <v>61909.920000000013</v>
      </c>
      <c r="AL780" t="str">
        <f>VLOOKUP($A780,'BD INTERNA + PERFIL INTERES CP'!$A$3:$BM$1625,1,0)</f>
        <v>DI0008017</v>
      </c>
    </row>
    <row r="781" spans="1:38" ht="14.5">
      <c r="A781" s="108" t="str">
        <f t="shared" si="48"/>
        <v>DI0008018</v>
      </c>
      <c s="35" t="s">
        <v>571</v>
      </c>
      <c s="112">
        <v>8</v>
      </c>
      <c s="113" t="s">
        <v>23</v>
      </c>
      <c s="35" t="s">
        <v>484</v>
      </c>
      <c s="120" t="s">
        <v>1873</v>
      </c>
      <c s="125"/>
      <c s="109" t="s">
        <v>467</v>
      </c>
      <c s="109" t="s">
        <v>469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">
        <f t="shared" si="49"/>
        <v>23869.920000000002</v>
      </c>
      <c s="2">
        <f t="shared" si="50"/>
        <v>23869.920000000002</v>
      </c>
      <c s="2">
        <f t="shared" si="51"/>
        <v>47739.840000000004</v>
      </c>
      <c r="AL781" t="str">
        <f>VLOOKUP($A781,'BD INTERNA + PERFIL INTERES CP'!$A$3:$BM$1625,1,0)</f>
        <v>DI0008018</v>
      </c>
    </row>
    <row r="782" spans="1:38" ht="14.5">
      <c r="A782" s="108" t="str">
        <f t="shared" si="48"/>
        <v>DI0008019</v>
      </c>
      <c s="35" t="s">
        <v>571</v>
      </c>
      <c s="112">
        <v>9</v>
      </c>
      <c s="113" t="s">
        <v>23</v>
      </c>
      <c s="35" t="s">
        <v>484</v>
      </c>
      <c s="120" t="s">
        <v>1873</v>
      </c>
      <c s="125"/>
      <c s="109" t="s">
        <v>467</v>
      </c>
      <c s="109" t="s">
        <v>469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">
        <f t="shared" si="49"/>
        <v>4616.5199999999995</v>
      </c>
      <c s="2">
        <f t="shared" si="50"/>
        <v>4616.5199999999995</v>
      </c>
      <c s="2">
        <f t="shared" si="51"/>
        <v>9233.0399999999991</v>
      </c>
      <c r="AL782" t="str">
        <f>VLOOKUP($A782,'BD INTERNA + PERFIL INTERES CP'!$A$3:$BM$1625,1,0)</f>
        <v>DI0008019</v>
      </c>
    </row>
    <row r="783" spans="1:38" ht="14.5">
      <c r="A783" s="108" t="str">
        <f t="shared" si="48"/>
        <v>DI0008041</v>
      </c>
      <c s="35" t="s">
        <v>848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20550.369999999999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20550.369999999999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20550.369999999999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41100.739999999998</v>
      </c>
      <c s="2">
        <f t="shared" si="50"/>
        <v>20550.369999999999</v>
      </c>
      <c s="2">
        <f t="shared" si="51"/>
        <v>61651.110000000001</v>
      </c>
      <c r="AL783" t="str">
        <f>VLOOKUP($A783,'BD INTERNA + PERFIL INTERES CP'!$A$3:$BM$1625,1,0)</f>
        <v>DI0008041</v>
      </c>
    </row>
    <row r="784" spans="1:38" ht="14.5">
      <c r="A784" s="108" t="str">
        <f t="shared" si="48"/>
        <v>DI0008071</v>
      </c>
      <c s="35" t="s">
        <v>849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21713.299999999999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21713.299999999999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21713.299999999999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43426.599999999999</v>
      </c>
      <c s="2">
        <f t="shared" si="50"/>
        <v>21713.299999999999</v>
      </c>
      <c s="2">
        <f t="shared" si="51"/>
        <v>65139.899999999994</v>
      </c>
      <c r="AL784" t="str">
        <f>VLOOKUP($A784,'BD INTERNA + PERFIL INTERES CP'!$A$3:$BM$1625,1,0)</f>
        <v>DI0008071</v>
      </c>
    </row>
    <row r="785" spans="1:38" ht="14.5">
      <c r="A785" s="108" t="str">
        <f t="shared" si="48"/>
        <v>DI0008111</v>
      </c>
      <c s="35" t="s">
        <v>850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13069.4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13069.4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13069.4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26138.799999999999</v>
      </c>
      <c s="2">
        <f t="shared" si="50"/>
        <v>13069.4</v>
      </c>
      <c s="2">
        <f t="shared" si="51"/>
        <v>39208.199999999997</v>
      </c>
      <c r="AL785" t="str">
        <f>VLOOKUP($A785,'BD INTERNA + PERFIL INTERES CP'!$A$3:$BM$1625,1,0)</f>
        <v>DI0008111</v>
      </c>
    </row>
    <row r="786" spans="1:38" ht="14.5">
      <c r="A786" s="108" t="str">
        <f t="shared" si="48"/>
        <v>DI0008221</v>
      </c>
      <c s="35" t="s">
        <v>851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41981.910000000003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41981.910000000003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41981.910000000003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83963.820000000007</v>
      </c>
      <c s="2">
        <f t="shared" si="50"/>
        <v>41981.910000000003</v>
      </c>
      <c s="2">
        <f t="shared" si="51"/>
        <v>125945.73000000001</v>
      </c>
      <c r="AL786" t="str">
        <f>VLOOKUP($A786,'BD INTERNA + PERFIL INTERES CP'!$A$3:$BM$1625,1,0)</f>
        <v>DI0008221</v>
      </c>
    </row>
    <row r="787" spans="1:38" ht="14.5">
      <c r="A787" s="108" t="str">
        <f t="shared" si="48"/>
        <v>DI0008321</v>
      </c>
      <c s="35" t="s">
        <v>852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29415.110000000001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29415.110000000001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29415.110000000001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58830.220000000001</v>
      </c>
      <c s="2">
        <f t="shared" si="50"/>
        <v>29415.110000000001</v>
      </c>
      <c s="2">
        <f t="shared" si="51"/>
        <v>88245.330000000002</v>
      </c>
      <c r="AL787" t="str">
        <f>VLOOKUP($A787,'BD INTERNA + PERFIL INTERES CP'!$A$3:$BM$1625,1,0)</f>
        <v>DI0008321</v>
      </c>
    </row>
    <row r="788" spans="1:38" ht="14.5">
      <c r="A788" s="108" t="str">
        <f t="shared" si="48"/>
        <v>DI0008451</v>
      </c>
      <c s="35" t="s">
        <v>973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126758.72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126758.72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126758.72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253517.44</v>
      </c>
      <c s="2">
        <f t="shared" si="50"/>
        <v>126758.72</v>
      </c>
      <c s="2">
        <f t="shared" si="51"/>
        <v>380276.16000000003</v>
      </c>
      <c r="AL788" t="str">
        <f>VLOOKUP($A788,'BD INTERNA + PERFIL INTERES CP'!$A$3:$BM$1625,1,0)</f>
        <v>DI0008451</v>
      </c>
    </row>
    <row r="789" spans="1:38" ht="14.5">
      <c r="A789" s="108" t="str">
        <f t="shared" si="48"/>
        <v>DI0008501</v>
      </c>
      <c s="35" t="s">
        <v>970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3253.98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3253.98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3253.98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6507.96</v>
      </c>
      <c s="2">
        <f t="shared" si="50"/>
        <v>3253.98</v>
      </c>
      <c s="2">
        <f t="shared" si="51"/>
        <v>9761.9400000000005</v>
      </c>
      <c r="AL789" t="str">
        <f>VLOOKUP($A789,'BD INTERNA + PERFIL INTERES CP'!$A$3:$BM$1625,1,0)</f>
        <v>DI0008501</v>
      </c>
    </row>
    <row r="790" spans="1:38" ht="14.5">
      <c r="A790" s="108" t="str">
        <f t="shared" si="48"/>
        <v>DI0008531</v>
      </c>
      <c s="35" t="s">
        <v>971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2864.52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2864.52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2864.52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5729.04</v>
      </c>
      <c s="2">
        <f t="shared" si="50"/>
        <v>2864.52</v>
      </c>
      <c s="2">
        <f t="shared" si="51"/>
        <v>8593.5599999999995</v>
      </c>
      <c r="AL790" t="str">
        <f>VLOOKUP($A790,'BD INTERNA + PERFIL INTERES CP'!$A$3:$BM$1625,1,0)</f>
        <v>DI0008531</v>
      </c>
    </row>
    <row r="791" spans="1:38" ht="14.5">
      <c r="A791" s="108" t="str">
        <f t="shared" si="48"/>
        <v>DI0008561</v>
      </c>
      <c s="35" t="s">
        <v>972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37312.769999999997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37312.769999999997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37312.769999999997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74625.539999999994</v>
      </c>
      <c s="2">
        <f t="shared" si="50"/>
        <v>37312.769999999997</v>
      </c>
      <c s="2">
        <f t="shared" si="51"/>
        <v>111938.31</v>
      </c>
      <c r="AL791" t="str">
        <f>VLOOKUP($A791,'BD INTERNA + PERFIL INTERES CP'!$A$3:$BM$1625,1,0)</f>
        <v>DI0008561</v>
      </c>
    </row>
    <row r="792" spans="1:38" ht="14.5">
      <c r="A792" s="108" t="str">
        <f t="shared" si="48"/>
        <v>DI0008631</v>
      </c>
      <c s="35" t="s">
        <v>974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65961.25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65961.25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65961.25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131922.5</v>
      </c>
      <c s="2">
        <f t="shared" si="50"/>
        <v>65961.25</v>
      </c>
      <c s="2">
        <f t="shared" si="51"/>
        <v>197883.75</v>
      </c>
      <c r="AL792" t="str">
        <f>VLOOKUP($A792,'BD INTERNA + PERFIL INTERES CP'!$A$3:$BM$1625,1,0)</f>
        <v>DI0008631</v>
      </c>
    </row>
    <row r="793" spans="1:38" ht="14.5">
      <c r="A793" s="108" t="str">
        <f t="shared" si="48"/>
        <v>DI0008661</v>
      </c>
      <c s="35" t="s">
        <v>975</v>
      </c>
      <c s="112">
        <v>1</v>
      </c>
      <c s="113" t="s">
        <v>23</v>
      </c>
      <c s="35" t="s">
        <v>591</v>
      </c>
      <c s="120" t="s">
        <v>2042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7176955.1699999999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7176955.1699999999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7176955.1699999999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7176955.1699999999</v>
      </c>
      <c s="21" t="s">
        <v>466</v>
      </c>
      <c s="21" t="s">
        <v>466</v>
      </c>
      <c s="2">
        <f t="shared" si="49"/>
        <v>14353910.34</v>
      </c>
      <c s="2">
        <f t="shared" si="50"/>
        <v>14353910.34</v>
      </c>
      <c s="2">
        <f t="shared" si="51"/>
        <v>28707820.68</v>
      </c>
      <c r="AL793" t="str">
        <f>VLOOKUP($A793,'BD INTERNA + PERFIL INTERES CP'!$A$3:$BM$1625,1,0)</f>
        <v>DI0008661</v>
      </c>
    </row>
    <row r="794" spans="1:38" ht="14.5">
      <c r="A794" s="108" t="str">
        <f t="shared" si="48"/>
        <v>DI0008701</v>
      </c>
      <c s="35" t="s">
        <v>982</v>
      </c>
      <c s="112">
        <v>1</v>
      </c>
      <c s="113" t="s">
        <v>23</v>
      </c>
      <c s="35" t="s">
        <v>484</v>
      </c>
      <c s="120" t="s">
        <v>1874</v>
      </c>
      <c s="125"/>
      <c s="109" t="s">
        <v>467</v>
      </c>
      <c s="109" t="s">
        <v>469</v>
      </c>
      <c s="21">
        <v>174.84</v>
      </c>
      <c s="21">
        <v>174.84</v>
      </c>
      <c s="21">
        <v>87.420000000000002</v>
      </c>
      <c s="21">
        <v>87.420000000000002</v>
      </c>
      <c s="21">
        <v>87.420000000000002</v>
      </c>
      <c s="21">
        <v>87.420000000000002</v>
      </c>
      <c s="21">
        <v>87.420000000000002</v>
      </c>
      <c s="21">
        <v>87.420000000000002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874.19999999999982</v>
      </c>
      <c s="2">
        <f t="shared" si="50"/>
        <v>0</v>
      </c>
      <c s="2">
        <f t="shared" si="51"/>
        <v>874.19999999999982</v>
      </c>
      <c r="AL794" t="str">
        <f>VLOOKUP($A794,'BD INTERNA + PERFIL INTERES CP'!$A$3:$BM$1625,1,0)</f>
        <v>DI0008701</v>
      </c>
    </row>
    <row r="795" spans="1:38" ht="14.5">
      <c r="A795" s="108" t="str">
        <f t="shared" si="48"/>
        <v>DI0008702</v>
      </c>
      <c s="35" t="s">
        <v>982</v>
      </c>
      <c s="112">
        <v>2</v>
      </c>
      <c s="113" t="s">
        <v>23</v>
      </c>
      <c s="35" t="s">
        <v>484</v>
      </c>
      <c s="120" t="s">
        <v>1874</v>
      </c>
      <c s="125"/>
      <c s="109" t="s">
        <v>467</v>
      </c>
      <c s="109" t="s">
        <v>469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">
        <f t="shared" si="49"/>
        <v>2846.1599999999999</v>
      </c>
      <c s="2">
        <f t="shared" si="50"/>
        <v>2846.1599999999999</v>
      </c>
      <c s="2">
        <f t="shared" si="51"/>
        <v>5692.3199999999997</v>
      </c>
      <c r="AL795" t="str">
        <f>VLOOKUP($A795,'BD INTERNA + PERFIL INTERES CP'!$A$3:$BM$1625,1,0)</f>
        <v>DI0008702</v>
      </c>
    </row>
    <row r="796" spans="1:38" ht="14.5">
      <c r="A796" s="108" t="str">
        <f t="shared" si="48"/>
        <v>DI0008703</v>
      </c>
      <c s="35" t="s">
        <v>982</v>
      </c>
      <c s="112">
        <v>3</v>
      </c>
      <c s="113" t="s">
        <v>23</v>
      </c>
      <c s="35" t="s">
        <v>484</v>
      </c>
      <c s="120" t="s">
        <v>1874</v>
      </c>
      <c s="125"/>
      <c s="109" t="s">
        <v>467</v>
      </c>
      <c s="109" t="s">
        <v>469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">
        <f t="shared" si="49"/>
        <v>5806.6800000000003</v>
      </c>
      <c s="2">
        <f t="shared" si="50"/>
        <v>5806.6800000000003</v>
      </c>
      <c s="2">
        <f t="shared" si="51"/>
        <v>11613.360000000001</v>
      </c>
      <c r="AL796" t="str">
        <f>VLOOKUP($A796,'BD INTERNA + PERFIL INTERES CP'!$A$3:$BM$1625,1,0)</f>
        <v>DI0008703</v>
      </c>
    </row>
    <row r="797" spans="1:38" ht="14.5">
      <c r="A797" s="108" t="str">
        <f t="shared" si="48"/>
        <v>DI0008704</v>
      </c>
      <c s="35" t="s">
        <v>982</v>
      </c>
      <c s="112">
        <v>4</v>
      </c>
      <c s="113" t="s">
        <v>23</v>
      </c>
      <c s="35" t="s">
        <v>484</v>
      </c>
      <c s="120" t="s">
        <v>1874</v>
      </c>
      <c s="125"/>
      <c s="109" t="s">
        <v>467</v>
      </c>
      <c s="109" t="s">
        <v>469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">
        <f t="shared" si="49"/>
        <v>148992.12</v>
      </c>
      <c s="2">
        <f t="shared" si="50"/>
        <v>148992.12</v>
      </c>
      <c s="2">
        <f t="shared" si="51"/>
        <v>297984.23999999999</v>
      </c>
      <c r="AL797" t="str">
        <f>VLOOKUP($A797,'BD INTERNA + PERFIL INTERES CP'!$A$3:$BM$1625,1,0)</f>
        <v>DI0008704</v>
      </c>
    </row>
    <row r="798" spans="1:38" ht="14.5">
      <c r="A798" s="108" t="str">
        <f t="shared" si="48"/>
        <v>DI0008705</v>
      </c>
      <c s="35" t="s">
        <v>982</v>
      </c>
      <c s="112">
        <v>5</v>
      </c>
      <c s="113" t="s">
        <v>23</v>
      </c>
      <c s="35" t="s">
        <v>484</v>
      </c>
      <c s="120" t="s">
        <v>1874</v>
      </c>
      <c s="125"/>
      <c s="109" t="s">
        <v>467</v>
      </c>
      <c s="109" t="s">
        <v>469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">
        <f t="shared" si="49"/>
        <v>349994.03999999986</v>
      </c>
      <c s="2">
        <f t="shared" si="50"/>
        <v>349994.03999999986</v>
      </c>
      <c s="2">
        <f t="shared" si="51"/>
        <v>699988.07999999973</v>
      </c>
      <c r="AL798" t="str">
        <f>VLOOKUP($A798,'BD INTERNA + PERFIL INTERES CP'!$A$3:$BM$1625,1,0)</f>
        <v>DI0008705</v>
      </c>
    </row>
    <row r="799" spans="1:38" ht="14.5">
      <c r="A799" s="108" t="str">
        <f t="shared" si="48"/>
        <v>DI0008706</v>
      </c>
      <c s="35" t="s">
        <v>982</v>
      </c>
      <c s="112">
        <v>6</v>
      </c>
      <c s="113" t="s">
        <v>23</v>
      </c>
      <c s="35" t="s">
        <v>484</v>
      </c>
      <c s="120" t="s">
        <v>1874</v>
      </c>
      <c s="125"/>
      <c s="109" t="s">
        <v>467</v>
      </c>
      <c s="109" t="s">
        <v>469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">
        <f t="shared" si="49"/>
        <v>3384.3599999999988</v>
      </c>
      <c s="2">
        <f t="shared" si="50"/>
        <v>3384.3599999999988</v>
      </c>
      <c s="2">
        <f t="shared" si="51"/>
        <v>6768.7199999999975</v>
      </c>
      <c r="AL799" t="str">
        <f>VLOOKUP($A799,'BD INTERNA + PERFIL INTERES CP'!$A$3:$BM$1625,1,0)</f>
        <v>DI0008706</v>
      </c>
    </row>
    <row r="800" spans="1:38" ht="14.5">
      <c r="A800" s="108" t="str">
        <f t="shared" si="48"/>
        <v>DI0008731</v>
      </c>
      <c s="35" t="s">
        <v>976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9567.6599999999999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9567.6599999999999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9567.6599999999999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19135.32</v>
      </c>
      <c s="2">
        <f t="shared" si="50"/>
        <v>9567.6599999999999</v>
      </c>
      <c s="2">
        <f t="shared" si="51"/>
        <v>28702.98</v>
      </c>
      <c r="AL800" t="str">
        <f>VLOOKUP($A800,'BD INTERNA + PERFIL INTERES CP'!$A$3:$BM$1625,1,0)</f>
        <v>DI0008731</v>
      </c>
    </row>
    <row r="801" spans="1:38" ht="14.5">
      <c r="A801" s="108" t="str">
        <f t="shared" si="48"/>
        <v>DI0008771</v>
      </c>
      <c s="35" t="s">
        <v>977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32003.740000000002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32003.740000000002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32003.740000000002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64007.480000000003</v>
      </c>
      <c s="2">
        <f t="shared" si="50"/>
        <v>32003.740000000002</v>
      </c>
      <c s="2">
        <f t="shared" si="51"/>
        <v>96011.220000000001</v>
      </c>
      <c r="AL801" t="str">
        <f>VLOOKUP($A801,'BD INTERNA + PERFIL INTERES CP'!$A$3:$BM$1625,1,0)</f>
        <v>DI0008771</v>
      </c>
    </row>
    <row r="802" spans="1:38" ht="14.5">
      <c r="A802" s="108" t="str">
        <f t="shared" si="48"/>
        <v>DI0008801</v>
      </c>
      <c s="35" t="s">
        <v>978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10689.26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10689.26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10689.26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21378.52</v>
      </c>
      <c s="2">
        <f t="shared" si="50"/>
        <v>10689.26</v>
      </c>
      <c s="2">
        <f t="shared" si="51"/>
        <v>32067.779999999999</v>
      </c>
      <c r="AL802" t="str">
        <f>VLOOKUP($A802,'BD INTERNA + PERFIL INTERES CP'!$A$3:$BM$1625,1,0)</f>
        <v>DI0008801</v>
      </c>
    </row>
    <row r="803" spans="1:38" ht="14.5">
      <c r="A803" s="108" t="str">
        <f t="shared" si="48"/>
        <v>DI0008851</v>
      </c>
      <c s="35" t="s">
        <v>979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17746.689999999999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17746.689999999999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17746.689999999999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35493.379999999997</v>
      </c>
      <c s="2">
        <f t="shared" si="50"/>
        <v>17746.689999999999</v>
      </c>
      <c s="2">
        <f t="shared" si="51"/>
        <v>53240.069999999992</v>
      </c>
      <c r="AL803" t="str">
        <f>VLOOKUP($A803,'BD INTERNA + PERFIL INTERES CP'!$A$3:$BM$1625,1,0)</f>
        <v>DI0008851</v>
      </c>
    </row>
    <row r="804" spans="1:38" ht="14.5">
      <c r="A804" s="108" t="str">
        <f t="shared" si="48"/>
        <v>DI0008881</v>
      </c>
      <c s="35" t="s">
        <v>980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24322.450000000001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24322.450000000001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24322.450000000001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48644.900000000001</v>
      </c>
      <c s="2">
        <f t="shared" si="50"/>
        <v>24322.450000000001</v>
      </c>
      <c s="2">
        <f t="shared" si="51"/>
        <v>72967.350000000006</v>
      </c>
      <c r="AL804" t="str">
        <f>VLOOKUP($A804,'BD INTERNA + PERFIL INTERES CP'!$A$3:$BM$1625,1,0)</f>
        <v>DI0008881</v>
      </c>
    </row>
    <row r="805" spans="1:38" ht="14.5">
      <c r="A805" s="108" t="str">
        <f t="shared" si="48"/>
        <v>DI0008891</v>
      </c>
      <c s="35" t="s">
        <v>983</v>
      </c>
      <c s="112">
        <v>1</v>
      </c>
      <c s="113" t="s">
        <v>23</v>
      </c>
      <c s="35" t="s">
        <v>591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4514897.7999999998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4514897.7999999998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4514897.7999999998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9029795.5999999996</v>
      </c>
      <c s="2">
        <f t="shared" si="50"/>
        <v>4514897.7999999998</v>
      </c>
      <c s="2">
        <f t="shared" si="51"/>
        <v>13544693.399999999</v>
      </c>
      <c r="AL805" t="str">
        <f>VLOOKUP($A805,'BD INTERNA + PERFIL INTERES CP'!$A$3:$BM$1625,1,0)</f>
        <v>DI0008891</v>
      </c>
    </row>
    <row r="806" spans="1:38" ht="14.5">
      <c r="A806" s="108" t="str">
        <f t="shared" si="48"/>
        <v>DI0008911</v>
      </c>
      <c s="35" t="s">
        <v>984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38999.059999999998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38999.059999999998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38999.059999999998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77998.119999999995</v>
      </c>
      <c s="2">
        <f t="shared" si="50"/>
        <v>38999.059999999998</v>
      </c>
      <c s="2">
        <f t="shared" si="51"/>
        <v>116997.17999999999</v>
      </c>
      <c r="AL806" t="str">
        <f>VLOOKUP($A806,'BD INTERNA + PERFIL INTERES CP'!$A$3:$BM$1625,1,0)</f>
        <v>DI0008911</v>
      </c>
    </row>
    <row r="807" spans="1:38" ht="14.5">
      <c r="A807" s="108" t="str">
        <f t="shared" si="48"/>
        <v>DI0008931</v>
      </c>
      <c s="35" t="s">
        <v>985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38999.059999999998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38999.059999999998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38999.059999999998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77998.119999999995</v>
      </c>
      <c s="2">
        <f t="shared" si="50"/>
        <v>38999.059999999998</v>
      </c>
      <c s="2">
        <f t="shared" si="51"/>
        <v>116997.17999999999</v>
      </c>
      <c r="AL807" t="str">
        <f>VLOOKUP($A807,'BD INTERNA + PERFIL INTERES CP'!$A$3:$BM$1625,1,0)</f>
        <v>DI0008931</v>
      </c>
    </row>
    <row r="808" spans="1:38" ht="14.5">
      <c r="A808" s="108" t="str">
        <f t="shared" si="48"/>
        <v>DI0008971</v>
      </c>
      <c s="35" t="s">
        <v>981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22294.759999999998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22294.759999999998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22294.759999999998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44589.519999999997</v>
      </c>
      <c s="2">
        <f t="shared" si="50"/>
        <v>22294.759999999998</v>
      </c>
      <c s="2">
        <f t="shared" si="51"/>
        <v>66884.279999999999</v>
      </c>
      <c r="AL808" t="str">
        <f>VLOOKUP($A808,'BD INTERNA + PERFIL INTERES CP'!$A$3:$BM$1625,1,0)</f>
        <v>DI0008971</v>
      </c>
    </row>
    <row r="809" spans="1:38" ht="14.5">
      <c r="A809" s="108" t="str">
        <f t="shared" si="48"/>
        <v>DI0009043</v>
      </c>
      <c s="35" t="s">
        <v>572</v>
      </c>
      <c s="112">
        <v>3</v>
      </c>
      <c s="113" t="s">
        <v>23</v>
      </c>
      <c s="35" t="s">
        <v>484</v>
      </c>
      <c s="120" t="s">
        <v>1875</v>
      </c>
      <c s="125"/>
      <c s="109" t="s">
        <v>467</v>
      </c>
      <c s="109" t="s">
        <v>469</v>
      </c>
      <c s="21">
        <v>379.19999999999999</v>
      </c>
      <c s="21">
        <v>379.19999999999999</v>
      </c>
      <c s="21">
        <v>379.19999999999999</v>
      </c>
      <c s="21">
        <v>189.59999999999999</v>
      </c>
      <c s="21">
        <v>189.59999999999999</v>
      </c>
      <c s="21">
        <v>189.59999999999999</v>
      </c>
      <c s="21">
        <v>189.59999999999999</v>
      </c>
      <c s="21">
        <v>189.59999999999999</v>
      </c>
      <c s="21">
        <v>189.59999999999999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2275.1999999999994</v>
      </c>
      <c s="2">
        <f t="shared" si="50"/>
        <v>0</v>
      </c>
      <c s="2">
        <f t="shared" si="51"/>
        <v>2275.1999999999994</v>
      </c>
      <c r="AL809" t="str">
        <f>VLOOKUP($A809,'BD INTERNA + PERFIL INTERES CP'!$A$3:$BM$1625,1,0)</f>
        <v>DI0009043</v>
      </c>
    </row>
    <row r="810" spans="1:38" ht="14.5">
      <c r="A810" s="108" t="str">
        <f t="shared" si="48"/>
        <v>DI0009044</v>
      </c>
      <c s="35" t="s">
        <v>572</v>
      </c>
      <c s="112">
        <v>4</v>
      </c>
      <c s="113" t="s">
        <v>23</v>
      </c>
      <c s="35" t="s">
        <v>484</v>
      </c>
      <c s="120" t="s">
        <v>1875</v>
      </c>
      <c s="125"/>
      <c s="109" t="s">
        <v>467</v>
      </c>
      <c s="109" t="s">
        <v>469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294.13999999999999</v>
      </c>
      <c s="21">
        <v>294.13999999999999</v>
      </c>
      <c s="21">
        <v>294.13999999999999</v>
      </c>
      <c s="21">
        <v>294.13999999999999</v>
      </c>
      <c s="21">
        <v>294.13999999999999</v>
      </c>
      <c s="21">
        <v>294.13999999999999</v>
      </c>
      <c s="21" t="s">
        <v>466</v>
      </c>
      <c s="21" t="s">
        <v>466</v>
      </c>
      <c s="21" t="s">
        <v>466</v>
      </c>
      <c s="2">
        <f t="shared" si="49"/>
        <v>7059.4799999999996</v>
      </c>
      <c s="2">
        <f t="shared" si="50"/>
        <v>3529.7099999999991</v>
      </c>
      <c s="2">
        <f t="shared" si="51"/>
        <v>10589.189999999999</v>
      </c>
      <c r="AL810" t="str">
        <f>VLOOKUP($A810,'BD INTERNA + PERFIL INTERES CP'!$A$3:$BM$1625,1,0)</f>
        <v>DI0009044</v>
      </c>
    </row>
    <row r="811" spans="1:38" ht="14.5">
      <c r="A811" s="108" t="str">
        <f t="shared" si="48"/>
        <v>DI0009045</v>
      </c>
      <c s="35" t="s">
        <v>572</v>
      </c>
      <c s="112">
        <v>5</v>
      </c>
      <c s="113" t="s">
        <v>23</v>
      </c>
      <c s="35" t="s">
        <v>484</v>
      </c>
      <c s="120" t="s">
        <v>1875</v>
      </c>
      <c s="125"/>
      <c s="109" t="s">
        <v>467</v>
      </c>
      <c s="109" t="s">
        <v>469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">
        <f t="shared" si="49"/>
        <v>66868.920000000013</v>
      </c>
      <c s="2">
        <f t="shared" si="50"/>
        <v>66868.920000000013</v>
      </c>
      <c s="2">
        <f t="shared" si="51"/>
        <v>133737.84000000003</v>
      </c>
      <c r="AL811" t="str">
        <f>VLOOKUP($A811,'BD INTERNA + PERFIL INTERES CP'!$A$3:$BM$1625,1,0)</f>
        <v>DI0009045</v>
      </c>
    </row>
    <row r="812" spans="1:38" ht="14.5">
      <c r="A812" s="108" t="str">
        <f t="shared" si="48"/>
        <v>DI0009046</v>
      </c>
      <c s="35" t="s">
        <v>572</v>
      </c>
      <c s="112">
        <v>6</v>
      </c>
      <c s="113" t="s">
        <v>23</v>
      </c>
      <c s="35" t="s">
        <v>484</v>
      </c>
      <c s="120" t="s">
        <v>1875</v>
      </c>
      <c s="125"/>
      <c s="109" t="s">
        <v>467</v>
      </c>
      <c s="109" t="s">
        <v>469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">
        <f t="shared" si="49"/>
        <v>230769</v>
      </c>
      <c s="2">
        <f t="shared" si="50"/>
        <v>230769</v>
      </c>
      <c s="2">
        <f t="shared" si="51"/>
        <v>461538</v>
      </c>
      <c r="AL812" t="str">
        <f>VLOOKUP($A812,'BD INTERNA + PERFIL INTERES CP'!$A$3:$BM$1625,1,0)</f>
        <v>DI0009046</v>
      </c>
    </row>
    <row r="813" spans="1:38" ht="14.5">
      <c r="A813" s="108" t="str">
        <f t="shared" si="48"/>
        <v>DI0009047</v>
      </c>
      <c s="35" t="s">
        <v>572</v>
      </c>
      <c s="112">
        <v>7</v>
      </c>
      <c s="113" t="s">
        <v>23</v>
      </c>
      <c s="35" t="s">
        <v>484</v>
      </c>
      <c s="120" t="s">
        <v>1875</v>
      </c>
      <c s="125"/>
      <c s="109" t="s">
        <v>467</v>
      </c>
      <c s="109" t="s">
        <v>469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">
        <f t="shared" si="49"/>
        <v>110287.79999999997</v>
      </c>
      <c s="2">
        <f t="shared" si="50"/>
        <v>110287.79999999997</v>
      </c>
      <c s="2">
        <f t="shared" si="51"/>
        <v>220575.59999999995</v>
      </c>
      <c r="AL813" t="str">
        <f>VLOOKUP($A813,'BD INTERNA + PERFIL INTERES CP'!$A$3:$BM$1625,1,0)</f>
        <v>DI0009047</v>
      </c>
    </row>
    <row r="814" spans="1:38" ht="14.5">
      <c r="A814" s="108" t="str">
        <f t="shared" si="48"/>
        <v>DI0009048</v>
      </c>
      <c s="35" t="s">
        <v>572</v>
      </c>
      <c s="112">
        <v>8</v>
      </c>
      <c s="113" t="s">
        <v>23</v>
      </c>
      <c s="35" t="s">
        <v>484</v>
      </c>
      <c s="120" t="s">
        <v>1875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49"/>
        <v>3297.48</v>
      </c>
      <c s="2">
        <f t="shared" si="50"/>
        <v>3297.48</v>
      </c>
      <c s="2">
        <f t="shared" si="51"/>
        <v>6594.96</v>
      </c>
      <c r="AL814" t="str">
        <f>VLOOKUP($A814,'BD INTERNA + PERFIL INTERES CP'!$A$3:$BM$1625,1,0)</f>
        <v>DI0009048</v>
      </c>
    </row>
    <row r="815" spans="1:38" ht="14.5">
      <c r="A815" s="108" t="str">
        <f t="shared" si="48"/>
        <v>DI0009049</v>
      </c>
      <c s="35" t="s">
        <v>572</v>
      </c>
      <c s="112">
        <v>9</v>
      </c>
      <c s="113" t="s">
        <v>23</v>
      </c>
      <c s="35" t="s">
        <v>484</v>
      </c>
      <c s="120" t="s">
        <v>1875</v>
      </c>
      <c s="125"/>
      <c s="109" t="s">
        <v>467</v>
      </c>
      <c s="109" t="s">
        <v>469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">
        <f t="shared" si="49"/>
        <v>6883.7999999999984</v>
      </c>
      <c s="2">
        <f t="shared" si="50"/>
        <v>6883.7999999999984</v>
      </c>
      <c s="2">
        <f t="shared" si="51"/>
        <v>13767.599999999997</v>
      </c>
      <c r="AL815" t="str">
        <f>VLOOKUP($A815,'BD INTERNA + PERFIL INTERES CP'!$A$3:$BM$1625,1,0)</f>
        <v>DI0009049</v>
      </c>
    </row>
    <row r="816" spans="1:38" ht="14.5">
      <c r="A816" s="108" t="str">
        <f t="shared" si="48"/>
        <v>DI0009063</v>
      </c>
      <c s="35" t="s">
        <v>573</v>
      </c>
      <c s="112">
        <v>3</v>
      </c>
      <c s="113" t="s">
        <v>23</v>
      </c>
      <c s="35" t="s">
        <v>484</v>
      </c>
      <c s="120" t="s">
        <v>1876</v>
      </c>
      <c s="125"/>
      <c s="109" t="s">
        <v>467</v>
      </c>
      <c s="109" t="s">
        <v>469</v>
      </c>
      <c s="21">
        <v>568.51999999999998</v>
      </c>
      <c s="21">
        <v>568.51999999999998</v>
      </c>
      <c s="21">
        <v>568.51999999999998</v>
      </c>
      <c s="21">
        <v>284.25999999999999</v>
      </c>
      <c s="21">
        <v>284.25999999999999</v>
      </c>
      <c s="21">
        <v>284.25999999999999</v>
      </c>
      <c s="21">
        <v>284.25999999999999</v>
      </c>
      <c s="21">
        <v>284.25999999999999</v>
      </c>
      <c s="21">
        <v>284.25999999999999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3411.1200000000008</v>
      </c>
      <c s="2">
        <f t="shared" si="50"/>
        <v>0</v>
      </c>
      <c s="2">
        <f t="shared" si="51"/>
        <v>3411.1200000000008</v>
      </c>
      <c r="AL816" t="str">
        <f>VLOOKUP($A816,'BD INTERNA + PERFIL INTERES CP'!$A$3:$BM$1625,1,0)</f>
        <v>DI0009063</v>
      </c>
    </row>
    <row r="817" spans="1:38" ht="14.5">
      <c r="A817" s="108" t="str">
        <f t="shared" si="48"/>
        <v>DI0009064</v>
      </c>
      <c s="35" t="s">
        <v>573</v>
      </c>
      <c s="112">
        <v>4</v>
      </c>
      <c s="113" t="s">
        <v>23</v>
      </c>
      <c s="35" t="s">
        <v>484</v>
      </c>
      <c s="120" t="s">
        <v>1876</v>
      </c>
      <c s="125"/>
      <c s="109" t="s">
        <v>467</v>
      </c>
      <c s="109" t="s">
        <v>469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967.80999999999995</v>
      </c>
      <c s="21">
        <v>967.80999999999995</v>
      </c>
      <c s="21">
        <v>967.80999999999995</v>
      </c>
      <c s="21">
        <v>967.80999999999995</v>
      </c>
      <c s="21">
        <v>967.80999999999995</v>
      </c>
      <c s="21">
        <v>967.80999999999995</v>
      </c>
      <c s="21" t="s">
        <v>466</v>
      </c>
      <c s="21" t="s">
        <v>466</v>
      </c>
      <c s="21" t="s">
        <v>466</v>
      </c>
      <c s="2">
        <f t="shared" si="49"/>
        <v>23227.439999999991</v>
      </c>
      <c s="2">
        <f t="shared" si="50"/>
        <v>11613.719999999998</v>
      </c>
      <c s="2">
        <f t="shared" si="51"/>
        <v>34841.159999999989</v>
      </c>
      <c r="AL817" t="str">
        <f>VLOOKUP($A817,'BD INTERNA + PERFIL INTERES CP'!$A$3:$BM$1625,1,0)</f>
        <v>DI0009064</v>
      </c>
    </row>
    <row r="818" spans="1:38" ht="14.5">
      <c r="A818" s="108" t="str">
        <f t="shared" si="48"/>
        <v>DI0009065</v>
      </c>
      <c s="35" t="s">
        <v>573</v>
      </c>
      <c s="112">
        <v>5</v>
      </c>
      <c s="113" t="s">
        <v>23</v>
      </c>
      <c s="35" t="s">
        <v>484</v>
      </c>
      <c s="120" t="s">
        <v>1876</v>
      </c>
      <c s="125"/>
      <c s="109" t="s">
        <v>467</v>
      </c>
      <c s="109" t="s">
        <v>469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">
        <f t="shared" si="49"/>
        <v>49618.079999999987</v>
      </c>
      <c s="2">
        <f t="shared" si="50"/>
        <v>49618.079999999987</v>
      </c>
      <c s="2">
        <f t="shared" si="51"/>
        <v>99236.159999999974</v>
      </c>
      <c r="AL818" t="str">
        <f>VLOOKUP($A818,'BD INTERNA + PERFIL INTERES CP'!$A$3:$BM$1625,1,0)</f>
        <v>DI0009065</v>
      </c>
    </row>
    <row r="819" spans="1:38" ht="14.5">
      <c r="A819" s="108" t="str">
        <f t="shared" si="48"/>
        <v>DI0009066</v>
      </c>
      <c s="35" t="s">
        <v>573</v>
      </c>
      <c s="112">
        <v>6</v>
      </c>
      <c s="113" t="s">
        <v>23</v>
      </c>
      <c s="35" t="s">
        <v>484</v>
      </c>
      <c s="120" t="s">
        <v>1876</v>
      </c>
      <c s="125"/>
      <c s="109" t="s">
        <v>467</v>
      </c>
      <c s="109" t="s">
        <v>469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">
        <f t="shared" si="49"/>
        <v>195180.36000000002</v>
      </c>
      <c s="2">
        <f t="shared" si="50"/>
        <v>195180.36000000002</v>
      </c>
      <c s="2">
        <f t="shared" si="51"/>
        <v>390360.72000000003</v>
      </c>
      <c r="AL819" t="str">
        <f>VLOOKUP($A819,'BD INTERNA + PERFIL INTERES CP'!$A$3:$BM$1625,1,0)</f>
        <v>DI0009066</v>
      </c>
    </row>
    <row r="820" spans="1:38" ht="14.5">
      <c r="A820" s="108" t="str">
        <f t="shared" si="48"/>
        <v>DI0009067</v>
      </c>
      <c s="35" t="s">
        <v>573</v>
      </c>
      <c s="112">
        <v>7</v>
      </c>
      <c s="113" t="s">
        <v>23</v>
      </c>
      <c s="35" t="s">
        <v>484</v>
      </c>
      <c s="120" t="s">
        <v>1876</v>
      </c>
      <c s="125"/>
      <c s="109" t="s">
        <v>467</v>
      </c>
      <c s="109" t="s">
        <v>469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">
        <f t="shared" si="49"/>
        <v>111538.56000000001</v>
      </c>
      <c s="2">
        <f t="shared" si="50"/>
        <v>111538.56000000001</v>
      </c>
      <c s="2">
        <f t="shared" si="51"/>
        <v>223077.12000000002</v>
      </c>
      <c r="AL820" t="str">
        <f>VLOOKUP($A820,'BD INTERNA + PERFIL INTERES CP'!$A$3:$BM$1625,1,0)</f>
        <v>DI0009067</v>
      </c>
    </row>
    <row r="821" spans="1:38" ht="14.5">
      <c r="A821" s="108" t="str">
        <f t="shared" si="48"/>
        <v>DI0009068</v>
      </c>
      <c s="35" t="s">
        <v>573</v>
      </c>
      <c s="112">
        <v>8</v>
      </c>
      <c s="113" t="s">
        <v>23</v>
      </c>
      <c s="35" t="s">
        <v>484</v>
      </c>
      <c s="120" t="s">
        <v>1876</v>
      </c>
      <c s="125"/>
      <c s="109" t="s">
        <v>467</v>
      </c>
      <c s="109" t="s">
        <v>469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">
        <f t="shared" si="49"/>
        <v>5807.2799999999988</v>
      </c>
      <c s="2">
        <f t="shared" si="50"/>
        <v>5807.2799999999988</v>
      </c>
      <c s="2">
        <f t="shared" si="51"/>
        <v>11614.559999999998</v>
      </c>
      <c r="AL821" t="str">
        <f>VLOOKUP($A821,'BD INTERNA + PERFIL INTERES CP'!$A$3:$BM$1625,1,0)</f>
        <v>DI0009068</v>
      </c>
    </row>
    <row r="822" spans="1:38" ht="14.5">
      <c r="A822" s="108" t="str">
        <f t="shared" si="48"/>
        <v>DI0009069</v>
      </c>
      <c s="35" t="s">
        <v>573</v>
      </c>
      <c s="112">
        <v>9</v>
      </c>
      <c s="113" t="s">
        <v>23</v>
      </c>
      <c s="35" t="s">
        <v>484</v>
      </c>
      <c s="120" t="s">
        <v>1876</v>
      </c>
      <c s="125"/>
      <c s="109" t="s">
        <v>467</v>
      </c>
      <c s="109" t="s">
        <v>469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">
        <f t="shared" si="49"/>
        <v>3374.7600000000002</v>
      </c>
      <c s="2">
        <f t="shared" si="50"/>
        <v>3374.7600000000002</v>
      </c>
      <c s="2">
        <f t="shared" si="51"/>
        <v>6749.5200000000004</v>
      </c>
      <c r="AL822" t="str">
        <f>VLOOKUP($A822,'BD INTERNA + PERFIL INTERES CP'!$A$3:$BM$1625,1,0)</f>
        <v>DI0009069</v>
      </c>
    </row>
    <row r="823" spans="1:38" ht="14.5">
      <c r="A823" s="108" t="str">
        <f t="shared" si="48"/>
        <v>DI0009141</v>
      </c>
      <c s="35" t="s">
        <v>1022</v>
      </c>
      <c s="112">
        <v>1</v>
      </c>
      <c s="113" t="s">
        <v>23</v>
      </c>
      <c s="35" t="s">
        <v>591</v>
      </c>
      <c s="120" t="s">
        <v>2042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19565750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19565750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19565750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19565750</v>
      </c>
      <c s="21" t="s">
        <v>466</v>
      </c>
      <c s="21" t="s">
        <v>466</v>
      </c>
      <c s="2">
        <f t="shared" si="49"/>
        <v>39131500</v>
      </c>
      <c s="2">
        <f t="shared" si="50"/>
        <v>39131500</v>
      </c>
      <c s="2">
        <f t="shared" si="51"/>
        <v>78263000</v>
      </c>
      <c r="AL823" t="str">
        <f>VLOOKUP($A823,'BD INTERNA + PERFIL INTERES CP'!$A$3:$BM$1625,1,0)</f>
        <v>DI0009141</v>
      </c>
    </row>
    <row r="824" spans="1:38" ht="14.5">
      <c r="A824" s="108" t="str">
        <f t="shared" si="48"/>
        <v>DI0009171</v>
      </c>
      <c s="35" t="s">
        <v>987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105316.46000000001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105316.46000000001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105316.46000000001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210632.92000000001</v>
      </c>
      <c s="2">
        <f t="shared" si="50"/>
        <v>105316.46000000001</v>
      </c>
      <c s="2">
        <f t="shared" si="51"/>
        <v>315949.38</v>
      </c>
      <c r="AL824" t="str">
        <f>VLOOKUP($A824,'BD INTERNA + PERFIL INTERES CP'!$A$3:$BM$1625,1,0)</f>
        <v>DI0009171</v>
      </c>
    </row>
    <row r="825" spans="1:38" ht="14.5">
      <c r="A825" s="108" t="str">
        <f t="shared" si="48"/>
        <v>DI0009191</v>
      </c>
      <c s="35" t="s">
        <v>988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5770.9300000000003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5770.9300000000003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5770.9300000000003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11541.860000000001</v>
      </c>
      <c s="2">
        <f t="shared" si="50"/>
        <v>5770.9300000000003</v>
      </c>
      <c s="2">
        <f t="shared" si="51"/>
        <v>17312.790000000001</v>
      </c>
      <c r="AL825" t="str">
        <f>VLOOKUP($A825,'BD INTERNA + PERFIL INTERES CP'!$A$3:$BM$1625,1,0)</f>
        <v>DI0009191</v>
      </c>
    </row>
    <row r="826" spans="1:38" ht="14.5">
      <c r="A826" s="108" t="str">
        <f t="shared" si="48"/>
        <v>DI0009211</v>
      </c>
      <c s="35" t="s">
        <v>989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173628.41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173628.41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173628.41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347256.82000000001</v>
      </c>
      <c s="2">
        <f t="shared" si="50"/>
        <v>173628.41</v>
      </c>
      <c s="2">
        <f t="shared" si="51"/>
        <v>520885.22999999998</v>
      </c>
      <c r="AL826" t="str">
        <f>VLOOKUP($A826,'BD INTERNA + PERFIL INTERES CP'!$A$3:$BM$1625,1,0)</f>
        <v>DI0009211</v>
      </c>
    </row>
    <row r="827" spans="1:38" ht="14.5">
      <c r="A827" s="108" t="str">
        <f t="shared" si="48"/>
        <v>DI0009231</v>
      </c>
      <c s="35" t="s">
        <v>990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21618.369999999999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21618.369999999999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21618.369999999999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43236.739999999998</v>
      </c>
      <c s="2">
        <f t="shared" si="50"/>
        <v>21618.369999999999</v>
      </c>
      <c s="2">
        <f t="shared" si="51"/>
        <v>64855.110000000001</v>
      </c>
      <c r="AL827" t="str">
        <f>VLOOKUP($A827,'BD INTERNA + PERFIL INTERES CP'!$A$3:$BM$1625,1,0)</f>
        <v>DI0009231</v>
      </c>
    </row>
    <row r="828" spans="1:38" ht="14.5">
      <c r="A828" s="108" t="str">
        <f t="shared" si="48"/>
        <v>DI0009251</v>
      </c>
      <c s="35" t="s">
        <v>991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100372.67999999999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100372.67999999999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100372.67999999999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200745.35999999999</v>
      </c>
      <c s="2">
        <f t="shared" si="50"/>
        <v>100372.67999999999</v>
      </c>
      <c s="2">
        <f t="shared" si="51"/>
        <v>301118.03999999998</v>
      </c>
      <c r="AL828" t="str">
        <f>VLOOKUP($A828,'BD INTERNA + PERFIL INTERES CP'!$A$3:$BM$1625,1,0)</f>
        <v>DI0009251</v>
      </c>
    </row>
    <row r="829" spans="1:38" ht="14.5">
      <c r="A829" s="108" t="str">
        <f t="shared" si="48"/>
        <v>DI0009281</v>
      </c>
      <c s="35" t="s">
        <v>992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20222.610000000001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20222.610000000001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20222.610000000001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40445.220000000001</v>
      </c>
      <c s="2">
        <f t="shared" si="50"/>
        <v>20222.610000000001</v>
      </c>
      <c s="2">
        <f t="shared" si="51"/>
        <v>60667.830000000002</v>
      </c>
      <c r="AL829" t="str">
        <f>VLOOKUP($A829,'BD INTERNA + PERFIL INTERES CP'!$A$3:$BM$1625,1,0)</f>
        <v>DI0009281</v>
      </c>
    </row>
    <row r="830" spans="1:38" ht="14.5">
      <c r="A830" s="108" t="str">
        <f t="shared" si="48"/>
        <v>DI0009291</v>
      </c>
      <c s="35" t="s">
        <v>993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98675.75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98675.75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98675.75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197351.5</v>
      </c>
      <c s="2">
        <f t="shared" si="50"/>
        <v>98675.75</v>
      </c>
      <c s="2">
        <f t="shared" si="51"/>
        <v>296027.25</v>
      </c>
      <c r="AL830" t="str">
        <f>VLOOKUP($A830,'BD INTERNA + PERFIL INTERES CP'!$A$3:$BM$1625,1,0)</f>
        <v>DI0009291</v>
      </c>
    </row>
    <row r="831" spans="1:38" ht="14.5">
      <c r="A831" s="108" t="str">
        <f t="shared" si="48"/>
        <v>DI0009311</v>
      </c>
      <c s="35" t="s">
        <v>994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106176.31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106176.31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106176.31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212352.62</v>
      </c>
      <c s="2">
        <f t="shared" si="50"/>
        <v>106176.31</v>
      </c>
      <c s="2">
        <f t="shared" si="51"/>
        <v>318528.92999999999</v>
      </c>
      <c r="AL831" t="str">
        <f>VLOOKUP($A831,'BD INTERNA + PERFIL INTERES CP'!$A$3:$BM$1625,1,0)</f>
        <v>DI0009311</v>
      </c>
    </row>
    <row r="832" spans="1:38" ht="14.5">
      <c r="A832" s="108" t="str">
        <f t="shared" si="48"/>
        <v>DI0009331</v>
      </c>
      <c s="35" t="s">
        <v>995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242880.20999999999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242880.20999999999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242880.20999999999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485760.41999999998</v>
      </c>
      <c s="2">
        <f t="shared" si="50"/>
        <v>242880.20999999999</v>
      </c>
      <c s="2">
        <f t="shared" si="51"/>
        <v>728640.63</v>
      </c>
      <c r="AL832" t="str">
        <f>VLOOKUP($A832,'BD INTERNA + PERFIL INTERES CP'!$A$3:$BM$1625,1,0)</f>
        <v>DI0009331</v>
      </c>
    </row>
    <row r="833" spans="1:38" ht="14.5">
      <c r="A833" s="108" t="str">
        <f t="shared" si="48"/>
        <v>DI0009351</v>
      </c>
      <c s="35" t="s">
        <v>996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23530.080000000002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23530.080000000002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23530.080000000002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47060.160000000003</v>
      </c>
      <c s="2">
        <f t="shared" si="50"/>
        <v>23530.080000000002</v>
      </c>
      <c s="2">
        <f t="shared" si="51"/>
        <v>70590.240000000005</v>
      </c>
      <c r="AL833" t="str">
        <f>VLOOKUP($A833,'BD INTERNA + PERFIL INTERES CP'!$A$3:$BM$1625,1,0)</f>
        <v>DI0009351</v>
      </c>
    </row>
    <row r="834" spans="1:38" ht="14.5">
      <c r="A834" s="108" t="str">
        <f t="shared" si="48"/>
        <v>DI0009371</v>
      </c>
      <c s="35" t="s">
        <v>1000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3603.4099999999999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3603.4099999999999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3603.4099999999999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7206.8199999999997</v>
      </c>
      <c s="2">
        <f t="shared" si="50"/>
        <v>3603.4099999999999</v>
      </c>
      <c s="2">
        <f t="shared" si="51"/>
        <v>10810.23</v>
      </c>
      <c r="AL834" t="str">
        <f>VLOOKUP($A834,'BD INTERNA + PERFIL INTERES CP'!$A$3:$BM$1625,1,0)</f>
        <v>DI0009371</v>
      </c>
    </row>
    <row r="835" spans="1:38" ht="14.5">
      <c r="A835" s="108" t="str">
        <f t="shared" si="48"/>
        <v>DI0009391</v>
      </c>
      <c s="35" t="s">
        <v>1001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45324.190000000002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45324.190000000002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45324.190000000002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49"/>
        <v>90648.380000000005</v>
      </c>
      <c s="2">
        <f t="shared" si="50"/>
        <v>45324.190000000002</v>
      </c>
      <c s="2">
        <f t="shared" si="51"/>
        <v>135972.57000000001</v>
      </c>
      <c r="AL835" t="str">
        <f>VLOOKUP($A835,'BD INTERNA + PERFIL INTERES CP'!$A$3:$BM$1625,1,0)</f>
        <v>DI0009391</v>
      </c>
    </row>
    <row r="836" spans="1:38" ht="14.5">
      <c r="A836" s="108" t="str">
        <f t="shared" si="52" ref="A836:A899">CONCATENATE(B836,C836)</f>
        <v>DI0009411</v>
      </c>
      <c s="35" t="s">
        <v>1002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168436.45000000001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168436.45000000001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168436.45000000001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 ref="AH836:AH899">SUM(J836:U836)</f>
        <v>336872.90000000002</v>
      </c>
      <c s="2">
        <f t="shared" si="54" ref="AI836:AI899">SUM(V836:AG836)</f>
        <v>168436.45000000001</v>
      </c>
      <c s="2">
        <f t="shared" si="55" ref="AJ836:AJ899">AI836+AH836</f>
        <v>505309.35000000003</v>
      </c>
      <c r="AL836" t="str">
        <f>VLOOKUP($A836,'BD INTERNA + PERFIL INTERES CP'!$A$3:$BM$1625,1,0)</f>
        <v>DI0009411</v>
      </c>
    </row>
    <row r="837" spans="1:38" ht="14.5">
      <c r="A837" s="108" t="str">
        <f t="shared" si="52"/>
        <v>DI0009441</v>
      </c>
      <c s="35" t="s">
        <v>999</v>
      </c>
      <c s="112">
        <v>1</v>
      </c>
      <c s="113" t="s">
        <v>23</v>
      </c>
      <c s="35" t="s">
        <v>998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33097.980000000003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33097.980000000003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33097.980000000003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66195.960000000006</v>
      </c>
      <c s="2">
        <f t="shared" si="54"/>
        <v>33097.980000000003</v>
      </c>
      <c s="2">
        <f t="shared" si="55"/>
        <v>99293.940000000002</v>
      </c>
      <c r="AL837" t="str">
        <f>VLOOKUP($A837,'BD INTERNA + PERFIL INTERES CP'!$A$3:$BM$1625,1,0)</f>
        <v>DI0009441</v>
      </c>
    </row>
    <row r="838" spans="1:38" ht="14.5">
      <c r="A838" s="108" t="str">
        <f t="shared" si="52"/>
        <v>DI0009461</v>
      </c>
      <c s="35" t="s">
        <v>1003</v>
      </c>
      <c s="112">
        <v>1</v>
      </c>
      <c s="113" t="s">
        <v>23</v>
      </c>
      <c s="35" t="s">
        <v>605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79231.729999999996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79231.729999999996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79231.729999999996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158463.45999999999</v>
      </c>
      <c s="2">
        <f t="shared" si="54"/>
        <v>79231.729999999996</v>
      </c>
      <c s="2">
        <f t="shared" si="55"/>
        <v>237695.19</v>
      </c>
      <c r="AL838" t="str">
        <f>VLOOKUP($A838,'BD INTERNA + PERFIL INTERES CP'!$A$3:$BM$1625,1,0)</f>
        <v>DI0009461</v>
      </c>
    </row>
    <row r="839" spans="1:38" ht="14.5">
      <c r="A839" s="108" t="str">
        <f t="shared" si="52"/>
        <v>DI0009481</v>
      </c>
      <c s="35" t="s">
        <v>1004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22609.5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22609.5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22609.5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45219</v>
      </c>
      <c s="2">
        <f t="shared" si="54"/>
        <v>22609.5</v>
      </c>
      <c s="2">
        <f t="shared" si="55"/>
        <v>67828.5</v>
      </c>
      <c r="AL839" t="str">
        <f>VLOOKUP($A839,'BD INTERNA + PERFIL INTERES CP'!$A$3:$BM$1625,1,0)</f>
        <v>DI0009481</v>
      </c>
    </row>
    <row r="840" spans="1:38" ht="14.5">
      <c r="A840" s="108" t="str">
        <f t="shared" si="52"/>
        <v>DI0009501</v>
      </c>
      <c s="35" t="s">
        <v>1005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16060.5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16060.5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16060.5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32121</v>
      </c>
      <c s="2">
        <f t="shared" si="54"/>
        <v>16060.5</v>
      </c>
      <c s="2">
        <f t="shared" si="55"/>
        <v>48181.5</v>
      </c>
      <c r="AL840" t="str">
        <f>VLOOKUP($A840,'BD INTERNA + PERFIL INTERES CP'!$A$3:$BM$1625,1,0)</f>
        <v>DI0009501</v>
      </c>
    </row>
    <row r="841" spans="1:38" ht="14.5">
      <c r="A841" s="108" t="str">
        <f t="shared" si="52"/>
        <v>DI0009521</v>
      </c>
      <c s="35" t="s">
        <v>1006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2341.1700000000001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2341.1700000000001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2341.1700000000001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4682.3400000000001</v>
      </c>
      <c s="2">
        <f t="shared" si="54"/>
        <v>2341.1700000000001</v>
      </c>
      <c s="2">
        <f t="shared" si="55"/>
        <v>7023.5100000000002</v>
      </c>
      <c r="AL841" t="str">
        <f>VLOOKUP($A841,'BD INTERNA + PERFIL INTERES CP'!$A$3:$BM$1625,1,0)</f>
        <v>DI0009521</v>
      </c>
    </row>
    <row r="842" spans="1:38" ht="14.5">
      <c r="A842" s="108" t="str">
        <f t="shared" si="52"/>
        <v>DI0009541</v>
      </c>
      <c s="35" t="s">
        <v>1007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4353.4899999999998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4353.4899999999998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4353.4899999999998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8706.9799999999996</v>
      </c>
      <c s="2">
        <f t="shared" si="54"/>
        <v>4353.4899999999998</v>
      </c>
      <c s="2">
        <f t="shared" si="55"/>
        <v>13060.469999999999</v>
      </c>
      <c r="AL842" t="str">
        <f>VLOOKUP($A842,'BD INTERNA + PERFIL INTERES CP'!$A$3:$BM$1625,1,0)</f>
        <v>DI0009541</v>
      </c>
    </row>
    <row r="843" spans="1:38" ht="14.5">
      <c r="A843" s="108" t="str">
        <f t="shared" si="52"/>
        <v>DI0009561</v>
      </c>
      <c s="35" t="s">
        <v>1008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14343.66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14343.66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14343.66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28687.32</v>
      </c>
      <c s="2">
        <f t="shared" si="54"/>
        <v>14343.66</v>
      </c>
      <c s="2">
        <f t="shared" si="55"/>
        <v>43030.979999999996</v>
      </c>
      <c r="AL843" t="str">
        <f>VLOOKUP($A843,'BD INTERNA + PERFIL INTERES CP'!$A$3:$BM$1625,1,0)</f>
        <v>DI0009561</v>
      </c>
    </row>
    <row r="844" spans="1:38" ht="14.5">
      <c r="A844" s="108" t="str">
        <f t="shared" si="52"/>
        <v>DI00095710</v>
      </c>
      <c s="35" t="s">
        <v>574</v>
      </c>
      <c s="112">
        <v>10</v>
      </c>
      <c s="113" t="s">
        <v>23</v>
      </c>
      <c s="35" t="s">
        <v>484</v>
      </c>
      <c s="120" t="s">
        <v>1777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">
        <f t="shared" si="53"/>
        <v>3451.4399999999991</v>
      </c>
      <c s="2">
        <f t="shared" si="54"/>
        <v>3451.4399999999991</v>
      </c>
      <c s="2">
        <f t="shared" si="55"/>
        <v>6902.8799999999983</v>
      </c>
      <c r="AL844" t="str">
        <f>VLOOKUP($A844,'BD INTERNA + PERFIL INTERES CP'!$A$3:$BM$1625,1,0)</f>
        <v>DI00095710</v>
      </c>
    </row>
    <row r="845" spans="1:38" ht="14.5">
      <c r="A845" s="108" t="str">
        <f t="shared" si="52"/>
        <v>DI0009574</v>
      </c>
      <c s="35" t="s">
        <v>574</v>
      </c>
      <c s="112">
        <v>4</v>
      </c>
      <c s="113" t="s">
        <v>23</v>
      </c>
      <c s="35" t="s">
        <v>484</v>
      </c>
      <c s="120" t="s">
        <v>1777</v>
      </c>
      <c s="125"/>
      <c s="109" t="s">
        <v>467</v>
      </c>
      <c s="109" t="s">
        <v>469</v>
      </c>
      <c s="21">
        <v>6000.6899999999996</v>
      </c>
      <c s="21">
        <v>6000.6899999999996</v>
      </c>
      <c s="21">
        <v>6000.6899999999996</v>
      </c>
      <c s="21">
        <v>6000.6899999999996</v>
      </c>
      <c s="21">
        <v>6000.6899999999996</v>
      </c>
      <c s="21">
        <v>6000.6899999999996</v>
      </c>
      <c s="21">
        <v>3000.3400000000001</v>
      </c>
      <c s="21">
        <v>3000.3400000000001</v>
      </c>
      <c s="21">
        <v>3000.3400000000001</v>
      </c>
      <c s="21">
        <v>3000.3400000000001</v>
      </c>
      <c s="21">
        <v>3000.3400000000001</v>
      </c>
      <c s="21">
        <v>3000.3400000000001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54006.179999999978</v>
      </c>
      <c s="2">
        <f t="shared" si="54"/>
        <v>0</v>
      </c>
      <c s="2">
        <f t="shared" si="55"/>
        <v>54006.179999999978</v>
      </c>
      <c r="AL845" t="str">
        <f>VLOOKUP($A845,'BD INTERNA + PERFIL INTERES CP'!$A$3:$BM$1625,1,0)</f>
        <v>DI0009574</v>
      </c>
    </row>
    <row r="846" spans="1:38" ht="14.5">
      <c r="A846" s="108" t="str">
        <f t="shared" si="52"/>
        <v>DI0009575</v>
      </c>
      <c s="35" t="s">
        <v>574</v>
      </c>
      <c s="112">
        <v>5</v>
      </c>
      <c s="113" t="s">
        <v>23</v>
      </c>
      <c s="35" t="s">
        <v>484</v>
      </c>
      <c s="120" t="s">
        <v>1777</v>
      </c>
      <c s="125"/>
      <c s="109" t="s">
        <v>467</v>
      </c>
      <c s="109" t="s">
        <v>469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2007.9100000000001</v>
      </c>
      <c s="21">
        <v>2007.9100000000001</v>
      </c>
      <c s="21">
        <v>2007.9100000000001</v>
      </c>
      <c s="21">
        <v>2007.9100000000001</v>
      </c>
      <c s="21">
        <v>2007.9100000000001</v>
      </c>
      <c s="21">
        <v>2007.9100000000001</v>
      </c>
      <c s="2">
        <f t="shared" si="53"/>
        <v>48189.840000000004</v>
      </c>
      <c s="2">
        <f t="shared" si="54"/>
        <v>36142.380000000005</v>
      </c>
      <c s="2">
        <f t="shared" si="55"/>
        <v>84332.220000000001</v>
      </c>
      <c r="AL846" t="str">
        <f>VLOOKUP($A846,'BD INTERNA + PERFIL INTERES CP'!$A$3:$BM$1625,1,0)</f>
        <v>DI0009575</v>
      </c>
    </row>
    <row r="847" spans="1:38" ht="14.5">
      <c r="A847" s="108" t="str">
        <f t="shared" si="52"/>
        <v>DI0009576</v>
      </c>
      <c s="35" t="s">
        <v>574</v>
      </c>
      <c s="112">
        <v>6</v>
      </c>
      <c s="113" t="s">
        <v>23</v>
      </c>
      <c s="35" t="s">
        <v>484</v>
      </c>
      <c s="120" t="s">
        <v>1777</v>
      </c>
      <c s="125"/>
      <c s="109" t="s">
        <v>467</v>
      </c>
      <c s="109" t="s">
        <v>469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">
        <f t="shared" si="53"/>
        <v>54756.960000000014</v>
      </c>
      <c s="2">
        <f t="shared" si="54"/>
        <v>54756.960000000014</v>
      </c>
      <c s="2">
        <f t="shared" si="55"/>
        <v>109513.92000000003</v>
      </c>
      <c r="AL847" t="str">
        <f>VLOOKUP($A847,'BD INTERNA + PERFIL INTERES CP'!$A$3:$BM$1625,1,0)</f>
        <v>DI0009576</v>
      </c>
    </row>
    <row r="848" spans="1:38" ht="14.5">
      <c r="A848" s="108" t="str">
        <f t="shared" si="52"/>
        <v>DI0009577</v>
      </c>
      <c s="35" t="s">
        <v>574</v>
      </c>
      <c s="112">
        <v>7</v>
      </c>
      <c s="113" t="s">
        <v>23</v>
      </c>
      <c s="35" t="s">
        <v>484</v>
      </c>
      <c s="120" t="s">
        <v>1777</v>
      </c>
      <c s="125"/>
      <c s="109" t="s">
        <v>467</v>
      </c>
      <c s="109" t="s">
        <v>469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">
        <f t="shared" si="53"/>
        <v>93538.799999999988</v>
      </c>
      <c s="2">
        <f t="shared" si="54"/>
        <v>93538.799999999988</v>
      </c>
      <c s="2">
        <f t="shared" si="55"/>
        <v>187077.59999999998</v>
      </c>
      <c r="AL848" t="str">
        <f>VLOOKUP($A848,'BD INTERNA + PERFIL INTERES CP'!$A$3:$BM$1625,1,0)</f>
        <v>DI0009577</v>
      </c>
    </row>
    <row r="849" spans="1:38" ht="14.5">
      <c r="A849" s="108" t="str">
        <f t="shared" si="52"/>
        <v>DI0009578</v>
      </c>
      <c s="35" t="s">
        <v>574</v>
      </c>
      <c s="112">
        <v>8</v>
      </c>
      <c s="113" t="s">
        <v>23</v>
      </c>
      <c s="35" t="s">
        <v>484</v>
      </c>
      <c s="120" t="s">
        <v>1777</v>
      </c>
      <c s="125"/>
      <c s="109" t="s">
        <v>467</v>
      </c>
      <c s="109" t="s">
        <v>469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">
        <f t="shared" si="53"/>
        <v>18376.920000000002</v>
      </c>
      <c s="2">
        <f t="shared" si="54"/>
        <v>18376.920000000002</v>
      </c>
      <c s="2">
        <f t="shared" si="55"/>
        <v>36753.840000000004</v>
      </c>
      <c r="AL849" t="str">
        <f>VLOOKUP($A849,'BD INTERNA + PERFIL INTERES CP'!$A$3:$BM$1625,1,0)</f>
        <v>DI0009578</v>
      </c>
    </row>
    <row r="850" spans="1:38" ht="14.5">
      <c r="A850" s="108" t="str">
        <f t="shared" si="52"/>
        <v>DI0009579</v>
      </c>
      <c s="35" t="s">
        <v>574</v>
      </c>
      <c s="112">
        <v>9</v>
      </c>
      <c s="113" t="s">
        <v>23</v>
      </c>
      <c s="35" t="s">
        <v>484</v>
      </c>
      <c s="120" t="s">
        <v>1777</v>
      </c>
      <c s="125"/>
      <c s="109" t="s">
        <v>467</v>
      </c>
      <c s="109" t="s">
        <v>469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">
        <f t="shared" si="53"/>
        <v>5825.6400000000021</v>
      </c>
      <c s="2">
        <f t="shared" si="54"/>
        <v>5825.6400000000021</v>
      </c>
      <c s="2">
        <f t="shared" si="55"/>
        <v>11651.280000000004</v>
      </c>
      <c r="AL850" t="str">
        <f>VLOOKUP($A850,'BD INTERNA + PERFIL INTERES CP'!$A$3:$BM$1625,1,0)</f>
        <v>DI0009579</v>
      </c>
    </row>
    <row r="851" spans="1:38" ht="14.5">
      <c r="A851" s="108" t="str">
        <f t="shared" si="52"/>
        <v>DI0009591</v>
      </c>
      <c s="35" t="s">
        <v>1031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25730.290000000001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25730.290000000001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25730.290000000001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51460.580000000002</v>
      </c>
      <c s="2">
        <f t="shared" si="54"/>
        <v>25730.290000000001</v>
      </c>
      <c s="2">
        <f t="shared" si="55"/>
        <v>77190.869999999995</v>
      </c>
      <c r="AL851" t="str">
        <f>VLOOKUP($A851,'BD INTERNA + PERFIL INTERES CP'!$A$3:$BM$1625,1,0)</f>
        <v>DI0009591</v>
      </c>
    </row>
    <row r="852" spans="1:38" ht="14.5">
      <c r="A852" s="108" t="str">
        <f t="shared" si="52"/>
        <v>DI0009611</v>
      </c>
      <c s="35" t="s">
        <v>1030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5392.0100000000002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5392.0100000000002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5392.0100000000002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10784.02</v>
      </c>
      <c s="2">
        <f t="shared" si="54"/>
        <v>5392.0100000000002</v>
      </c>
      <c s="2">
        <f t="shared" si="55"/>
        <v>16176.030000000001</v>
      </c>
      <c r="AL852" t="str">
        <f>VLOOKUP($A852,'BD INTERNA + PERFIL INTERES CP'!$A$3:$BM$1625,1,0)</f>
        <v>DI0009611</v>
      </c>
    </row>
    <row r="853" spans="1:38" ht="14.5">
      <c r="A853" s="108" t="str">
        <f t="shared" si="52"/>
        <v>DI0009631</v>
      </c>
      <c s="35" t="s">
        <v>1032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2003.6500000000001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2003.6500000000001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2003.6500000000001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4007.3000000000002</v>
      </c>
      <c s="2">
        <f t="shared" si="54"/>
        <v>2003.6500000000001</v>
      </c>
      <c s="2">
        <f t="shared" si="55"/>
        <v>6010.9500000000007</v>
      </c>
      <c r="AL853" t="str">
        <f>VLOOKUP($A853,'BD INTERNA + PERFIL INTERES CP'!$A$3:$BM$1625,1,0)</f>
        <v>DI0009631</v>
      </c>
    </row>
    <row r="854" spans="1:38" ht="14.5">
      <c r="A854" s="108" t="str">
        <f t="shared" si="52"/>
        <v>DI0009651</v>
      </c>
      <c s="35" t="s">
        <v>1033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25842.880000000001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25842.880000000001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25842.880000000001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51685.760000000002</v>
      </c>
      <c s="2">
        <f t="shared" si="54"/>
        <v>25842.880000000001</v>
      </c>
      <c s="2">
        <f t="shared" si="55"/>
        <v>77528.639999999999</v>
      </c>
      <c r="AL854" t="str">
        <f>VLOOKUP($A854,'BD INTERNA + PERFIL INTERES CP'!$A$3:$BM$1625,1,0)</f>
        <v>DI0009651</v>
      </c>
    </row>
    <row r="855" spans="1:38" ht="14.5">
      <c r="A855" s="108" t="str">
        <f t="shared" si="52"/>
        <v>DI0009671</v>
      </c>
      <c s="35" t="s">
        <v>1035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3973.7600000000002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3973.7600000000002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3973.7600000000002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7947.5200000000004</v>
      </c>
      <c s="2">
        <f t="shared" si="54"/>
        <v>3973.7600000000002</v>
      </c>
      <c s="2">
        <f t="shared" si="55"/>
        <v>11921.280000000001</v>
      </c>
      <c r="AL855" t="str">
        <f>VLOOKUP($A855,'BD INTERNA + PERFIL INTERES CP'!$A$3:$BM$1625,1,0)</f>
        <v>DI0009671</v>
      </c>
    </row>
    <row r="856" spans="1:38" ht="14.5">
      <c r="A856" s="108" t="str">
        <f t="shared" si="52"/>
        <v>DI0009691</v>
      </c>
      <c s="35" t="s">
        <v>1036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3108.71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3108.71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3108.71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6217.4200000000001</v>
      </c>
      <c s="2">
        <f t="shared" si="54"/>
        <v>3108.71</v>
      </c>
      <c s="2">
        <f t="shared" si="55"/>
        <v>9326.130000000001</v>
      </c>
      <c r="AL856" t="str">
        <f>VLOOKUP($A856,'BD INTERNA + PERFIL INTERES CP'!$A$3:$BM$1625,1,0)</f>
        <v>DI0009691</v>
      </c>
    </row>
    <row r="857" spans="1:38" ht="14.5">
      <c r="A857" s="108" t="str">
        <f t="shared" si="52"/>
        <v>DI0009711</v>
      </c>
      <c s="35" t="s">
        <v>1034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1576.4200000000001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1576.4200000000001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1576.4200000000001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3152.8400000000001</v>
      </c>
      <c s="2">
        <f t="shared" si="54"/>
        <v>1576.4200000000001</v>
      </c>
      <c s="2">
        <f t="shared" si="55"/>
        <v>4729.2600000000002</v>
      </c>
      <c r="AL857" t="str">
        <f>VLOOKUP($A857,'BD INTERNA + PERFIL INTERES CP'!$A$3:$BM$1625,1,0)</f>
        <v>DI0009711</v>
      </c>
    </row>
    <row r="858" spans="1:38" ht="14.5">
      <c r="A858" s="108" t="str">
        <f t="shared" si="52"/>
        <v>DI0009731</v>
      </c>
      <c s="35" t="s">
        <v>1037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5340.0799999999999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5340.0799999999999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5340.0799999999999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10680.16</v>
      </c>
      <c s="2">
        <f t="shared" si="54"/>
        <v>5340.0799999999999</v>
      </c>
      <c s="2">
        <f t="shared" si="55"/>
        <v>16020.24</v>
      </c>
      <c r="AL858" t="str">
        <f>VLOOKUP($A858,'BD INTERNA + PERFIL INTERES CP'!$A$3:$BM$1625,1,0)</f>
        <v>DI0009731</v>
      </c>
    </row>
    <row r="859" spans="1:38" ht="14.5">
      <c r="A859" s="108" t="str">
        <f t="shared" si="52"/>
        <v>DI0009751</v>
      </c>
      <c s="35" t="s">
        <v>1038</v>
      </c>
      <c s="112">
        <v>1</v>
      </c>
      <c s="113" t="s">
        <v>23</v>
      </c>
      <c s="35" t="s">
        <v>594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73846.960000000006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73846.960000000006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73846.960000000006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147693.92000000001</v>
      </c>
      <c s="2">
        <f t="shared" si="54"/>
        <v>73846.960000000006</v>
      </c>
      <c s="2">
        <f t="shared" si="55"/>
        <v>221540.88</v>
      </c>
      <c r="AL859" t="str">
        <f>VLOOKUP($A859,'BD INTERNA + PERFIL INTERES CP'!$A$3:$BM$1625,1,0)</f>
        <v>DI0009751</v>
      </c>
    </row>
    <row r="860" spans="1:38" ht="14.5">
      <c r="A860" s="108" t="str">
        <f t="shared" si="52"/>
        <v>DI0009781</v>
      </c>
      <c s="35" t="s">
        <v>1009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6547.71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6547.71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6547.71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13095.42</v>
      </c>
      <c s="2">
        <f t="shared" si="54"/>
        <v>6547.71</v>
      </c>
      <c s="2">
        <f t="shared" si="55"/>
        <v>19643.130000000001</v>
      </c>
      <c r="AL860" t="str">
        <f>VLOOKUP($A860,'BD INTERNA + PERFIL INTERES CP'!$A$3:$BM$1625,1,0)</f>
        <v>DI0009781</v>
      </c>
    </row>
    <row r="861" spans="1:38" ht="14.5">
      <c r="A861" s="108" t="str">
        <f t="shared" si="52"/>
        <v>DI0009801</v>
      </c>
      <c s="35" t="s">
        <v>1010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2305.5999999999999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2305.5999999999999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2305.5999999999999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4611.1999999999998</v>
      </c>
      <c s="2">
        <f t="shared" si="54"/>
        <v>2305.5999999999999</v>
      </c>
      <c s="2">
        <f t="shared" si="55"/>
        <v>6916.7999999999993</v>
      </c>
      <c r="AL861" t="str">
        <f>VLOOKUP($A861,'BD INTERNA + PERFIL INTERES CP'!$A$3:$BM$1625,1,0)</f>
        <v>DI0009801</v>
      </c>
    </row>
    <row r="862" spans="1:38" ht="14.5">
      <c r="A862" s="108" t="str">
        <f t="shared" si="52"/>
        <v>DI0009821</v>
      </c>
      <c s="35" t="s">
        <v>1011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9225.9799999999996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9225.9799999999996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9225.9799999999996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18451.959999999999</v>
      </c>
      <c s="2">
        <f t="shared" si="54"/>
        <v>9225.9799999999996</v>
      </c>
      <c s="2">
        <f t="shared" si="55"/>
        <v>27677.939999999999</v>
      </c>
      <c r="AL862" t="str">
        <f>VLOOKUP($A862,'BD INTERNA + PERFIL INTERES CP'!$A$3:$BM$1625,1,0)</f>
        <v>DI0009821</v>
      </c>
    </row>
    <row r="863" spans="1:38" ht="14.5">
      <c r="A863" s="108" t="str">
        <f t="shared" si="52"/>
        <v>DI0009841</v>
      </c>
      <c s="35" t="s">
        <v>1012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1701.9200000000001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1701.9200000000001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1701.9200000000001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3403.8400000000001</v>
      </c>
      <c s="2">
        <f t="shared" si="54"/>
        <v>1701.9200000000001</v>
      </c>
      <c s="2">
        <f t="shared" si="55"/>
        <v>5105.7600000000002</v>
      </c>
      <c r="AL863" t="str">
        <f>VLOOKUP($A863,'BD INTERNA + PERFIL INTERES CP'!$A$3:$BM$1625,1,0)</f>
        <v>DI0009841</v>
      </c>
    </row>
    <row r="864" spans="1:38" ht="14.5">
      <c r="A864" s="108" t="str">
        <f t="shared" si="52"/>
        <v>DI0009861</v>
      </c>
      <c s="35" t="s">
        <v>1013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8328.5499999999993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8328.5499999999993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8328.5499999999993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16657.099999999999</v>
      </c>
      <c s="2">
        <f t="shared" si="54"/>
        <v>8328.5499999999993</v>
      </c>
      <c s="2">
        <f t="shared" si="55"/>
        <v>24985.649999999998</v>
      </c>
      <c r="AL864" t="str">
        <f>VLOOKUP($A864,'BD INTERNA + PERFIL INTERES CP'!$A$3:$BM$1625,1,0)</f>
        <v>DI0009861</v>
      </c>
    </row>
    <row r="865" spans="1:38" ht="14.5">
      <c r="A865" s="108" t="str">
        <f t="shared" si="52"/>
        <v>DI0009881</v>
      </c>
      <c s="35" t="s">
        <v>1014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1864.55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1864.55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1864.55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3729.0999999999999</v>
      </c>
      <c s="2">
        <f t="shared" si="54"/>
        <v>1864.55</v>
      </c>
      <c s="2">
        <f t="shared" si="55"/>
        <v>5593.6499999999996</v>
      </c>
      <c r="AL865" t="str">
        <f>VLOOKUP($A865,'BD INTERNA + PERFIL INTERES CP'!$A$3:$BM$1625,1,0)</f>
        <v>DI0009881</v>
      </c>
    </row>
    <row r="866" spans="1:38" ht="14.5">
      <c r="A866" s="108" t="str">
        <f t="shared" si="52"/>
        <v>DI0009901</v>
      </c>
      <c s="35" t="s">
        <v>1015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2480.0100000000002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2480.0100000000002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2480.0100000000002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4960.0200000000004</v>
      </c>
      <c s="2">
        <f t="shared" si="54"/>
        <v>2480.0100000000002</v>
      </c>
      <c s="2">
        <f t="shared" si="55"/>
        <v>7440.0300000000007</v>
      </c>
      <c r="AL866" t="str">
        <f>VLOOKUP($A866,'BD INTERNA + PERFIL INTERES CP'!$A$3:$BM$1625,1,0)</f>
        <v>DI0009901</v>
      </c>
    </row>
    <row r="867" spans="1:38" ht="14.5">
      <c r="A867" s="108" t="str">
        <f t="shared" si="52"/>
        <v>DI0009911</v>
      </c>
      <c s="35" t="s">
        <v>1016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10427.059999999999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10427.059999999999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10427.059999999999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20854.119999999999</v>
      </c>
      <c s="2">
        <f t="shared" si="54"/>
        <v>10427.059999999999</v>
      </c>
      <c s="2">
        <f t="shared" si="55"/>
        <v>31281.18</v>
      </c>
      <c r="AL867" t="str">
        <f>VLOOKUP($A867,'BD INTERNA + PERFIL INTERES CP'!$A$3:$BM$1625,1,0)</f>
        <v>DI0009911</v>
      </c>
    </row>
    <row r="868" spans="1:38" ht="14.5">
      <c r="A868" s="108" t="str">
        <f t="shared" si="52"/>
        <v>DI0009931</v>
      </c>
      <c s="35" t="s">
        <v>1017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33992.849999999999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33992.849999999999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33992.849999999999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67985.699999999997</v>
      </c>
      <c s="2">
        <f t="shared" si="54"/>
        <v>33992.849999999999</v>
      </c>
      <c s="2">
        <f t="shared" si="55"/>
        <v>101978.54999999999</v>
      </c>
      <c r="AL868" t="str">
        <f>VLOOKUP($A868,'BD INTERNA + PERFIL INTERES CP'!$A$3:$BM$1625,1,0)</f>
        <v>DI0009931</v>
      </c>
    </row>
    <row r="869" spans="1:38" ht="14.5">
      <c r="A869" s="108" t="str">
        <f t="shared" si="52"/>
        <v>DI0009951</v>
      </c>
      <c s="35" t="s">
        <v>1039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287.32999999999998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287.32999999999998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287.32999999999998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574.65999999999997</v>
      </c>
      <c s="2">
        <f t="shared" si="54"/>
        <v>287.32999999999998</v>
      </c>
      <c s="2">
        <f t="shared" si="55"/>
        <v>861.99000000000001</v>
      </c>
      <c r="AL869" t="str">
        <f>VLOOKUP($A869,'BD INTERNA + PERFIL INTERES CP'!$A$3:$BM$1625,1,0)</f>
        <v>DI0009951</v>
      </c>
    </row>
    <row r="870" spans="1:38" ht="14.5">
      <c r="A870" s="108" t="str">
        <f t="shared" si="52"/>
        <v>DI0009991</v>
      </c>
      <c s="35" t="s">
        <v>1018</v>
      </c>
      <c s="112">
        <v>1</v>
      </c>
      <c s="113" t="s">
        <v>23</v>
      </c>
      <c s="35" t="s">
        <v>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463227.40999999997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463227.40999999997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463227.40999999997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926454.81999999995</v>
      </c>
      <c s="2">
        <f t="shared" si="54"/>
        <v>463227.40999999997</v>
      </c>
      <c s="2">
        <f t="shared" si="55"/>
        <v>1389682.23</v>
      </c>
      <c r="AL870" t="str">
        <f>VLOOKUP($A870,'BD INTERNA + PERFIL INTERES CP'!$A$3:$BM$1625,1,0)</f>
        <v>DI0009991</v>
      </c>
    </row>
    <row r="871" spans="1:38" ht="14.5">
      <c r="A871" s="108" t="str">
        <f t="shared" si="52"/>
        <v>DI0010031</v>
      </c>
      <c s="35" t="s">
        <v>1024</v>
      </c>
      <c s="112">
        <v>1</v>
      </c>
      <c s="113" t="s">
        <v>23</v>
      </c>
      <c s="35" t="s">
        <v>918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83323.639999999999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83323.639999999999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83323.639999999999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166647.28</v>
      </c>
      <c s="2">
        <f t="shared" si="54"/>
        <v>83323.639999999999</v>
      </c>
      <c s="2">
        <f t="shared" si="55"/>
        <v>249970.91999999998</v>
      </c>
      <c r="AL871" t="str">
        <f>VLOOKUP($A871,'BD INTERNA + PERFIL INTERES CP'!$A$3:$BM$1625,1,0)</f>
        <v>DI0010031</v>
      </c>
    </row>
    <row r="872" spans="1:38" ht="14.5">
      <c r="A872" s="108" t="str">
        <f t="shared" si="52"/>
        <v>DI0010051</v>
      </c>
      <c s="35" t="s">
        <v>1025</v>
      </c>
      <c s="112">
        <v>1</v>
      </c>
      <c s="113" t="s">
        <v>23</v>
      </c>
      <c s="35" t="s">
        <v>918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37098.339999999997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37098.339999999997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37098.339999999997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74196.679999999993</v>
      </c>
      <c s="2">
        <f t="shared" si="54"/>
        <v>37098.339999999997</v>
      </c>
      <c s="2">
        <f t="shared" si="55"/>
        <v>111295.01999999999</v>
      </c>
      <c r="AL872" t="str">
        <f>VLOOKUP($A872,'BD INTERNA + PERFIL INTERES CP'!$A$3:$BM$1625,1,0)</f>
        <v>DI0010051</v>
      </c>
    </row>
    <row r="873" spans="1:38" ht="14.5">
      <c r="A873" s="108" t="str">
        <f t="shared" si="52"/>
        <v>DI0010064</v>
      </c>
      <c s="35" t="s">
        <v>575</v>
      </c>
      <c s="112">
        <v>4</v>
      </c>
      <c s="113" t="s">
        <v>23</v>
      </c>
      <c s="35" t="s">
        <v>484</v>
      </c>
      <c s="120" t="s">
        <v>1877</v>
      </c>
      <c s="125"/>
      <c s="109" t="s">
        <v>467</v>
      </c>
      <c s="109" t="s">
        <v>469</v>
      </c>
      <c s="21">
        <v>1035.1400000000001</v>
      </c>
      <c s="21">
        <v>1035.1400000000001</v>
      </c>
      <c s="21">
        <v>1035.1400000000001</v>
      </c>
      <c s="21">
        <v>1035.1400000000001</v>
      </c>
      <c s="21">
        <v>1035.1400000000001</v>
      </c>
      <c s="21">
        <v>1035.1400000000001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9316.2600000000002</v>
      </c>
      <c s="2">
        <f t="shared" si="54"/>
        <v>0</v>
      </c>
      <c s="2">
        <f t="shared" si="55"/>
        <v>9316.2600000000002</v>
      </c>
      <c r="AL873" t="str">
        <f>VLOOKUP($A873,'BD INTERNA + PERFIL INTERES CP'!$A$3:$BM$1625,1,0)</f>
        <v>DI0010064</v>
      </c>
    </row>
    <row r="874" spans="1:38" ht="14.5">
      <c r="A874" s="108" t="str">
        <f t="shared" si="52"/>
        <v>DI0010065</v>
      </c>
      <c s="35" t="s">
        <v>575</v>
      </c>
      <c s="112">
        <v>5</v>
      </c>
      <c s="113" t="s">
        <v>23</v>
      </c>
      <c s="35" t="s">
        <v>484</v>
      </c>
      <c s="120" t="s">
        <v>1877</v>
      </c>
      <c s="125"/>
      <c s="109" t="s">
        <v>467</v>
      </c>
      <c s="109" t="s">
        <v>469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2278.3699999999999</v>
      </c>
      <c s="21">
        <v>2278.3699999999999</v>
      </c>
      <c s="21">
        <v>2278.3699999999999</v>
      </c>
      <c s="21">
        <v>2278.3699999999999</v>
      </c>
      <c s="21">
        <v>2278.3699999999999</v>
      </c>
      <c s="21">
        <v>2278.3699999999999</v>
      </c>
      <c s="2">
        <f t="shared" si="53"/>
        <v>54681</v>
      </c>
      <c s="2">
        <f t="shared" si="54"/>
        <v>41010.720000000008</v>
      </c>
      <c s="2">
        <f t="shared" si="55"/>
        <v>95691.720000000001</v>
      </c>
      <c r="AL874" t="str">
        <f>VLOOKUP($A874,'BD INTERNA + PERFIL INTERES CP'!$A$3:$BM$1625,1,0)</f>
        <v>DI0010065</v>
      </c>
    </row>
    <row r="875" spans="1:38" ht="14.5">
      <c r="A875" s="108" t="str">
        <f t="shared" si="52"/>
        <v>DI0010066</v>
      </c>
      <c s="35" t="s">
        <v>575</v>
      </c>
      <c s="112">
        <v>6</v>
      </c>
      <c s="113" t="s">
        <v>23</v>
      </c>
      <c s="35" t="s">
        <v>484</v>
      </c>
      <c s="120" t="s">
        <v>1877</v>
      </c>
      <c s="125"/>
      <c s="109" t="s">
        <v>467</v>
      </c>
      <c s="109" t="s">
        <v>469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">
        <f t="shared" si="53"/>
        <v>258375.96000000008</v>
      </c>
      <c s="2">
        <f t="shared" si="54"/>
        <v>258375.96000000008</v>
      </c>
      <c s="2">
        <f t="shared" si="55"/>
        <v>516751.92000000016</v>
      </c>
      <c r="AL875" t="str">
        <f>VLOOKUP($A875,'BD INTERNA + PERFIL INTERES CP'!$A$3:$BM$1625,1,0)</f>
        <v>DI0010066</v>
      </c>
    </row>
    <row r="876" spans="1:38" ht="14.5">
      <c r="A876" s="108" t="str">
        <f t="shared" si="52"/>
        <v>DI0010067</v>
      </c>
      <c s="35" t="s">
        <v>575</v>
      </c>
      <c s="112">
        <v>7</v>
      </c>
      <c s="113" t="s">
        <v>23</v>
      </c>
      <c s="35" t="s">
        <v>484</v>
      </c>
      <c s="120" t="s">
        <v>1877</v>
      </c>
      <c s="125"/>
      <c s="109" t="s">
        <v>467</v>
      </c>
      <c s="109" t="s">
        <v>469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">
        <f t="shared" si="53"/>
        <v>23642.640000000003</v>
      </c>
      <c s="2">
        <f t="shared" si="54"/>
        <v>23642.640000000003</v>
      </c>
      <c s="2">
        <f t="shared" si="55"/>
        <v>47285.280000000006</v>
      </c>
      <c r="AL876" t="str">
        <f>VLOOKUP($A876,'BD INTERNA + PERFIL INTERES CP'!$A$3:$BM$1625,1,0)</f>
        <v>DI0010067</v>
      </c>
    </row>
    <row r="877" spans="1:38" ht="14.5">
      <c r="A877" s="108" t="str">
        <f t="shared" si="52"/>
        <v>DI0010068</v>
      </c>
      <c s="35" t="s">
        <v>575</v>
      </c>
      <c s="112">
        <v>8</v>
      </c>
      <c s="113" t="s">
        <v>23</v>
      </c>
      <c s="35" t="s">
        <v>484</v>
      </c>
      <c s="120" t="s">
        <v>1877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">
        <f t="shared" si="53"/>
        <v>3148.8000000000006</v>
      </c>
      <c s="2">
        <f t="shared" si="54"/>
        <v>3148.8000000000006</v>
      </c>
      <c s="2">
        <f t="shared" si="55"/>
        <v>6297.6000000000013</v>
      </c>
      <c r="AL877" t="str">
        <f>VLOOKUP($A877,'BD INTERNA + PERFIL INTERES CP'!$A$3:$BM$1625,1,0)</f>
        <v>DI0010068</v>
      </c>
    </row>
    <row r="878" spans="1:38" ht="14.5">
      <c r="A878" s="108" t="str">
        <f t="shared" si="52"/>
        <v>DI0010081</v>
      </c>
      <c s="35" t="s">
        <v>1019</v>
      </c>
      <c s="112">
        <v>1</v>
      </c>
      <c s="113" t="s">
        <v>23</v>
      </c>
      <c s="35" t="s">
        <v>1020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55245.290000000001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55245.290000000001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55245.290000000001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110490.58</v>
      </c>
      <c s="2">
        <f t="shared" si="54"/>
        <v>55245.290000000001</v>
      </c>
      <c s="2">
        <f t="shared" si="55"/>
        <v>165735.87</v>
      </c>
      <c r="AL878" t="str">
        <f>VLOOKUP($A878,'BD INTERNA + PERFIL INTERES CP'!$A$3:$BM$1625,1,0)</f>
        <v>DI0010081</v>
      </c>
    </row>
    <row r="879" spans="1:38" ht="14.5">
      <c r="A879" s="108" t="str">
        <f t="shared" si="52"/>
        <v>DI0010111</v>
      </c>
      <c s="35" t="s">
        <v>1040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74524.630000000005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74524.630000000005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74524.630000000005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149049.26000000001</v>
      </c>
      <c s="2">
        <f t="shared" si="54"/>
        <v>74524.630000000005</v>
      </c>
      <c s="2">
        <f t="shared" si="55"/>
        <v>223573.89000000001</v>
      </c>
      <c r="AL879" t="str">
        <f>VLOOKUP($A879,'BD INTERNA + PERFIL INTERES CP'!$A$3:$BM$1625,1,0)</f>
        <v>DI0010111</v>
      </c>
    </row>
    <row r="880" spans="1:38" ht="14.5">
      <c r="A880" s="108" t="str">
        <f t="shared" si="52"/>
        <v>DI0010121</v>
      </c>
      <c s="35" t="s">
        <v>1045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776060.41000000003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776060.41000000003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776060.41000000003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1552120.8200000001</v>
      </c>
      <c s="2">
        <f t="shared" si="54"/>
        <v>776060.41000000003</v>
      </c>
      <c s="2">
        <f t="shared" si="55"/>
        <v>2328181.23</v>
      </c>
      <c r="AL880" t="str">
        <f>VLOOKUP($A880,'BD INTERNA + PERFIL INTERES CP'!$A$3:$BM$1625,1,0)</f>
        <v>DI0010121</v>
      </c>
    </row>
    <row r="881" spans="1:38" ht="14.5">
      <c r="A881" s="108" t="str">
        <f t="shared" si="52"/>
        <v>DI0010133</v>
      </c>
      <c s="35" t="s">
        <v>576</v>
      </c>
      <c s="112">
        <v>3</v>
      </c>
      <c s="113" t="s">
        <v>23</v>
      </c>
      <c s="35" t="s">
        <v>484</v>
      </c>
      <c s="120" t="s">
        <v>1878</v>
      </c>
      <c s="125"/>
      <c s="109" t="s">
        <v>467</v>
      </c>
      <c s="109" t="s">
        <v>469</v>
      </c>
      <c s="21">
        <v>695.88</v>
      </c>
      <c s="21">
        <v>695.88</v>
      </c>
      <c s="21">
        <v>695.88</v>
      </c>
      <c s="21">
        <v>695.88</v>
      </c>
      <c s="21">
        <v>695.88</v>
      </c>
      <c s="21">
        <v>695.88</v>
      </c>
      <c s="21">
        <v>347.94</v>
      </c>
      <c s="21">
        <v>347.94</v>
      </c>
      <c s="21">
        <v>347.94</v>
      </c>
      <c s="21">
        <v>347.94</v>
      </c>
      <c s="21">
        <v>347.94</v>
      </c>
      <c s="21">
        <v>347.94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6262.9199999999973</v>
      </c>
      <c s="2">
        <f t="shared" si="54"/>
        <v>0</v>
      </c>
      <c s="2">
        <f t="shared" si="55"/>
        <v>6262.9199999999973</v>
      </c>
      <c r="AL881" t="str">
        <f>VLOOKUP($A881,'BD INTERNA + PERFIL INTERES CP'!$A$3:$BM$1625,1,0)</f>
        <v>DI0010133</v>
      </c>
    </row>
    <row r="882" spans="1:38" ht="14.5">
      <c r="A882" s="108" t="str">
        <f t="shared" si="52"/>
        <v>DI0010134</v>
      </c>
      <c s="35" t="s">
        <v>576</v>
      </c>
      <c s="112">
        <v>4</v>
      </c>
      <c s="113" t="s">
        <v>23</v>
      </c>
      <c s="35" t="s">
        <v>484</v>
      </c>
      <c s="120" t="s">
        <v>1878</v>
      </c>
      <c s="125"/>
      <c s="109" t="s">
        <v>467</v>
      </c>
      <c s="109" t="s">
        <v>469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1588.1900000000001</v>
      </c>
      <c s="21">
        <v>1588.1900000000001</v>
      </c>
      <c s="21">
        <v>1588.1900000000001</v>
      </c>
      <c s="21">
        <v>1588.1900000000001</v>
      </c>
      <c s="21">
        <v>1588.1900000000001</v>
      </c>
      <c s="21">
        <v>1588.1900000000001</v>
      </c>
      <c s="2">
        <f t="shared" si="53"/>
        <v>38116.68</v>
      </c>
      <c s="2">
        <f t="shared" si="54"/>
        <v>28587.479999999992</v>
      </c>
      <c s="2">
        <f t="shared" si="55"/>
        <v>66704.159999999989</v>
      </c>
      <c r="AL882" t="str">
        <f>VLOOKUP($A882,'BD INTERNA + PERFIL INTERES CP'!$A$3:$BM$1625,1,0)</f>
        <v>DI0010134</v>
      </c>
    </row>
    <row r="883" spans="1:38" ht="14.5">
      <c r="A883" s="108" t="str">
        <f t="shared" si="52"/>
        <v>DI0010135</v>
      </c>
      <c s="35" t="s">
        <v>576</v>
      </c>
      <c s="112">
        <v>5</v>
      </c>
      <c s="113" t="s">
        <v>23</v>
      </c>
      <c s="35" t="s">
        <v>484</v>
      </c>
      <c s="120" t="s">
        <v>1878</v>
      </c>
      <c s="125"/>
      <c s="109" t="s">
        <v>467</v>
      </c>
      <c s="109" t="s">
        <v>469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">
        <f t="shared" si="53"/>
        <v>90768.840000000026</v>
      </c>
      <c s="2">
        <f t="shared" si="54"/>
        <v>90768.840000000026</v>
      </c>
      <c s="2">
        <f t="shared" si="55"/>
        <v>181537.68000000005</v>
      </c>
      <c r="AL883" t="str">
        <f>VLOOKUP($A883,'BD INTERNA + PERFIL INTERES CP'!$A$3:$BM$1625,1,0)</f>
        <v>DI0010135</v>
      </c>
    </row>
    <row r="884" spans="1:38" ht="14.5">
      <c r="A884" s="108" t="str">
        <f t="shared" si="52"/>
        <v>DI0010136</v>
      </c>
      <c s="35" t="s">
        <v>576</v>
      </c>
      <c s="112">
        <v>6</v>
      </c>
      <c s="113" t="s">
        <v>23</v>
      </c>
      <c s="35" t="s">
        <v>484</v>
      </c>
      <c s="120" t="s">
        <v>1878</v>
      </c>
      <c s="125"/>
      <c s="109" t="s">
        <v>467</v>
      </c>
      <c s="109" t="s">
        <v>469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">
        <f t="shared" si="53"/>
        <v>52917.120000000017</v>
      </c>
      <c s="2">
        <f t="shared" si="54"/>
        <v>52917.120000000017</v>
      </c>
      <c s="2">
        <f t="shared" si="55"/>
        <v>105834.24000000003</v>
      </c>
      <c r="AL884" t="str">
        <f>VLOOKUP($A884,'BD INTERNA + PERFIL INTERES CP'!$A$3:$BM$1625,1,0)</f>
        <v>DI0010136</v>
      </c>
    </row>
    <row r="885" spans="1:38" ht="14.5">
      <c r="A885" s="108" t="str">
        <f t="shared" si="52"/>
        <v>DI0010137</v>
      </c>
      <c s="35" t="s">
        <v>576</v>
      </c>
      <c s="112">
        <v>7</v>
      </c>
      <c s="113" t="s">
        <v>23</v>
      </c>
      <c s="35" t="s">
        <v>484</v>
      </c>
      <c s="120" t="s">
        <v>1878</v>
      </c>
      <c s="125"/>
      <c s="109" t="s">
        <v>467</v>
      </c>
      <c s="109" t="s">
        <v>469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">
        <f t="shared" si="53"/>
        <v>56792.640000000007</v>
      </c>
      <c s="2">
        <f t="shared" si="54"/>
        <v>56792.640000000007</v>
      </c>
      <c s="2">
        <f t="shared" si="55"/>
        <v>113585.28000000001</v>
      </c>
      <c r="AL885" t="str">
        <f>VLOOKUP($A885,'BD INTERNA + PERFIL INTERES CP'!$A$3:$BM$1625,1,0)</f>
        <v>DI0010137</v>
      </c>
    </row>
    <row r="886" spans="1:38" ht="14.5">
      <c r="A886" s="108" t="str">
        <f t="shared" si="52"/>
        <v>DI0010138</v>
      </c>
      <c s="35" t="s">
        <v>576</v>
      </c>
      <c s="112">
        <v>8</v>
      </c>
      <c s="113" t="s">
        <v>23</v>
      </c>
      <c s="35" t="s">
        <v>484</v>
      </c>
      <c s="120" t="s">
        <v>1878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53"/>
        <v>3297.48</v>
      </c>
      <c s="2">
        <f t="shared" si="54"/>
        <v>3297.48</v>
      </c>
      <c s="2">
        <f t="shared" si="55"/>
        <v>6594.96</v>
      </c>
      <c r="AL886" t="str">
        <f>VLOOKUP($A886,'BD INTERNA + PERFIL INTERES CP'!$A$3:$BM$1625,1,0)</f>
        <v>DI0010138</v>
      </c>
    </row>
    <row r="887" spans="1:38" ht="14.5">
      <c r="A887" s="108" t="str">
        <f t="shared" si="52"/>
        <v>DI0010161</v>
      </c>
      <c s="35" t="s">
        <v>1029</v>
      </c>
      <c s="112">
        <v>1</v>
      </c>
      <c s="113" t="s">
        <v>23</v>
      </c>
      <c s="35" t="s">
        <v>1028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44179.029999999999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44179.029999999999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44179.029999999999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88358.059999999998</v>
      </c>
      <c s="2">
        <f t="shared" si="54"/>
        <v>44179.029999999999</v>
      </c>
      <c s="2">
        <f t="shared" si="55"/>
        <v>132537.09</v>
      </c>
      <c r="AL887" t="str">
        <f>VLOOKUP($A887,'BD INTERNA + PERFIL INTERES CP'!$A$3:$BM$1625,1,0)</f>
        <v>DI0010161</v>
      </c>
    </row>
    <row r="888" spans="1:38" ht="14.5">
      <c r="A888" s="108" t="str">
        <f t="shared" si="52"/>
        <v>DI0010181</v>
      </c>
      <c s="35" t="s">
        <v>1027</v>
      </c>
      <c s="112">
        <v>1</v>
      </c>
      <c s="113" t="s">
        <v>23</v>
      </c>
      <c s="35" t="s">
        <v>1026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22790.77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22790.77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22790.77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45581.540000000001</v>
      </c>
      <c s="2">
        <f t="shared" si="54"/>
        <v>22790.77</v>
      </c>
      <c s="2">
        <f t="shared" si="55"/>
        <v>68372.309999999998</v>
      </c>
      <c r="AL888" t="str">
        <f>VLOOKUP($A888,'BD INTERNA + PERFIL INTERES CP'!$A$3:$BM$1625,1,0)</f>
        <v>DI0010181</v>
      </c>
    </row>
    <row r="889" spans="1:38" ht="14.5">
      <c r="A889" s="108" t="str">
        <f t="shared" si="52"/>
        <v>DI0010191</v>
      </c>
      <c s="35" t="s">
        <v>1023</v>
      </c>
      <c s="112">
        <v>1</v>
      </c>
      <c s="113" t="s">
        <v>23</v>
      </c>
      <c s="35" t="s">
        <v>308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32147.369999999999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32147.369999999999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32147.369999999999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64294.739999999998</v>
      </c>
      <c s="2">
        <f t="shared" si="54"/>
        <v>32147.369999999999</v>
      </c>
      <c s="2">
        <f t="shared" si="55"/>
        <v>96442.110000000001</v>
      </c>
      <c r="AL889" t="str">
        <f>VLOOKUP($A889,'BD INTERNA + PERFIL INTERES CP'!$A$3:$BM$1625,1,0)</f>
        <v>DI0010191</v>
      </c>
    </row>
    <row r="890" spans="1:38" ht="14.5">
      <c r="A890" s="108" t="str">
        <f t="shared" si="52"/>
        <v>DI0010231</v>
      </c>
      <c s="35" t="s">
        <v>1041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35381.720000000001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35381.720000000001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35381.720000000001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70763.440000000002</v>
      </c>
      <c s="2">
        <f t="shared" si="54"/>
        <v>35381.720000000001</v>
      </c>
      <c s="2">
        <f t="shared" si="55"/>
        <v>106145.16</v>
      </c>
      <c r="AL890" t="str">
        <f>VLOOKUP($A890,'BD INTERNA + PERFIL INTERES CP'!$A$3:$BM$1625,1,0)</f>
        <v>DI0010231</v>
      </c>
    </row>
    <row r="891" spans="1:38" ht="14.5">
      <c r="A891" s="108" t="str">
        <f t="shared" si="52"/>
        <v>DI0010251</v>
      </c>
      <c s="35" t="s">
        <v>1042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4020.5300000000002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4020.5300000000002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4020.5300000000002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8041.0600000000004</v>
      </c>
      <c s="2">
        <f t="shared" si="54"/>
        <v>4020.5300000000002</v>
      </c>
      <c s="2">
        <f t="shared" si="55"/>
        <v>12061.59</v>
      </c>
      <c r="AL891" t="str">
        <f>VLOOKUP($A891,'BD INTERNA + PERFIL INTERES CP'!$A$3:$BM$1625,1,0)</f>
        <v>DI0010251</v>
      </c>
    </row>
    <row r="892" spans="1:38" ht="14.5">
      <c r="A892" s="108" t="str">
        <f t="shared" si="52"/>
        <v>DI0010271</v>
      </c>
      <c s="35" t="s">
        <v>1043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27189.299999999999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27189.299999999999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27189.299999999999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54378.599999999999</v>
      </c>
      <c s="2">
        <f t="shared" si="54"/>
        <v>27189.299999999999</v>
      </c>
      <c s="2">
        <f t="shared" si="55"/>
        <v>81567.899999999994</v>
      </c>
      <c r="AL892" t="str">
        <f>VLOOKUP($A892,'BD INTERNA + PERFIL INTERES CP'!$A$3:$BM$1625,1,0)</f>
        <v>DI0010271</v>
      </c>
    </row>
    <row r="893" spans="1:38" ht="14.5">
      <c r="A893" s="108" t="str">
        <f t="shared" si="52"/>
        <v>DI0010301</v>
      </c>
      <c s="35" t="s">
        <v>1044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11195.83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11195.83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11195.83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22391.66</v>
      </c>
      <c s="2">
        <f t="shared" si="54"/>
        <v>11195.83</v>
      </c>
      <c s="2">
        <f t="shared" si="55"/>
        <v>33587.489999999998</v>
      </c>
      <c r="AL893" t="str">
        <f>VLOOKUP($A893,'BD INTERNA + PERFIL INTERES CP'!$A$3:$BM$1625,1,0)</f>
        <v>DI0010301</v>
      </c>
    </row>
    <row r="894" spans="1:38" ht="14.5">
      <c r="A894" s="108" t="str">
        <f t="shared" si="52"/>
        <v>DI0010321</v>
      </c>
      <c s="35" t="s">
        <v>1055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19474.43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19474.43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19474.43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38948.860000000001</v>
      </c>
      <c s="2">
        <f t="shared" si="54"/>
        <v>19474.43</v>
      </c>
      <c s="2">
        <f t="shared" si="55"/>
        <v>58423.290000000001</v>
      </c>
      <c r="AL894" t="str">
        <f>VLOOKUP($A894,'BD INTERNA + PERFIL INTERES CP'!$A$3:$BM$1625,1,0)</f>
        <v>DI0010321</v>
      </c>
    </row>
    <row r="895" spans="1:38" ht="14.5">
      <c r="A895" s="108" t="str">
        <f t="shared" si="52"/>
        <v>DI0010341</v>
      </c>
      <c s="35" t="s">
        <v>1050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4465.04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4465.04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4465.04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8930.0799999999999</v>
      </c>
      <c s="2">
        <f t="shared" si="54"/>
        <v>4465.04</v>
      </c>
      <c s="2">
        <f t="shared" si="55"/>
        <v>13395.119999999999</v>
      </c>
      <c r="AL895" t="str">
        <f>VLOOKUP($A895,'BD INTERNA + PERFIL INTERES CP'!$A$3:$BM$1625,1,0)</f>
        <v>DI0010341</v>
      </c>
    </row>
    <row r="896" spans="1:38" ht="14.5">
      <c r="A896" s="108" t="str">
        <f t="shared" si="52"/>
        <v>DI0010361</v>
      </c>
      <c s="35" t="s">
        <v>1046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317.48000000000002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317.48000000000002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317.48000000000002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634.96000000000004</v>
      </c>
      <c s="2">
        <f t="shared" si="54"/>
        <v>317.48000000000002</v>
      </c>
      <c s="2">
        <f t="shared" si="55"/>
        <v>952.44000000000005</v>
      </c>
      <c r="AL896" t="str">
        <f>VLOOKUP($A896,'BD INTERNA + PERFIL INTERES CP'!$A$3:$BM$1625,1,0)</f>
        <v>DI0010361</v>
      </c>
    </row>
    <row r="897" spans="1:38" ht="14.5">
      <c r="A897" s="108" t="str">
        <f t="shared" si="52"/>
        <v>DI0010381</v>
      </c>
      <c s="35" t="s">
        <v>1051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27150.52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27150.52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27150.52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54301.040000000001</v>
      </c>
      <c s="2">
        <f t="shared" si="54"/>
        <v>27150.52</v>
      </c>
      <c s="2">
        <f t="shared" si="55"/>
        <v>81451.559999999998</v>
      </c>
      <c r="AL897" t="str">
        <f>VLOOKUP($A897,'BD INTERNA + PERFIL INTERES CP'!$A$3:$BM$1625,1,0)</f>
        <v>DI0010381</v>
      </c>
    </row>
    <row r="898" spans="1:38" ht="14.5">
      <c r="A898" s="108" t="str">
        <f t="shared" si="52"/>
        <v>DI0010401</v>
      </c>
      <c s="35" t="s">
        <v>1056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15269.620000000001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15269.620000000001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15269.620000000001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30539.240000000002</v>
      </c>
      <c s="2">
        <f t="shared" si="54"/>
        <v>15269.620000000001</v>
      </c>
      <c s="2">
        <f t="shared" si="55"/>
        <v>45808.860000000001</v>
      </c>
      <c r="AL898" t="str">
        <f>VLOOKUP($A898,'BD INTERNA + PERFIL INTERES CP'!$A$3:$BM$1625,1,0)</f>
        <v>DI0010401</v>
      </c>
    </row>
    <row r="899" spans="1:38" ht="14.5">
      <c r="A899" s="108" t="str">
        <f t="shared" si="52"/>
        <v>DI0010421</v>
      </c>
      <c s="35" t="s">
        <v>1047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50286.080000000002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50286.080000000002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50286.080000000002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3"/>
        <v>100572.16</v>
      </c>
      <c s="2">
        <f t="shared" si="54"/>
        <v>50286.080000000002</v>
      </c>
      <c s="2">
        <f t="shared" si="55"/>
        <v>150858.23999999999</v>
      </c>
      <c r="AL899" t="str">
        <f>VLOOKUP($A899,'BD INTERNA + PERFIL INTERES CP'!$A$3:$BM$1625,1,0)</f>
        <v>DI0010421</v>
      </c>
    </row>
    <row r="900" spans="1:38" ht="14.5">
      <c r="A900" s="108" t="str">
        <f t="shared" si="56" ref="A900:A963">CONCATENATE(B900,C900)</f>
        <v>DI0010441</v>
      </c>
      <c s="35" t="s">
        <v>1048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19115.689999999999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19115.689999999999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19115.689999999999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 ref="AH900:AH963">SUM(J900:U900)</f>
        <v>38231.379999999997</v>
      </c>
      <c s="2">
        <f t="shared" si="58" ref="AI900:AI963">SUM(V900:AG900)</f>
        <v>19115.689999999999</v>
      </c>
      <c s="2">
        <f t="shared" si="59" ref="AJ900:AJ963">AI900+AH900</f>
        <v>57347.069999999992</v>
      </c>
      <c r="AL900" t="str">
        <f>VLOOKUP($A900,'BD INTERNA + PERFIL INTERES CP'!$A$3:$BM$1625,1,0)</f>
        <v>DI0010441</v>
      </c>
    </row>
    <row r="901" spans="1:38" ht="14.5">
      <c r="A901" s="108" t="str">
        <f t="shared" si="56"/>
        <v>DI0010461</v>
      </c>
      <c s="35" t="s">
        <v>1052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1492.73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1492.73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1492.73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2985.46</v>
      </c>
      <c s="2">
        <f t="shared" si="58"/>
        <v>1492.73</v>
      </c>
      <c s="2">
        <f t="shared" si="59"/>
        <v>4478.1900000000005</v>
      </c>
      <c r="AL901" t="str">
        <f>VLOOKUP($A901,'BD INTERNA + PERFIL INTERES CP'!$A$3:$BM$1625,1,0)</f>
        <v>DI0010461</v>
      </c>
    </row>
    <row r="902" spans="1:38" ht="14.5">
      <c r="A902" s="108" t="str">
        <f t="shared" si="56"/>
        <v>DI0010481</v>
      </c>
      <c s="35" t="s">
        <v>1053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2764.8600000000001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2764.8600000000001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2764.8600000000001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5529.7200000000003</v>
      </c>
      <c s="2">
        <f t="shared" si="58"/>
        <v>2764.8600000000001</v>
      </c>
      <c s="2">
        <f t="shared" si="59"/>
        <v>8294.5799999999999</v>
      </c>
      <c r="AL902" t="str">
        <f>VLOOKUP($A902,'BD INTERNA + PERFIL INTERES CP'!$A$3:$BM$1625,1,0)</f>
        <v>DI0010481</v>
      </c>
    </row>
    <row r="903" spans="1:38" ht="14.5">
      <c r="A903" s="108" t="str">
        <f t="shared" si="56"/>
        <v>DI0010501</v>
      </c>
      <c s="35" t="s">
        <v>1057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13937.889999999999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13937.889999999999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13937.889999999999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27875.779999999999</v>
      </c>
      <c s="2">
        <f t="shared" si="58"/>
        <v>13937.889999999999</v>
      </c>
      <c s="2">
        <f t="shared" si="59"/>
        <v>41813.669999999998</v>
      </c>
      <c r="AL903" t="str">
        <f>VLOOKUP($A903,'BD INTERNA + PERFIL INTERES CP'!$A$3:$BM$1625,1,0)</f>
        <v>DI0010501</v>
      </c>
    </row>
    <row r="904" spans="1:38" ht="14.5">
      <c r="A904" s="108" t="str">
        <f t="shared" si="56"/>
        <v>DI0010521</v>
      </c>
      <c s="35" t="s">
        <v>1058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86567.320000000007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86567.320000000007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86567.320000000007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173134.64000000001</v>
      </c>
      <c s="2">
        <f t="shared" si="58"/>
        <v>86567.320000000007</v>
      </c>
      <c s="2">
        <f t="shared" si="59"/>
        <v>259701.96000000002</v>
      </c>
      <c r="AL904" t="str">
        <f>VLOOKUP($A904,'BD INTERNA + PERFIL INTERES CP'!$A$3:$BM$1625,1,0)</f>
        <v>DI0010521</v>
      </c>
    </row>
    <row r="905" spans="1:38" ht="14.5">
      <c r="A905" s="108" t="str">
        <f t="shared" si="56"/>
        <v>DI0010541</v>
      </c>
      <c s="35" t="s">
        <v>1054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7928.4399999999996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7928.4399999999996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7928.4399999999996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15856.879999999999</v>
      </c>
      <c s="2">
        <f t="shared" si="58"/>
        <v>7928.4399999999996</v>
      </c>
      <c s="2">
        <f t="shared" si="59"/>
        <v>23785.32</v>
      </c>
      <c r="AL905" t="str">
        <f>VLOOKUP($A905,'BD INTERNA + PERFIL INTERES CP'!$A$3:$BM$1625,1,0)</f>
        <v>DI0010541</v>
      </c>
    </row>
    <row r="906" spans="1:38" ht="14.5">
      <c r="A906" s="108" t="str">
        <f t="shared" si="56"/>
        <v>DI0010561</v>
      </c>
      <c s="35" t="s">
        <v>1049</v>
      </c>
      <c s="112">
        <v>1</v>
      </c>
      <c s="113" t="s">
        <v>23</v>
      </c>
      <c s="35" t="s">
        <v>599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702633.96999999997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702633.96999999997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702633.96999999997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1405267.9399999999</v>
      </c>
      <c s="2">
        <f t="shared" si="58"/>
        <v>702633.96999999997</v>
      </c>
      <c s="2">
        <f t="shared" si="59"/>
        <v>2107901.9100000001</v>
      </c>
      <c r="AL906" t="str">
        <f>VLOOKUP($A906,'BD INTERNA + PERFIL INTERES CP'!$A$3:$BM$1625,1,0)</f>
        <v>DI0010561</v>
      </c>
    </row>
    <row r="907" spans="1:38" ht="14.5">
      <c r="A907" s="108" t="str">
        <f t="shared" si="56"/>
        <v>DI0010581</v>
      </c>
      <c s="35" t="s">
        <v>1059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8535.7900000000009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8535.7900000000009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8535.7900000000009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17071.580000000002</v>
      </c>
      <c s="2">
        <f t="shared" si="58"/>
        <v>8535.7900000000009</v>
      </c>
      <c s="2">
        <f t="shared" si="59"/>
        <v>25607.370000000003</v>
      </c>
      <c r="AL907" t="str">
        <f>VLOOKUP($A907,'BD INTERNA + PERFIL INTERES CP'!$A$3:$BM$1625,1,0)</f>
        <v>DI0010581</v>
      </c>
    </row>
    <row r="908" spans="1:38" ht="14.5">
      <c r="A908" s="108" t="str">
        <f t="shared" si="56"/>
        <v>DI0010601</v>
      </c>
      <c s="35" t="s">
        <v>1060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81199.660000000003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81199.660000000003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81199.660000000003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162399.32000000001</v>
      </c>
      <c s="2">
        <f t="shared" si="58"/>
        <v>81199.660000000003</v>
      </c>
      <c s="2">
        <f t="shared" si="59"/>
        <v>243598.98000000001</v>
      </c>
      <c r="AL908" t="str">
        <f>VLOOKUP($A908,'BD INTERNA + PERFIL INTERES CP'!$A$3:$BM$1625,1,0)</f>
        <v>DI0010601</v>
      </c>
    </row>
    <row r="909" spans="1:38" ht="14.5">
      <c r="A909" s="108" t="str">
        <f t="shared" si="56"/>
        <v>DI0010611</v>
      </c>
      <c s="35" t="s">
        <v>1061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54056.199999999997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54056.199999999997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54056.199999999997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108112.39999999999</v>
      </c>
      <c s="2">
        <f t="shared" si="58"/>
        <v>54056.199999999997</v>
      </c>
      <c s="2">
        <f t="shared" si="59"/>
        <v>162168.59999999998</v>
      </c>
      <c r="AL909" t="str">
        <f>VLOOKUP($A909,'BD INTERNA + PERFIL INTERES CP'!$A$3:$BM$1625,1,0)</f>
        <v>DI0010611</v>
      </c>
    </row>
    <row r="910" spans="1:38" ht="14.5">
      <c r="A910" s="108" t="str">
        <f t="shared" si="56"/>
        <v>DI0010641</v>
      </c>
      <c s="35" t="s">
        <v>1062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175910.81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175910.81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175910.81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351821.62</v>
      </c>
      <c s="2">
        <f t="shared" si="58"/>
        <v>175910.81</v>
      </c>
      <c s="2">
        <f t="shared" si="59"/>
        <v>527732.42999999993</v>
      </c>
      <c r="AL910" t="str">
        <f>VLOOKUP($A910,'BD INTERNA + PERFIL INTERES CP'!$A$3:$BM$1625,1,0)</f>
        <v>DI0010641</v>
      </c>
    </row>
    <row r="911" spans="1:38" ht="14.5">
      <c r="A911" s="108" t="str">
        <f t="shared" si="56"/>
        <v>DI0010651</v>
      </c>
      <c s="35" t="s">
        <v>1063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290502.59000000003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290502.59000000003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290502.59000000003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581005.18000000005</v>
      </c>
      <c s="2">
        <f t="shared" si="58"/>
        <v>290502.59000000003</v>
      </c>
      <c s="2">
        <f t="shared" si="59"/>
        <v>871507.77000000002</v>
      </c>
      <c r="AL911" t="str">
        <f>VLOOKUP($A911,'BD INTERNA + PERFIL INTERES CP'!$A$3:$BM$1625,1,0)</f>
        <v>DI0010651</v>
      </c>
    </row>
    <row r="912" spans="1:38" ht="14.5">
      <c r="A912" s="108" t="str">
        <f t="shared" si="56"/>
        <v>DI0010671</v>
      </c>
      <c s="35" t="s">
        <v>1064</v>
      </c>
      <c s="112">
        <v>1</v>
      </c>
      <c s="113" t="s">
        <v>23</v>
      </c>
      <c s="35" t="s">
        <v>483</v>
      </c>
      <c s="120" t="s">
        <v>1868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59411.760000000002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59411.760000000002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59411.760000000002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118823.52</v>
      </c>
      <c s="2">
        <f t="shared" si="58"/>
        <v>59411.760000000002</v>
      </c>
      <c s="2">
        <f t="shared" si="59"/>
        <v>178235.28</v>
      </c>
      <c r="AL912" t="str">
        <f>VLOOKUP($A912,'BD INTERNA + PERFIL INTERES CP'!$A$3:$BM$1625,1,0)</f>
        <v>DI0010671</v>
      </c>
    </row>
    <row r="913" spans="1:38" ht="14.5">
      <c r="A913" s="108" t="str">
        <f t="shared" si="56"/>
        <v>DI0010681</v>
      </c>
      <c s="35" t="s">
        <v>1065</v>
      </c>
      <c s="112">
        <v>1</v>
      </c>
      <c s="113" t="s">
        <v>23</v>
      </c>
      <c s="35" t="s">
        <v>591</v>
      </c>
      <c s="120" t="s">
        <v>2042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3788341.98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3788341.98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3788341.98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3788341.98</v>
      </c>
      <c s="21" t="s">
        <v>466</v>
      </c>
      <c s="21" t="s">
        <v>466</v>
      </c>
      <c s="2">
        <f t="shared" si="57"/>
        <v>7576683.96</v>
      </c>
      <c s="2">
        <f t="shared" si="58"/>
        <v>7576683.96</v>
      </c>
      <c s="2">
        <f t="shared" si="59"/>
        <v>15153367.92</v>
      </c>
      <c r="AL913" t="str">
        <f>VLOOKUP($A913,'BD INTERNA + PERFIL INTERES CP'!$A$3:$BM$1625,1,0)</f>
        <v>DI0010681</v>
      </c>
    </row>
    <row r="914" spans="1:38" ht="14.5">
      <c r="A914" s="108" t="str">
        <f t="shared" si="56"/>
        <v>DI0010693</v>
      </c>
      <c s="35" t="s">
        <v>577</v>
      </c>
      <c s="112">
        <v>3</v>
      </c>
      <c s="113" t="s">
        <v>23</v>
      </c>
      <c s="35" t="s">
        <v>484</v>
      </c>
      <c s="120" t="s">
        <v>1879</v>
      </c>
      <c s="125"/>
      <c s="109" t="s">
        <v>467</v>
      </c>
      <c s="109" t="s">
        <v>469</v>
      </c>
      <c s="21">
        <v>968.28999999999996</v>
      </c>
      <c s="21">
        <v>968.28999999999996</v>
      </c>
      <c s="21">
        <v>968.28999999999996</v>
      </c>
      <c s="21">
        <v>968.28999999999996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3873.1599999999999</v>
      </c>
      <c s="2">
        <f t="shared" si="58"/>
        <v>0</v>
      </c>
      <c s="2">
        <f t="shared" si="59"/>
        <v>3873.1599999999999</v>
      </c>
      <c r="AL914" t="str">
        <f>VLOOKUP($A914,'BD INTERNA + PERFIL INTERES CP'!$A$3:$BM$1625,1,0)</f>
        <v>DI0010693</v>
      </c>
    </row>
    <row r="915" spans="1:38" ht="14.5">
      <c r="A915" s="108" t="str">
        <f t="shared" si="56"/>
        <v>DI0010694</v>
      </c>
      <c s="35" t="s">
        <v>577</v>
      </c>
      <c s="112">
        <v>4</v>
      </c>
      <c s="113" t="s">
        <v>23</v>
      </c>
      <c s="35" t="s">
        <v>484</v>
      </c>
      <c s="120" t="s">
        <v>1879</v>
      </c>
      <c s="125"/>
      <c s="109" t="s">
        <v>467</v>
      </c>
      <c s="109" t="s">
        <v>469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1020.67</v>
      </c>
      <c s="21">
        <v>1020.67</v>
      </c>
      <c s="21">
        <v>1020.67</v>
      </c>
      <c s="21">
        <v>1020.67</v>
      </c>
      <c s="21">
        <v>1020.67</v>
      </c>
      <c s="21">
        <v>1020.67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22454.639999999999</v>
      </c>
      <c s="2">
        <f t="shared" si="58"/>
        <v>4082.6799999999998</v>
      </c>
      <c s="2">
        <f t="shared" si="59"/>
        <v>26537.32</v>
      </c>
      <c r="AL915" t="str">
        <f>VLOOKUP($A915,'BD INTERNA + PERFIL INTERES CP'!$A$3:$BM$1625,1,0)</f>
        <v>DI0010694</v>
      </c>
    </row>
    <row r="916" spans="1:38" ht="14.5">
      <c r="A916" s="108" t="str">
        <f t="shared" si="56"/>
        <v>DI0010695</v>
      </c>
      <c s="35" t="s">
        <v>577</v>
      </c>
      <c s="112">
        <v>5</v>
      </c>
      <c s="113" t="s">
        <v>23</v>
      </c>
      <c s="35" t="s">
        <v>484</v>
      </c>
      <c s="120" t="s">
        <v>1879</v>
      </c>
      <c s="125"/>
      <c s="109" t="s">
        <v>467</v>
      </c>
      <c s="109" t="s">
        <v>469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3039.9099999999999</v>
      </c>
      <c s="21">
        <v>3039.9099999999999</v>
      </c>
      <c s="2">
        <f t="shared" si="57"/>
        <v>72957.839999999997</v>
      </c>
      <c s="2">
        <f t="shared" si="58"/>
        <v>66878.020000000004</v>
      </c>
      <c s="2">
        <f t="shared" si="59"/>
        <v>139835.85999999999</v>
      </c>
      <c r="AL916" t="str">
        <f>VLOOKUP($A916,'BD INTERNA + PERFIL INTERES CP'!$A$3:$BM$1625,1,0)</f>
        <v>DI0010695</v>
      </c>
    </row>
    <row r="917" spans="1:38" ht="14.5">
      <c r="A917" s="108" t="str">
        <f t="shared" si="56"/>
        <v>DI0010696</v>
      </c>
      <c s="35" t="s">
        <v>577</v>
      </c>
      <c s="112">
        <v>6</v>
      </c>
      <c s="113" t="s">
        <v>23</v>
      </c>
      <c s="35" t="s">
        <v>484</v>
      </c>
      <c s="120" t="s">
        <v>1879</v>
      </c>
      <c s="125"/>
      <c s="109" t="s">
        <v>467</v>
      </c>
      <c s="109" t="s">
        <v>469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">
        <f t="shared" si="57"/>
        <v>441273.3600000001</v>
      </c>
      <c s="2">
        <f t="shared" si="58"/>
        <v>441273.3600000001</v>
      </c>
      <c s="2">
        <f t="shared" si="59"/>
        <v>882546.7200000002</v>
      </c>
      <c r="AL917" t="str">
        <f>VLOOKUP($A917,'BD INTERNA + PERFIL INTERES CP'!$A$3:$BM$1625,1,0)</f>
        <v>DI0010696</v>
      </c>
    </row>
    <row r="918" spans="1:38" ht="14.5">
      <c r="A918" s="108" t="str">
        <f t="shared" si="56"/>
        <v>DI0010697</v>
      </c>
      <c s="35" t="s">
        <v>577</v>
      </c>
      <c s="112">
        <v>7</v>
      </c>
      <c s="113" t="s">
        <v>23</v>
      </c>
      <c s="35" t="s">
        <v>484</v>
      </c>
      <c s="120" t="s">
        <v>1879</v>
      </c>
      <c s="125"/>
      <c s="109" t="s">
        <v>467</v>
      </c>
      <c s="109" t="s">
        <v>469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">
        <f t="shared" si="57"/>
        <v>235094.87999999998</v>
      </c>
      <c s="2">
        <f t="shared" si="58"/>
        <v>235094.87999999998</v>
      </c>
      <c s="2">
        <f t="shared" si="59"/>
        <v>470189.75999999995</v>
      </c>
      <c r="AL918" t="str">
        <f>VLOOKUP($A918,'BD INTERNA + PERFIL INTERES CP'!$A$3:$BM$1625,1,0)</f>
        <v>DI0010697</v>
      </c>
    </row>
    <row r="919" spans="1:38" ht="14.5">
      <c r="A919" s="108" t="str">
        <f t="shared" si="56"/>
        <v>DI0010698</v>
      </c>
      <c s="35" t="s">
        <v>577</v>
      </c>
      <c s="112">
        <v>8</v>
      </c>
      <c s="113" t="s">
        <v>23</v>
      </c>
      <c s="35" t="s">
        <v>484</v>
      </c>
      <c s="120" t="s">
        <v>1879</v>
      </c>
      <c s="125"/>
      <c s="109" t="s">
        <v>467</v>
      </c>
      <c s="109" t="s">
        <v>469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">
        <f t="shared" si="57"/>
        <v>23065.199999999997</v>
      </c>
      <c s="2">
        <f t="shared" si="58"/>
        <v>23065.199999999997</v>
      </c>
      <c s="2">
        <f t="shared" si="59"/>
        <v>46130.399999999994</v>
      </c>
      <c r="AL919" t="str">
        <f>VLOOKUP($A919,'BD INTERNA + PERFIL INTERES CP'!$A$3:$BM$1625,1,0)</f>
        <v>DI0010698</v>
      </c>
    </row>
    <row r="920" spans="1:38" ht="14.5">
      <c r="A920" s="108" t="str">
        <f t="shared" si="56"/>
        <v>DI0010699</v>
      </c>
      <c s="35" t="s">
        <v>577</v>
      </c>
      <c s="112">
        <v>9</v>
      </c>
      <c s="113" t="s">
        <v>23</v>
      </c>
      <c s="35" t="s">
        <v>484</v>
      </c>
      <c s="120" t="s">
        <v>1879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">
        <f t="shared" si="57"/>
        <v>3451.4399999999991</v>
      </c>
      <c s="2">
        <f t="shared" si="58"/>
        <v>3451.4399999999991</v>
      </c>
      <c s="2">
        <f t="shared" si="59"/>
        <v>6902.8799999999983</v>
      </c>
      <c r="AL920" t="str">
        <f>VLOOKUP($A920,'BD INTERNA + PERFIL INTERES CP'!$A$3:$BM$1625,1,0)</f>
        <v>DI0010699</v>
      </c>
    </row>
    <row r="921" spans="1:38" ht="14.5">
      <c r="A921" s="108" t="str">
        <f t="shared" si="56"/>
        <v>DI0010711</v>
      </c>
      <c s="35" t="s">
        <v>1222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24004.639999999999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24004.639999999999</v>
      </c>
      <c s="2">
        <f t="shared" si="58"/>
        <v>0</v>
      </c>
      <c s="2">
        <f t="shared" si="59"/>
        <v>24004.639999999999</v>
      </c>
      <c r="AL921" t="str">
        <f>VLOOKUP($A921,'BD INTERNA + PERFIL INTERES CP'!$A$3:$BM$1625,1,0)</f>
        <v>DI0010711</v>
      </c>
    </row>
    <row r="922" spans="1:38" ht="14.5">
      <c r="A922" s="108" t="str">
        <f t="shared" si="56"/>
        <v>DI0010721</v>
      </c>
      <c s="35" t="s">
        <v>1223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26142.580000000002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26142.580000000002</v>
      </c>
      <c s="2">
        <f t="shared" si="58"/>
        <v>0</v>
      </c>
      <c s="2">
        <f t="shared" si="59"/>
        <v>26142.580000000002</v>
      </c>
      <c r="AL922" t="str">
        <f>VLOOKUP($A922,'BD INTERNA + PERFIL INTERES CP'!$A$3:$BM$1625,1,0)</f>
        <v>DI0010721</v>
      </c>
    </row>
    <row r="923" spans="1:38" ht="14.5">
      <c r="A923" s="108" t="str">
        <f t="shared" si="56"/>
        <v>DI0010731</v>
      </c>
      <c s="35" t="s">
        <v>1224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70539.119999999995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70539.119999999995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70539.119999999995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70539.119999999995</v>
      </c>
      <c s="21" t="s">
        <v>466</v>
      </c>
      <c s="2">
        <f t="shared" si="57"/>
        <v>141078.23999999999</v>
      </c>
      <c s="2">
        <f t="shared" si="58"/>
        <v>141078.23999999999</v>
      </c>
      <c s="2">
        <f t="shared" si="59"/>
        <v>282156.47999999998</v>
      </c>
      <c r="AL923" t="str">
        <f>VLOOKUP($A923,'BD INTERNA + PERFIL INTERES CP'!$A$3:$BM$1625,1,0)</f>
        <v>DI0010731</v>
      </c>
    </row>
    <row r="924" spans="1:38" ht="14.5">
      <c r="A924" s="108" t="str">
        <f t="shared" si="56"/>
        <v>DI0010741</v>
      </c>
      <c s="35" t="s">
        <v>1225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40411.25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40411.25</v>
      </c>
      <c s="2">
        <f t="shared" si="58"/>
        <v>0</v>
      </c>
      <c s="2">
        <f t="shared" si="59"/>
        <v>40411.25</v>
      </c>
      <c r="AL924" t="str">
        <f>VLOOKUP($A924,'BD INTERNA + PERFIL INTERES CP'!$A$3:$BM$1625,1,0)</f>
        <v>DI0010741</v>
      </c>
    </row>
    <row r="925" spans="1:38" ht="14.5">
      <c r="A925" s="108" t="str">
        <f t="shared" si="56"/>
        <v>DI0010751</v>
      </c>
      <c s="35" t="s">
        <v>1226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109039.53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109039.53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109039.53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109039.53</v>
      </c>
      <c s="21" t="s">
        <v>466</v>
      </c>
      <c s="2">
        <f t="shared" si="57"/>
        <v>218079.06</v>
      </c>
      <c s="2">
        <f t="shared" si="58"/>
        <v>218079.06</v>
      </c>
      <c s="2">
        <f t="shared" si="59"/>
        <v>436158.12</v>
      </c>
      <c r="AL925" t="str">
        <f>VLOOKUP($A925,'BD INTERNA + PERFIL INTERES CP'!$A$3:$BM$1625,1,0)</f>
        <v>DI0010751</v>
      </c>
    </row>
    <row r="926" spans="1:38" ht="14.5">
      <c r="A926" s="108" t="str">
        <f t="shared" si="56"/>
        <v>DI0010781</v>
      </c>
      <c s="35" t="s">
        <v>1227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31970.380000000001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31970.380000000001</v>
      </c>
      <c s="2">
        <f t="shared" si="58"/>
        <v>0</v>
      </c>
      <c s="2">
        <f t="shared" si="59"/>
        <v>31970.380000000001</v>
      </c>
      <c r="AL926" t="str">
        <f>VLOOKUP($A926,'BD INTERNA + PERFIL INTERES CP'!$A$3:$BM$1625,1,0)</f>
        <v>DI0010781</v>
      </c>
    </row>
    <row r="927" spans="1:38" ht="14.5">
      <c r="A927" s="108" t="str">
        <f t="shared" si="56"/>
        <v>DI0010791</v>
      </c>
      <c s="35" t="s">
        <v>1228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36389.620000000003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36389.620000000003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36389.620000000003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36389.620000000003</v>
      </c>
      <c s="21" t="s">
        <v>466</v>
      </c>
      <c s="2">
        <f t="shared" si="57"/>
        <v>72779.240000000005</v>
      </c>
      <c s="2">
        <f t="shared" si="58"/>
        <v>72779.240000000005</v>
      </c>
      <c s="2">
        <f t="shared" si="59"/>
        <v>145558.48000000001</v>
      </c>
      <c r="AL927" t="str">
        <f>VLOOKUP($A927,'BD INTERNA + PERFIL INTERES CP'!$A$3:$BM$1625,1,0)</f>
        <v>DI0010791</v>
      </c>
    </row>
    <row r="928" spans="1:38" ht="14.5">
      <c r="A928" s="108" t="str">
        <f t="shared" si="56"/>
        <v>DI0010801</v>
      </c>
      <c s="35" t="s">
        <v>1229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49874.360000000001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49874.360000000001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49874.360000000001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49874.360000000001</v>
      </c>
      <c s="21" t="s">
        <v>466</v>
      </c>
      <c s="2">
        <f t="shared" si="57"/>
        <v>99748.720000000001</v>
      </c>
      <c s="2">
        <f t="shared" si="58"/>
        <v>99748.720000000001</v>
      </c>
      <c s="2">
        <f t="shared" si="59"/>
        <v>199497.44</v>
      </c>
      <c r="AL928" t="str">
        <f>VLOOKUP($A928,'BD INTERNA + PERFIL INTERES CP'!$A$3:$BM$1625,1,0)</f>
        <v>DI0010801</v>
      </c>
    </row>
    <row r="929" spans="1:38" ht="14.5">
      <c r="A929" s="108" t="str">
        <f t="shared" si="56"/>
        <v>DI0010811</v>
      </c>
      <c s="35" t="s">
        <v>1230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21195.25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21195.25</v>
      </c>
      <c s="2">
        <f t="shared" si="58"/>
        <v>0</v>
      </c>
      <c s="2">
        <f t="shared" si="59"/>
        <v>21195.25</v>
      </c>
      <c r="AL929" t="str">
        <f>VLOOKUP($A929,'BD INTERNA + PERFIL INTERES CP'!$A$3:$BM$1625,1,0)</f>
        <v>DI0010811</v>
      </c>
    </row>
    <row r="930" spans="1:38" ht="14.5">
      <c r="A930" s="108" t="str">
        <f t="shared" si="56"/>
        <v>DI0010821</v>
      </c>
      <c s="35" t="s">
        <v>1231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57188.459999999999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57188.459999999999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57188.459999999999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57188.459999999999</v>
      </c>
      <c s="21" t="s">
        <v>466</v>
      </c>
      <c s="2">
        <f t="shared" si="57"/>
        <v>114376.92</v>
      </c>
      <c s="2">
        <f t="shared" si="58"/>
        <v>114376.92</v>
      </c>
      <c s="2">
        <f t="shared" si="59"/>
        <v>228753.84</v>
      </c>
      <c r="AL930" t="str">
        <f>VLOOKUP($A930,'BD INTERNA + PERFIL INTERES CP'!$A$3:$BM$1625,1,0)</f>
        <v>DI0010821</v>
      </c>
    </row>
    <row r="931" spans="1:38" ht="14.5">
      <c r="A931" s="108" t="str">
        <f t="shared" si="56"/>
        <v>DI0010831</v>
      </c>
      <c s="35" t="s">
        <v>1232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16842.060000000001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16842.060000000001</v>
      </c>
      <c s="2">
        <f t="shared" si="58"/>
        <v>0</v>
      </c>
      <c s="2">
        <f t="shared" si="59"/>
        <v>16842.060000000001</v>
      </c>
      <c r="AL931" t="str">
        <f>VLOOKUP($A931,'BD INTERNA + PERFIL INTERES CP'!$A$3:$BM$1625,1,0)</f>
        <v>DI0010831</v>
      </c>
    </row>
    <row r="932" spans="1:38" ht="14.5">
      <c r="A932" s="108" t="str">
        <f t="shared" si="56"/>
        <v>DI0010841</v>
      </c>
      <c s="35" t="s">
        <v>1233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19475.509999999998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19475.509999999998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19475.509999999998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19475.509999999998</v>
      </c>
      <c s="21" t="s">
        <v>466</v>
      </c>
      <c s="2">
        <f t="shared" si="57"/>
        <v>38951.019999999997</v>
      </c>
      <c s="2">
        <f t="shared" si="58"/>
        <v>38951.019999999997</v>
      </c>
      <c s="2">
        <f t="shared" si="59"/>
        <v>77902.039999999994</v>
      </c>
      <c r="AL932" t="str">
        <f>VLOOKUP($A932,'BD INTERNA + PERFIL INTERES CP'!$A$3:$BM$1625,1,0)</f>
        <v>DI0010841</v>
      </c>
    </row>
    <row r="933" spans="1:38" ht="14.5">
      <c r="A933" s="108" t="str">
        <f t="shared" si="56"/>
        <v>DI0010851</v>
      </c>
      <c s="35" t="s">
        <v>1234</v>
      </c>
      <c s="112">
        <v>1</v>
      </c>
      <c s="113" t="s">
        <v>23</v>
      </c>
      <c s="35" t="s">
        <v>483</v>
      </c>
      <c s="120" t="s">
        <v>1881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271374.72999999998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271374.72999999998</v>
      </c>
      <c s="2">
        <f t="shared" si="58"/>
        <v>0</v>
      </c>
      <c s="2">
        <f t="shared" si="59"/>
        <v>271374.72999999998</v>
      </c>
      <c r="AL933" t="str">
        <f>VLOOKUP($A933,'BD INTERNA + PERFIL INTERES CP'!$A$3:$BM$1625,1,0)</f>
        <v>DI0010851</v>
      </c>
    </row>
    <row r="934" spans="1:38" ht="14.5">
      <c r="A934" s="108" t="str">
        <f t="shared" si="56"/>
        <v>DI0010861</v>
      </c>
      <c s="35" t="s">
        <v>1235</v>
      </c>
      <c s="112">
        <v>1</v>
      </c>
      <c s="113" t="s">
        <v>23</v>
      </c>
      <c s="35" t="s">
        <v>483</v>
      </c>
      <c s="120" t="s">
        <v>1882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18134.459999999999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18134.459999999999</v>
      </c>
      <c s="2">
        <f t="shared" si="58"/>
        <v>0</v>
      </c>
      <c s="2">
        <f t="shared" si="59"/>
        <v>18134.459999999999</v>
      </c>
      <c r="AL934" t="str">
        <f>VLOOKUP($A934,'BD INTERNA + PERFIL INTERES CP'!$A$3:$BM$1625,1,0)</f>
        <v>DI0010861</v>
      </c>
    </row>
    <row r="935" spans="1:38" ht="14.5">
      <c r="A935" s="108" t="str">
        <f t="shared" si="56"/>
        <v>DI0010871</v>
      </c>
      <c s="35" t="s">
        <v>1236</v>
      </c>
      <c s="112">
        <v>1</v>
      </c>
      <c s="113" t="s">
        <v>23</v>
      </c>
      <c s="35" t="s">
        <v>483</v>
      </c>
      <c s="120" t="s">
        <v>1882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48929.949999999997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48929.949999999997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48929.949999999997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48929.949999999997</v>
      </c>
      <c s="21" t="s">
        <v>466</v>
      </c>
      <c s="2">
        <f t="shared" si="57"/>
        <v>97859.899999999994</v>
      </c>
      <c s="2">
        <f t="shared" si="58"/>
        <v>97859.899999999994</v>
      </c>
      <c s="2">
        <f t="shared" si="59"/>
        <v>195719.79999999999</v>
      </c>
      <c r="AL935" t="str">
        <f>VLOOKUP($A935,'BD INTERNA + PERFIL INTERES CP'!$A$3:$BM$1625,1,0)</f>
        <v>DI0010871</v>
      </c>
    </row>
    <row r="936" spans="1:38" ht="14.5">
      <c r="A936" s="108" t="str">
        <f t="shared" si="56"/>
        <v>DI0010881</v>
      </c>
      <c s="35" t="s">
        <v>1237</v>
      </c>
      <c s="112">
        <v>1</v>
      </c>
      <c s="113" t="s">
        <v>23</v>
      </c>
      <c s="35" t="s">
        <v>483</v>
      </c>
      <c s="120" t="s">
        <v>1883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24293.77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24293.77</v>
      </c>
      <c s="2">
        <f t="shared" si="58"/>
        <v>0</v>
      </c>
      <c s="2">
        <f t="shared" si="59"/>
        <v>24293.77</v>
      </c>
      <c r="AL936" t="str">
        <f>VLOOKUP($A936,'BD INTERNA + PERFIL INTERES CP'!$A$3:$BM$1625,1,0)</f>
        <v>DI0010881</v>
      </c>
    </row>
    <row r="937" spans="1:38" ht="14.5">
      <c r="A937" s="108" t="str">
        <f t="shared" si="56"/>
        <v>DI0010891</v>
      </c>
      <c s="35" t="s">
        <v>1238</v>
      </c>
      <c s="112">
        <v>1</v>
      </c>
      <c s="113" t="s">
        <v>23</v>
      </c>
      <c s="35" t="s">
        <v>483</v>
      </c>
      <c s="120" t="s">
        <v>1883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65540.479999999996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65540.479999999996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65540.479999999996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65540.479999999996</v>
      </c>
      <c s="21" t="s">
        <v>466</v>
      </c>
      <c s="2">
        <f t="shared" si="57"/>
        <v>131080.95999999999</v>
      </c>
      <c s="2">
        <f t="shared" si="58"/>
        <v>131080.95999999999</v>
      </c>
      <c s="2">
        <f t="shared" si="59"/>
        <v>262161.91999999998</v>
      </c>
      <c r="AL937" t="str">
        <f>VLOOKUP($A937,'BD INTERNA + PERFIL INTERES CP'!$A$3:$BM$1625,1,0)</f>
        <v>DI0010891</v>
      </c>
    </row>
    <row r="938" spans="1:38" ht="14.5">
      <c r="A938" s="108" t="str">
        <f t="shared" si="56"/>
        <v>DI0010901</v>
      </c>
      <c s="35" t="s">
        <v>1239</v>
      </c>
      <c s="112">
        <v>1</v>
      </c>
      <c s="113" t="s">
        <v>23</v>
      </c>
      <c s="35" t="s">
        <v>483</v>
      </c>
      <c s="120" t="s">
        <v>1883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20772.630000000001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20772.630000000001</v>
      </c>
      <c s="2">
        <f t="shared" si="58"/>
        <v>0</v>
      </c>
      <c s="2">
        <f t="shared" si="59"/>
        <v>20772.630000000001</v>
      </c>
      <c r="AL938" t="str">
        <f>VLOOKUP($A938,'BD INTERNA + PERFIL INTERES CP'!$A$3:$BM$1625,1,0)</f>
        <v>DI0010901</v>
      </c>
    </row>
    <row r="939" spans="1:38" ht="14.5">
      <c r="A939" s="108" t="str">
        <f t="shared" si="56"/>
        <v>DI0010911</v>
      </c>
      <c s="35" t="s">
        <v>1240</v>
      </c>
      <c s="112">
        <v>1</v>
      </c>
      <c s="113" t="s">
        <v>23</v>
      </c>
      <c s="35" t="s">
        <v>483</v>
      </c>
      <c s="120" t="s">
        <v>1883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56049.690000000002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56049.690000000002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56049.690000000002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56049.690000000002</v>
      </c>
      <c s="21" t="s">
        <v>466</v>
      </c>
      <c s="2">
        <f t="shared" si="57"/>
        <v>112099.38</v>
      </c>
      <c s="2">
        <f t="shared" si="58"/>
        <v>112099.38</v>
      </c>
      <c s="2">
        <f t="shared" si="59"/>
        <v>224198.76000000001</v>
      </c>
      <c r="AL939" t="str">
        <f>VLOOKUP($A939,'BD INTERNA + PERFIL INTERES CP'!$A$3:$BM$1625,1,0)</f>
        <v>DI0010911</v>
      </c>
    </row>
    <row r="940" spans="1:38" ht="14.5">
      <c r="A940" s="108" t="str">
        <f t="shared" si="56"/>
        <v>DI0010921</v>
      </c>
      <c s="35" t="s">
        <v>1241</v>
      </c>
      <c s="112">
        <v>1</v>
      </c>
      <c s="113" t="s">
        <v>23</v>
      </c>
      <c s="35" t="s">
        <v>600</v>
      </c>
      <c s="120" t="s">
        <v>1884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1186767.4199999999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1186767.4199999999</v>
      </c>
      <c s="2">
        <f t="shared" si="58"/>
        <v>0</v>
      </c>
      <c s="2">
        <f t="shared" si="59"/>
        <v>1186767.4199999999</v>
      </c>
      <c r="AL940" t="str">
        <f>VLOOKUP($A940,'BD INTERNA + PERFIL INTERES CP'!$A$3:$BM$1625,1,0)</f>
        <v>DI0010921</v>
      </c>
    </row>
    <row r="941" spans="1:38" ht="14.5">
      <c r="A941" s="108" t="str">
        <f t="shared" si="56"/>
        <v>DI0010933</v>
      </c>
      <c s="35" t="s">
        <v>1242</v>
      </c>
      <c s="112">
        <v>3</v>
      </c>
      <c s="113" t="s">
        <v>23</v>
      </c>
      <c s="35" t="s">
        <v>484</v>
      </c>
      <c s="120" t="s">
        <v>1885</v>
      </c>
      <c s="125"/>
      <c s="109" t="s">
        <v>467</v>
      </c>
      <c s="109" t="s">
        <v>469</v>
      </c>
      <c s="21">
        <v>933.13999999999999</v>
      </c>
      <c s="21">
        <v>933.13999999999999</v>
      </c>
      <c s="21">
        <v>933.13999999999999</v>
      </c>
      <c s="21">
        <v>933.13999999999999</v>
      </c>
      <c s="21">
        <v>933.13999999999999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4665.6999999999998</v>
      </c>
      <c s="2">
        <f t="shared" si="58"/>
        <v>0</v>
      </c>
      <c s="2">
        <f t="shared" si="59"/>
        <v>4665.6999999999998</v>
      </c>
      <c r="AL941" t="str">
        <f>VLOOKUP($A941,'BD INTERNA + PERFIL INTERES CP'!$A$3:$BM$1625,1,0)</f>
        <v>DI0010933</v>
      </c>
    </row>
    <row r="942" spans="1:38" ht="14.5">
      <c r="A942" s="108" t="str">
        <f t="shared" si="56"/>
        <v>DI0010934</v>
      </c>
      <c s="35" t="s">
        <v>1242</v>
      </c>
      <c s="112">
        <v>4</v>
      </c>
      <c s="113" t="s">
        <v>23</v>
      </c>
      <c s="35" t="s">
        <v>484</v>
      </c>
      <c s="120" t="s">
        <v>1885</v>
      </c>
      <c s="125"/>
      <c s="109" t="s">
        <v>467</v>
      </c>
      <c s="109" t="s">
        <v>469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372.83999999999997</v>
      </c>
      <c s="21">
        <v>372.83999999999997</v>
      </c>
      <c s="21">
        <v>372.83999999999997</v>
      </c>
      <c s="21">
        <v>372.83999999999997</v>
      </c>
      <c s="21">
        <v>372.83999999999997</v>
      </c>
      <c s="21">
        <v>372.83999999999997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8575.2099999999991</v>
      </c>
      <c s="2">
        <f t="shared" si="58"/>
        <v>1864.1999999999998</v>
      </c>
      <c s="2">
        <f t="shared" si="59"/>
        <v>10439.41</v>
      </c>
      <c r="AL942" t="str">
        <f>VLOOKUP($A942,'BD INTERNA + PERFIL INTERES CP'!$A$3:$BM$1625,1,0)</f>
        <v>DI0010934</v>
      </c>
    </row>
    <row r="943" spans="1:38" ht="14.5">
      <c r="A943" s="108" t="str">
        <f t="shared" si="56"/>
        <v>DI0010935</v>
      </c>
      <c s="35" t="s">
        <v>1242</v>
      </c>
      <c s="112">
        <v>5</v>
      </c>
      <c s="113" t="s">
        <v>23</v>
      </c>
      <c s="35" t="s">
        <v>484</v>
      </c>
      <c s="120" t="s">
        <v>1885</v>
      </c>
      <c s="125"/>
      <c s="109" t="s">
        <v>467</v>
      </c>
      <c s="109" t="s">
        <v>469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1219.8900000000001</v>
      </c>
      <c s="2">
        <f t="shared" si="57"/>
        <v>29277.359999999997</v>
      </c>
      <c s="2">
        <f t="shared" si="58"/>
        <v>28057.469999999998</v>
      </c>
      <c s="2">
        <f t="shared" si="59"/>
        <v>57334.829999999994</v>
      </c>
      <c r="AL943" t="str">
        <f>VLOOKUP($A943,'BD INTERNA + PERFIL INTERES CP'!$A$3:$BM$1625,1,0)</f>
        <v>DI0010935</v>
      </c>
    </row>
    <row r="944" spans="1:38" ht="14.5">
      <c r="A944" s="108" t="str">
        <f t="shared" si="56"/>
        <v>DI0010936</v>
      </c>
      <c s="35" t="s">
        <v>1242</v>
      </c>
      <c s="112">
        <v>6</v>
      </c>
      <c s="113" t="s">
        <v>23</v>
      </c>
      <c s="35" t="s">
        <v>484</v>
      </c>
      <c s="120" t="s">
        <v>1885</v>
      </c>
      <c s="125"/>
      <c s="109" t="s">
        <v>467</v>
      </c>
      <c s="109" t="s">
        <v>469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">
        <f t="shared" si="57"/>
        <v>52935.359999999993</v>
      </c>
      <c s="2">
        <f t="shared" si="58"/>
        <v>52935.359999999993</v>
      </c>
      <c s="2">
        <f t="shared" si="59"/>
        <v>105870.71999999999</v>
      </c>
      <c r="AL944" t="str">
        <f>VLOOKUP($A944,'BD INTERNA + PERFIL INTERES CP'!$A$3:$BM$1625,1,0)</f>
        <v>DI0010936</v>
      </c>
    </row>
    <row r="945" spans="1:38" ht="14.5">
      <c r="A945" s="108" t="str">
        <f t="shared" si="56"/>
        <v>DI0010937</v>
      </c>
      <c s="35" t="s">
        <v>1242</v>
      </c>
      <c s="112">
        <v>7</v>
      </c>
      <c s="113" t="s">
        <v>23</v>
      </c>
      <c s="35" t="s">
        <v>484</v>
      </c>
      <c s="120" t="s">
        <v>1885</v>
      </c>
      <c s="125"/>
      <c s="109" t="s">
        <v>467</v>
      </c>
      <c s="109" t="s">
        <v>469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">
        <f t="shared" si="57"/>
        <v>63424.079999999987</v>
      </c>
      <c s="2">
        <f t="shared" si="58"/>
        <v>63424.079999999987</v>
      </c>
      <c s="2">
        <f t="shared" si="59"/>
        <v>126848.15999999997</v>
      </c>
      <c r="AL945" t="str">
        <f>VLOOKUP($A945,'BD INTERNA + PERFIL INTERES CP'!$A$3:$BM$1625,1,0)</f>
        <v>DI0010937</v>
      </c>
    </row>
    <row r="946" spans="1:38" ht="14.5">
      <c r="A946" s="108" t="str">
        <f t="shared" si="56"/>
        <v>DI0010938</v>
      </c>
      <c s="35" t="s">
        <v>1242</v>
      </c>
      <c s="112">
        <v>8</v>
      </c>
      <c s="113" t="s">
        <v>23</v>
      </c>
      <c s="35" t="s">
        <v>484</v>
      </c>
      <c s="120" t="s">
        <v>1885</v>
      </c>
      <c s="125"/>
      <c s="109" t="s">
        <v>467</v>
      </c>
      <c s="109" t="s">
        <v>469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">
        <f t="shared" si="57"/>
        <v>57833.519999999997</v>
      </c>
      <c s="2">
        <f t="shared" si="58"/>
        <v>57833.519999999997</v>
      </c>
      <c s="2">
        <f t="shared" si="59"/>
        <v>115667.03999999999</v>
      </c>
      <c r="AL946" t="str">
        <f>VLOOKUP($A946,'BD INTERNA + PERFIL INTERES CP'!$A$3:$BM$1625,1,0)</f>
        <v>DI0010938</v>
      </c>
    </row>
    <row r="947" spans="1:38" ht="14.5">
      <c r="A947" s="108" t="str">
        <f t="shared" si="56"/>
        <v>DI0010939</v>
      </c>
      <c s="35" t="s">
        <v>1242</v>
      </c>
      <c s="112">
        <v>9</v>
      </c>
      <c s="113" t="s">
        <v>23</v>
      </c>
      <c s="35" t="s">
        <v>484</v>
      </c>
      <c s="120" t="s">
        <v>1885</v>
      </c>
      <c s="125"/>
      <c s="109" t="s">
        <v>467</v>
      </c>
      <c s="109" t="s">
        <v>469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">
        <f t="shared" si="57"/>
        <v>4616.5199999999995</v>
      </c>
      <c s="2">
        <f t="shared" si="58"/>
        <v>4616.5199999999995</v>
      </c>
      <c s="2">
        <f t="shared" si="59"/>
        <v>9233.0399999999991</v>
      </c>
      <c r="AL947" t="str">
        <f>VLOOKUP($A947,'BD INTERNA + PERFIL INTERES CP'!$A$3:$BM$1625,1,0)</f>
        <v>DI0010939</v>
      </c>
    </row>
    <row r="948" spans="1:38" ht="14.5">
      <c r="A948" s="108" t="str">
        <f t="shared" si="56"/>
        <v>DI0010941</v>
      </c>
      <c s="35" t="s">
        <v>1243</v>
      </c>
      <c s="112">
        <v>1</v>
      </c>
      <c s="113" t="s">
        <v>23</v>
      </c>
      <c s="35" t="s">
        <v>483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15751.440000000001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15751.440000000001</v>
      </c>
      <c s="2">
        <f t="shared" si="58"/>
        <v>0</v>
      </c>
      <c s="2">
        <f t="shared" si="59"/>
        <v>15751.440000000001</v>
      </c>
      <c r="AL948" t="str">
        <f>VLOOKUP($A948,'BD INTERNA + PERFIL INTERES CP'!$A$3:$BM$1625,1,0)</f>
        <v>DI0010941</v>
      </c>
    </row>
    <row r="949" spans="1:38" ht="14.5">
      <c r="A949" s="108" t="str">
        <f t="shared" si="56"/>
        <v>DI0010951</v>
      </c>
      <c s="35" t="s">
        <v>1244</v>
      </c>
      <c s="112">
        <v>1</v>
      </c>
      <c s="113" t="s">
        <v>23</v>
      </c>
      <c s="35" t="s">
        <v>483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42486.959999999999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42486.959999999999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42486.959999999999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42486.959999999999</v>
      </c>
      <c s="21" t="s">
        <v>466</v>
      </c>
      <c s="2">
        <f t="shared" si="57"/>
        <v>84973.919999999998</v>
      </c>
      <c s="2">
        <f t="shared" si="58"/>
        <v>84973.919999999998</v>
      </c>
      <c s="2">
        <f t="shared" si="59"/>
        <v>169947.84</v>
      </c>
      <c r="AL949" t="str">
        <f>VLOOKUP($A949,'BD INTERNA + PERFIL INTERES CP'!$A$3:$BM$1625,1,0)</f>
        <v>DI0010951</v>
      </c>
    </row>
    <row r="950" spans="1:38" ht="14.5">
      <c r="A950" s="108" t="str">
        <f t="shared" si="56"/>
        <v>DI0010961</v>
      </c>
      <c s="35" t="s">
        <v>1245</v>
      </c>
      <c s="112">
        <v>1</v>
      </c>
      <c s="113" t="s">
        <v>23</v>
      </c>
      <c s="35" t="s">
        <v>591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">
        <f t="shared" si="57"/>
        <v>15652600</v>
      </c>
      <c s="2">
        <f t="shared" si="58"/>
        <v>15652600</v>
      </c>
      <c s="2">
        <f t="shared" si="59"/>
        <v>31305200</v>
      </c>
      <c r="AL950" t="str">
        <f>VLOOKUP($A950,'BD INTERNA + PERFIL INTERES CP'!$A$3:$BM$1625,1,0)</f>
        <v>DI0010961</v>
      </c>
    </row>
    <row r="951" spans="1:38" ht="14.5">
      <c r="A951" s="108" t="str">
        <f t="shared" si="56"/>
        <v>DI0010971</v>
      </c>
      <c s="35" t="s">
        <v>1246</v>
      </c>
      <c s="112">
        <v>1</v>
      </c>
      <c s="113" t="s">
        <v>23</v>
      </c>
      <c s="35" t="s">
        <v>591</v>
      </c>
      <c s="120" t="s">
        <v>2044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7316843.8499999996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7316843.8499999996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7316843.8499999996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7316843.8499999996</v>
      </c>
      <c s="21" t="s">
        <v>466</v>
      </c>
      <c s="2">
        <f t="shared" si="57"/>
        <v>14633687.699999999</v>
      </c>
      <c s="2">
        <f t="shared" si="58"/>
        <v>14633687.699999999</v>
      </c>
      <c s="2">
        <f t="shared" si="59"/>
        <v>29267375.399999999</v>
      </c>
      <c r="AL951" t="str">
        <f>VLOOKUP($A951,'BD INTERNA + PERFIL INTERES CP'!$A$3:$BM$1625,1,0)</f>
        <v>DI0010971</v>
      </c>
    </row>
    <row r="952" spans="1:38" ht="14.5">
      <c r="A952" s="108" t="str">
        <f t="shared" si="56"/>
        <v>DI0010981</v>
      </c>
      <c s="35" t="s">
        <v>1247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52482.519999999997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52482.519999999997</v>
      </c>
      <c s="2">
        <f t="shared" si="58"/>
        <v>0</v>
      </c>
      <c s="2">
        <f t="shared" si="59"/>
        <v>52482.519999999997</v>
      </c>
      <c r="AL952" t="str">
        <f>VLOOKUP($A952,'BD INTERNA + PERFIL INTERES CP'!$A$3:$BM$1625,1,0)</f>
        <v>DI0010981</v>
      </c>
    </row>
    <row r="953" spans="1:38" ht="14.5">
      <c r="A953" s="108" t="str">
        <f t="shared" si="56"/>
        <v>DI0011001</v>
      </c>
      <c s="35" t="s">
        <v>1248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187466.81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187466.81</v>
      </c>
      <c s="2">
        <f t="shared" si="58"/>
        <v>0</v>
      </c>
      <c s="2">
        <f t="shared" si="59"/>
        <v>187466.81</v>
      </c>
      <c r="AL953" t="str">
        <f>VLOOKUP($A953,'BD INTERNA + PERFIL INTERES CP'!$A$3:$BM$1625,1,0)</f>
        <v>DI0011001</v>
      </c>
    </row>
    <row r="954" spans="1:38" ht="14.5">
      <c r="A954" s="108" t="str">
        <f t="shared" si="56"/>
        <v>DI0011011</v>
      </c>
      <c s="35" t="s">
        <v>1249</v>
      </c>
      <c s="112">
        <v>1</v>
      </c>
      <c s="113" t="s">
        <v>23</v>
      </c>
      <c s="35" t="s">
        <v>483</v>
      </c>
      <c s="120" t="s">
        <v>1887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41623.089999999997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41623.089999999997</v>
      </c>
      <c s="2">
        <f t="shared" si="58"/>
        <v>0</v>
      </c>
      <c s="2">
        <f t="shared" si="59"/>
        <v>41623.089999999997</v>
      </c>
      <c r="AL954" t="str">
        <f>VLOOKUP($A954,'BD INTERNA + PERFIL INTERES CP'!$A$3:$BM$1625,1,0)</f>
        <v>DI0011011</v>
      </c>
    </row>
    <row r="955" spans="1:38" ht="14.5">
      <c r="A955" s="108" t="str">
        <f t="shared" si="56"/>
        <v>DI0011023</v>
      </c>
      <c s="35" t="s">
        <v>1250</v>
      </c>
      <c s="112">
        <v>3</v>
      </c>
      <c s="113" t="s">
        <v>23</v>
      </c>
      <c s="35" t="s">
        <v>484</v>
      </c>
      <c s="120" t="s">
        <v>1888</v>
      </c>
      <c s="125"/>
      <c s="109" t="s">
        <v>467</v>
      </c>
      <c s="109" t="s">
        <v>469</v>
      </c>
      <c s="21">
        <v>829.80999999999995</v>
      </c>
      <c s="21">
        <v>829.80999999999995</v>
      </c>
      <c s="21">
        <v>829.80999999999995</v>
      </c>
      <c s="21">
        <v>829.80999999999995</v>
      </c>
      <c s="21">
        <v>829.80999999999995</v>
      </c>
      <c s="21">
        <v>829.80999999999995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4978.8599999999988</v>
      </c>
      <c s="2">
        <f t="shared" si="58"/>
        <v>0</v>
      </c>
      <c s="2">
        <f t="shared" si="59"/>
        <v>4978.8599999999988</v>
      </c>
      <c r="AL955" t="str">
        <f>VLOOKUP($A955,'BD INTERNA + PERFIL INTERES CP'!$A$3:$BM$1625,1,0)</f>
        <v>DI0011023</v>
      </c>
    </row>
    <row r="956" spans="1:38" ht="14.5">
      <c r="A956" s="108" t="str">
        <f t="shared" si="56"/>
        <v>DI0011024</v>
      </c>
      <c s="35" t="s">
        <v>1250</v>
      </c>
      <c s="112">
        <v>4</v>
      </c>
      <c s="113" t="s">
        <v>23</v>
      </c>
      <c s="35" t="s">
        <v>484</v>
      </c>
      <c s="120" t="s">
        <v>1888</v>
      </c>
      <c s="125"/>
      <c s="109" t="s">
        <v>467</v>
      </c>
      <c s="109" t="s">
        <v>469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505.69999999999999</v>
      </c>
      <c s="21">
        <v>505.69999999999999</v>
      </c>
      <c s="21">
        <v>505.69999999999999</v>
      </c>
      <c s="21">
        <v>505.69999999999999</v>
      </c>
      <c s="21">
        <v>505.69999999999999</v>
      </c>
      <c s="21">
        <v>505.69999999999999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12136.799999999997</v>
      </c>
      <c s="2">
        <f t="shared" si="58"/>
        <v>3034.1999999999998</v>
      </c>
      <c s="2">
        <f t="shared" si="59"/>
        <v>15170.999999999996</v>
      </c>
      <c r="AL956" t="str">
        <f>VLOOKUP($A956,'BD INTERNA + PERFIL INTERES CP'!$A$3:$BM$1625,1,0)</f>
        <v>DI0011024</v>
      </c>
    </row>
    <row r="957" spans="1:38" ht="14.5">
      <c r="A957" s="108" t="str">
        <f t="shared" si="56"/>
        <v>DI0011025</v>
      </c>
      <c s="35" t="s">
        <v>1250</v>
      </c>
      <c s="112">
        <v>5</v>
      </c>
      <c s="113" t="s">
        <v>23</v>
      </c>
      <c s="35" t="s">
        <v>484</v>
      </c>
      <c s="120" t="s">
        <v>1888</v>
      </c>
      <c s="125"/>
      <c s="109" t="s">
        <v>467</v>
      </c>
      <c s="109" t="s">
        <v>469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">
        <f t="shared" si="57"/>
        <v>43171.919999999998</v>
      </c>
      <c s="2">
        <f t="shared" si="58"/>
        <v>43171.919999999998</v>
      </c>
      <c s="2">
        <f t="shared" si="59"/>
        <v>86343.839999999997</v>
      </c>
      <c r="AL957" t="str">
        <f>VLOOKUP($A957,'BD INTERNA + PERFIL INTERES CP'!$A$3:$BM$1625,1,0)</f>
        <v>DI0011025</v>
      </c>
    </row>
    <row r="958" spans="1:38" ht="14.5">
      <c r="A958" s="108" t="str">
        <f t="shared" si="56"/>
        <v>DI0011026</v>
      </c>
      <c s="35" t="s">
        <v>1250</v>
      </c>
      <c s="112">
        <v>6</v>
      </c>
      <c s="113" t="s">
        <v>23</v>
      </c>
      <c s="35" t="s">
        <v>484</v>
      </c>
      <c s="120" t="s">
        <v>1888</v>
      </c>
      <c s="125"/>
      <c s="109" t="s">
        <v>467</v>
      </c>
      <c s="109" t="s">
        <v>469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">
        <f t="shared" si="57"/>
        <v>2719.6799999999989</v>
      </c>
      <c s="2">
        <f t="shared" si="58"/>
        <v>2719.6799999999989</v>
      </c>
      <c s="2">
        <f t="shared" si="59"/>
        <v>5439.3599999999979</v>
      </c>
      <c r="AL958" t="str">
        <f>VLOOKUP($A958,'BD INTERNA + PERFIL INTERES CP'!$A$3:$BM$1625,1,0)</f>
        <v>DI0011026</v>
      </c>
    </row>
    <row r="959" spans="1:38" ht="14.5">
      <c r="A959" s="108" t="str">
        <f t="shared" si="56"/>
        <v>DI0011027</v>
      </c>
      <c s="35" t="s">
        <v>1250</v>
      </c>
      <c s="112">
        <v>7</v>
      </c>
      <c s="113" t="s">
        <v>23</v>
      </c>
      <c s="35" t="s">
        <v>484</v>
      </c>
      <c s="120" t="s">
        <v>1888</v>
      </c>
      <c s="125"/>
      <c s="109" t="s">
        <v>467</v>
      </c>
      <c s="109" t="s">
        <v>469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">
        <f t="shared" si="57"/>
        <v>8984.5200000000004</v>
      </c>
      <c s="2">
        <f t="shared" si="58"/>
        <v>8984.5200000000004</v>
      </c>
      <c s="2">
        <f t="shared" si="59"/>
        <v>17969.040000000001</v>
      </c>
      <c r="AL959" t="str">
        <f>VLOOKUP($A959,'BD INTERNA + PERFIL INTERES CP'!$A$3:$BM$1625,1,0)</f>
        <v>DI0011027</v>
      </c>
    </row>
    <row r="960" spans="1:38" ht="14.5">
      <c r="A960" s="108" t="str">
        <f t="shared" si="56"/>
        <v>DI0011033</v>
      </c>
      <c s="35" t="s">
        <v>1251</v>
      </c>
      <c s="112">
        <v>3</v>
      </c>
      <c s="113" t="s">
        <v>23</v>
      </c>
      <c s="35" t="s">
        <v>484</v>
      </c>
      <c s="120" t="s">
        <v>1889</v>
      </c>
      <c s="125"/>
      <c s="109" t="s">
        <v>467</v>
      </c>
      <c s="109" t="s">
        <v>469</v>
      </c>
      <c s="21">
        <v>1544.9300000000001</v>
      </c>
      <c s="21">
        <v>1544.9300000000001</v>
      </c>
      <c s="21">
        <v>1544.9300000000001</v>
      </c>
      <c s="21">
        <v>1544.9300000000001</v>
      </c>
      <c s="21">
        <v>1544.9300000000001</v>
      </c>
      <c s="21">
        <v>1544.9300000000001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9269.5799999999999</v>
      </c>
      <c s="2">
        <f t="shared" si="58"/>
        <v>0</v>
      </c>
      <c s="2">
        <f t="shared" si="59"/>
        <v>9269.5799999999999</v>
      </c>
      <c r="AL960" t="str">
        <f>VLOOKUP($A960,'BD INTERNA + PERFIL INTERES CP'!$A$3:$BM$1625,1,0)</f>
        <v>DI0011033</v>
      </c>
    </row>
    <row r="961" spans="1:38" ht="14.5">
      <c r="A961" s="108" t="str">
        <f t="shared" si="56"/>
        <v>DI0011034</v>
      </c>
      <c s="35" t="s">
        <v>1251</v>
      </c>
      <c s="112">
        <v>4</v>
      </c>
      <c s="113" t="s">
        <v>23</v>
      </c>
      <c s="35" t="s">
        <v>484</v>
      </c>
      <c s="120" t="s">
        <v>1889</v>
      </c>
      <c s="125"/>
      <c s="109" t="s">
        <v>467</v>
      </c>
      <c s="109" t="s">
        <v>469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1041.22</v>
      </c>
      <c s="21">
        <v>1041.22</v>
      </c>
      <c s="21">
        <v>1041.22</v>
      </c>
      <c s="21">
        <v>1041.22</v>
      </c>
      <c s="21">
        <v>1041.22</v>
      </c>
      <c s="21">
        <v>1041.22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57"/>
        <v>24989.279999999995</v>
      </c>
      <c s="2">
        <f t="shared" si="58"/>
        <v>6247.3200000000006</v>
      </c>
      <c s="2">
        <f t="shared" si="59"/>
        <v>31236.599999999995</v>
      </c>
      <c r="AL961" t="str">
        <f>VLOOKUP($A961,'BD INTERNA + PERFIL INTERES CP'!$A$3:$BM$1625,1,0)</f>
        <v>DI0011034</v>
      </c>
    </row>
    <row r="962" spans="1:38" ht="14.5">
      <c r="A962" s="108" t="str">
        <f t="shared" si="56"/>
        <v>DI0011035</v>
      </c>
      <c s="35" t="s">
        <v>1251</v>
      </c>
      <c s="112">
        <v>5</v>
      </c>
      <c s="113" t="s">
        <v>23</v>
      </c>
      <c s="35" t="s">
        <v>484</v>
      </c>
      <c s="120" t="s">
        <v>1889</v>
      </c>
      <c s="125"/>
      <c s="109" t="s">
        <v>467</v>
      </c>
      <c s="109" t="s">
        <v>469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">
        <f t="shared" si="57"/>
        <v>113946.11999999998</v>
      </c>
      <c s="2">
        <f t="shared" si="58"/>
        <v>113946.11999999998</v>
      </c>
      <c s="2">
        <f t="shared" si="59"/>
        <v>227892.23999999996</v>
      </c>
      <c r="AL962" t="str">
        <f>VLOOKUP($A962,'BD INTERNA + PERFIL INTERES CP'!$A$3:$BM$1625,1,0)</f>
        <v>DI0011035</v>
      </c>
    </row>
    <row r="963" spans="1:38" ht="14.5">
      <c r="A963" s="108" t="str">
        <f t="shared" si="56"/>
        <v>DI0011036</v>
      </c>
      <c s="35" t="s">
        <v>1251</v>
      </c>
      <c s="112">
        <v>6</v>
      </c>
      <c s="113" t="s">
        <v>23</v>
      </c>
      <c s="35" t="s">
        <v>484</v>
      </c>
      <c s="120" t="s">
        <v>1889</v>
      </c>
      <c s="125"/>
      <c s="109" t="s">
        <v>467</v>
      </c>
      <c s="109" t="s">
        <v>469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">
        <f t="shared" si="57"/>
        <v>524365.44000000006</v>
      </c>
      <c s="2">
        <f t="shared" si="58"/>
        <v>524365.44000000006</v>
      </c>
      <c s="2">
        <f t="shared" si="59"/>
        <v>1048730.8800000001</v>
      </c>
      <c r="AL963" t="str">
        <f>VLOOKUP($A963,'BD INTERNA + PERFIL INTERES CP'!$A$3:$BM$1625,1,0)</f>
        <v>DI0011036</v>
      </c>
    </row>
    <row r="964" spans="1:38" ht="14.5">
      <c r="A964" s="108" t="str">
        <f t="shared" si="60" ref="A964:A1027">CONCATENATE(B964,C964)</f>
        <v>DI0011037</v>
      </c>
      <c s="35" t="s">
        <v>1251</v>
      </c>
      <c s="112">
        <v>7</v>
      </c>
      <c s="113" t="s">
        <v>23</v>
      </c>
      <c s="35" t="s">
        <v>484</v>
      </c>
      <c s="120" t="s">
        <v>1889</v>
      </c>
      <c s="125"/>
      <c s="109" t="s">
        <v>467</v>
      </c>
      <c s="109" t="s">
        <v>469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">
        <f t="shared" si="61" ref="AH964:AH1027">SUM(J964:U964)</f>
        <v>673165.19999999984</v>
      </c>
      <c s="2">
        <f t="shared" si="62" ref="AI964:AI1027">SUM(V964:AG964)</f>
        <v>673165.19999999984</v>
      </c>
      <c s="2">
        <f t="shared" si="63" ref="AJ964:AJ1027">AI964+AH964</f>
        <v>1346330.3999999997</v>
      </c>
      <c r="AL964" t="str">
        <f>VLOOKUP($A964,'BD INTERNA + PERFIL INTERES CP'!$A$3:$BM$1625,1,0)</f>
        <v>DI0011037</v>
      </c>
    </row>
    <row r="965" spans="1:38" ht="14.5">
      <c r="A965" s="108" t="str">
        <f t="shared" si="60"/>
        <v>DI0011038</v>
      </c>
      <c s="35" t="s">
        <v>1251</v>
      </c>
      <c s="112">
        <v>8</v>
      </c>
      <c s="113" t="s">
        <v>23</v>
      </c>
      <c s="35" t="s">
        <v>484</v>
      </c>
      <c s="120" t="s">
        <v>1889</v>
      </c>
      <c s="125"/>
      <c s="109" t="s">
        <v>467</v>
      </c>
      <c s="109" t="s">
        <v>469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">
        <f t="shared" si="61"/>
        <v>24884.519999999993</v>
      </c>
      <c s="2">
        <f t="shared" si="62"/>
        <v>24884.519999999993</v>
      </c>
      <c s="2">
        <f t="shared" si="63"/>
        <v>49769.039999999986</v>
      </c>
      <c r="AL965" t="str">
        <f>VLOOKUP($A965,'BD INTERNA + PERFIL INTERES CP'!$A$3:$BM$1625,1,0)</f>
        <v>DI0011038</v>
      </c>
    </row>
    <row r="966" spans="1:38" ht="14.5">
      <c r="A966" s="108" t="str">
        <f t="shared" si="60"/>
        <v>DI0011039</v>
      </c>
      <c s="35" t="s">
        <v>1251</v>
      </c>
      <c s="112">
        <v>9</v>
      </c>
      <c s="113" t="s">
        <v>23</v>
      </c>
      <c s="35" t="s">
        <v>484</v>
      </c>
      <c s="120" t="s">
        <v>1889</v>
      </c>
      <c s="125"/>
      <c s="109" t="s">
        <v>467</v>
      </c>
      <c s="109" t="s">
        <v>469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">
        <f t="shared" si="61"/>
        <v>11678.639999999999</v>
      </c>
      <c s="2">
        <f t="shared" si="62"/>
        <v>11678.639999999999</v>
      </c>
      <c s="2">
        <f t="shared" si="63"/>
        <v>23357.279999999999</v>
      </c>
      <c r="AL966" t="str">
        <f>VLOOKUP($A966,'BD INTERNA + PERFIL INTERES CP'!$A$3:$BM$1625,1,0)</f>
        <v>DI0011039</v>
      </c>
    </row>
    <row r="967" spans="1:38" ht="14.5">
      <c r="A967" s="108" t="str">
        <f t="shared" si="60"/>
        <v>DI0011041</v>
      </c>
      <c s="35" t="s">
        <v>1252</v>
      </c>
      <c s="112">
        <v>1</v>
      </c>
      <c s="113" t="s">
        <v>23</v>
      </c>
      <c s="35" t="s">
        <v>591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1357679.8400000001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1357679.8400000001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1357679.8400000001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1357679.8400000001</v>
      </c>
      <c s="21" t="s">
        <v>466</v>
      </c>
      <c s="2">
        <f t="shared" si="61"/>
        <v>2715359.6800000002</v>
      </c>
      <c s="2">
        <f t="shared" si="62"/>
        <v>2715359.6800000002</v>
      </c>
      <c s="2">
        <f t="shared" si="63"/>
        <v>5430719.3600000003</v>
      </c>
      <c r="AL967" t="str">
        <f>VLOOKUP($A967,'BD INTERNA + PERFIL INTERES CP'!$A$3:$BM$1625,1,0)</f>
        <v>DI0011041</v>
      </c>
    </row>
    <row r="968" spans="1:38" ht="14.5">
      <c r="A968" s="108" t="str">
        <f t="shared" si="60"/>
        <v>DI0011051</v>
      </c>
      <c s="35" t="s">
        <v>1253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16093.549999999999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16093.549999999999</v>
      </c>
      <c s="2">
        <f t="shared" si="62"/>
        <v>0</v>
      </c>
      <c s="2">
        <f t="shared" si="63"/>
        <v>16093.549999999999</v>
      </c>
      <c r="AL968" t="str">
        <f>VLOOKUP($A968,'BD INTERNA + PERFIL INTERES CP'!$A$3:$BM$1625,1,0)</f>
        <v>DI0011051</v>
      </c>
    </row>
    <row r="969" spans="1:38" ht="14.5">
      <c r="A969" s="108" t="str">
        <f t="shared" si="60"/>
        <v>DI0011061</v>
      </c>
      <c s="35" t="s">
        <v>1254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43362.57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43362.57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43362.57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43362.57</v>
      </c>
      <c s="21" t="s">
        <v>466</v>
      </c>
      <c s="2">
        <f t="shared" si="61"/>
        <v>86725.139999999999</v>
      </c>
      <c s="2">
        <f t="shared" si="62"/>
        <v>86725.139999999999</v>
      </c>
      <c s="2">
        <f t="shared" si="63"/>
        <v>173450.28</v>
      </c>
      <c r="AL969" t="str">
        <f>VLOOKUP($A969,'BD INTERNA + PERFIL INTERES CP'!$A$3:$BM$1625,1,0)</f>
        <v>DI0011061</v>
      </c>
    </row>
    <row r="970" spans="1:38" ht="14.5">
      <c r="A970" s="108" t="str">
        <f t="shared" si="60"/>
        <v>DI0011071</v>
      </c>
      <c s="35" t="s">
        <v>1255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49572.129999999997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49572.129999999997</v>
      </c>
      <c s="2">
        <f t="shared" si="62"/>
        <v>0</v>
      </c>
      <c s="2">
        <f t="shared" si="63"/>
        <v>49572.129999999997</v>
      </c>
      <c r="AL970" t="str">
        <f>VLOOKUP($A970,'BD INTERNA + PERFIL INTERES CP'!$A$3:$BM$1625,1,0)</f>
        <v>DI0011071</v>
      </c>
    </row>
    <row r="971" spans="1:38" ht="14.5">
      <c r="A971" s="108" t="str">
        <f t="shared" si="60"/>
        <v>DI0011081</v>
      </c>
      <c s="35" t="s">
        <v>1256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17064.560000000001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17064.560000000001</v>
      </c>
      <c s="2">
        <f t="shared" si="62"/>
        <v>0</v>
      </c>
      <c s="2">
        <f t="shared" si="63"/>
        <v>17064.560000000001</v>
      </c>
      <c r="AL971" t="str">
        <f>VLOOKUP($A971,'BD INTERNA + PERFIL INTERES CP'!$A$3:$BM$1625,1,0)</f>
        <v>DI0011081</v>
      </c>
    </row>
    <row r="972" spans="1:38" ht="14.5">
      <c r="A972" s="108" t="str">
        <f t="shared" si="60"/>
        <v>DI0011091</v>
      </c>
      <c s="35" t="s">
        <v>1257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45947.790000000001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45947.790000000001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45947.790000000001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45947.790000000001</v>
      </c>
      <c s="21" t="s">
        <v>466</v>
      </c>
      <c s="2">
        <f t="shared" si="61"/>
        <v>91895.580000000002</v>
      </c>
      <c s="2">
        <f t="shared" si="62"/>
        <v>91895.580000000002</v>
      </c>
      <c s="2">
        <f t="shared" si="63"/>
        <v>183791.16</v>
      </c>
      <c r="AL972" t="str">
        <f>VLOOKUP($A972,'BD INTERNA + PERFIL INTERES CP'!$A$3:$BM$1625,1,0)</f>
        <v>DI0011091</v>
      </c>
    </row>
    <row r="973" spans="1:38" ht="14.5">
      <c r="A973" s="108" t="str">
        <f t="shared" si="60"/>
        <v>DI0011101</v>
      </c>
      <c s="35" t="s">
        <v>1258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14420.639999999999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14420.639999999999</v>
      </c>
      <c s="2">
        <f t="shared" si="62"/>
        <v>0</v>
      </c>
      <c s="2">
        <f t="shared" si="63"/>
        <v>14420.639999999999</v>
      </c>
      <c r="AL973" t="str">
        <f>VLOOKUP($A973,'BD INTERNA + PERFIL INTERES CP'!$A$3:$BM$1625,1,0)</f>
        <v>DI0011101</v>
      </c>
    </row>
    <row r="974" spans="1:38" ht="14.5">
      <c r="A974" s="108" t="str">
        <f t="shared" si="60"/>
        <v>DI0011111</v>
      </c>
      <c s="35" t="s">
        <v>1259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38828.790000000001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38828.790000000001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38828.790000000001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38828.790000000001</v>
      </c>
      <c s="21" t="s">
        <v>466</v>
      </c>
      <c s="2">
        <f t="shared" si="61"/>
        <v>77657.580000000002</v>
      </c>
      <c s="2">
        <f t="shared" si="62"/>
        <v>77657.580000000002</v>
      </c>
      <c s="2">
        <f t="shared" si="63"/>
        <v>155315.16</v>
      </c>
      <c r="AL974" t="str">
        <f>VLOOKUP($A974,'BD INTERNA + PERFIL INTERES CP'!$A$3:$BM$1625,1,0)</f>
        <v>DI0011111</v>
      </c>
    </row>
    <row r="975" spans="1:38" ht="14.5">
      <c r="A975" s="108" t="str">
        <f t="shared" si="60"/>
        <v>DI0011121</v>
      </c>
      <c s="35" t="s">
        <v>1260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21043.57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21043.57</v>
      </c>
      <c s="2">
        <f t="shared" si="62"/>
        <v>0</v>
      </c>
      <c s="2">
        <f t="shared" si="63"/>
        <v>21043.57</v>
      </c>
      <c r="AL975" t="str">
        <f>VLOOKUP($A975,'BD INTERNA + PERFIL INTERES CP'!$A$3:$BM$1625,1,0)</f>
        <v>DI0011121</v>
      </c>
    </row>
    <row r="976" spans="1:38" ht="14.5">
      <c r="A976" s="108" t="str">
        <f t="shared" si="60"/>
        <v>DI0011131</v>
      </c>
      <c s="35" t="s">
        <v>1261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56661.720000000001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56661.720000000001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56661.720000000001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56661.720000000001</v>
      </c>
      <c s="21" t="s">
        <v>466</v>
      </c>
      <c s="2">
        <f t="shared" si="61"/>
        <v>113323.44</v>
      </c>
      <c s="2">
        <f t="shared" si="62"/>
        <v>113323.44</v>
      </c>
      <c s="2">
        <f t="shared" si="63"/>
        <v>226646.88</v>
      </c>
      <c r="AL976" t="str">
        <f>VLOOKUP($A976,'BD INTERNA + PERFIL INTERES CP'!$A$3:$BM$1625,1,0)</f>
        <v>DI0011131</v>
      </c>
    </row>
    <row r="977" spans="1:38" ht="14.5">
      <c r="A977" s="108" t="str">
        <f t="shared" si="60"/>
        <v>DI0011161</v>
      </c>
      <c s="35" t="s">
        <v>1262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29576.73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29576.73</v>
      </c>
      <c s="2">
        <f t="shared" si="62"/>
        <v>0</v>
      </c>
      <c s="2">
        <f t="shared" si="63"/>
        <v>29576.73</v>
      </c>
      <c r="AL977" t="str">
        <f>VLOOKUP($A977,'BD INTERNA + PERFIL INTERES CP'!$A$3:$BM$1625,1,0)</f>
        <v>DI0011161</v>
      </c>
    </row>
    <row r="978" spans="1:38" ht="14.5">
      <c r="A978" s="108" t="str">
        <f t="shared" si="60"/>
        <v>DI0011171</v>
      </c>
      <c s="35" t="s">
        <v>1263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79636.020000000004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79636.020000000004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79636.020000000004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79636.020000000004</v>
      </c>
      <c s="21" t="s">
        <v>466</v>
      </c>
      <c s="2">
        <f t="shared" si="61"/>
        <v>159272.04000000001</v>
      </c>
      <c s="2">
        <f t="shared" si="62"/>
        <v>159272.04000000001</v>
      </c>
      <c s="2">
        <f t="shared" si="63"/>
        <v>318544.08000000002</v>
      </c>
      <c r="AL978" t="str">
        <f>VLOOKUP($A978,'BD INTERNA + PERFIL INTERES CP'!$A$3:$BM$1625,1,0)</f>
        <v>DI0011171</v>
      </c>
    </row>
    <row r="979" spans="1:38" ht="14.5">
      <c r="A979" s="108" t="str">
        <f t="shared" si="60"/>
        <v>DI0011181</v>
      </c>
      <c s="35" t="s">
        <v>1264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213.47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213.47</v>
      </c>
      <c s="2">
        <f t="shared" si="62"/>
        <v>0</v>
      </c>
      <c s="2">
        <f t="shared" si="63"/>
        <v>213.47</v>
      </c>
      <c r="AL979" t="str">
        <f>VLOOKUP($A979,'BD INTERNA + PERFIL INTERES CP'!$A$3:$BM$1625,1,0)</f>
        <v>DI0011181</v>
      </c>
    </row>
    <row r="980" spans="1:38" ht="14.5">
      <c r="A980" s="108" t="str">
        <f t="shared" si="60"/>
        <v>DI0011191</v>
      </c>
      <c s="35" t="s">
        <v>1265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574.85000000000002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574.85000000000002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574.85000000000002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574.85000000000002</v>
      </c>
      <c s="21" t="s">
        <v>466</v>
      </c>
      <c s="2">
        <f t="shared" si="61"/>
        <v>1149.7</v>
      </c>
      <c s="2">
        <f t="shared" si="62"/>
        <v>1149.7</v>
      </c>
      <c s="2">
        <f t="shared" si="63"/>
        <v>2299.4000000000001</v>
      </c>
      <c r="AL980" t="str">
        <f>VLOOKUP($A980,'BD INTERNA + PERFIL INTERES CP'!$A$3:$BM$1625,1,0)</f>
        <v>DI0011191</v>
      </c>
    </row>
    <row r="981" spans="1:38" ht="14.5">
      <c r="A981" s="108" t="str">
        <f t="shared" si="60"/>
        <v>DI0011203</v>
      </c>
      <c s="35" t="s">
        <v>1266</v>
      </c>
      <c s="112">
        <v>3</v>
      </c>
      <c s="113" t="s">
        <v>23</v>
      </c>
      <c s="35" t="s">
        <v>484</v>
      </c>
      <c s="120" t="s">
        <v>1890</v>
      </c>
      <c s="125"/>
      <c s="109" t="s">
        <v>467</v>
      </c>
      <c s="109" t="s">
        <v>469</v>
      </c>
      <c s="21">
        <v>2546.5100000000002</v>
      </c>
      <c s="21">
        <v>1273.26</v>
      </c>
      <c s="21">
        <v>1273.26</v>
      </c>
      <c s="21">
        <v>1273.26</v>
      </c>
      <c s="21">
        <v>1273.26</v>
      </c>
      <c s="21">
        <v>1273.26</v>
      </c>
      <c s="21">
        <v>1273.26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10186.070000000002</v>
      </c>
      <c s="2">
        <f t="shared" si="62"/>
        <v>0</v>
      </c>
      <c s="2">
        <f t="shared" si="63"/>
        <v>10186.070000000002</v>
      </c>
      <c r="AL981" t="str">
        <f>VLOOKUP($A981,'BD INTERNA + PERFIL INTERES CP'!$A$3:$BM$1625,1,0)</f>
        <v>DI0011203</v>
      </c>
    </row>
    <row r="982" spans="1:38" ht="14.5">
      <c r="A982" s="108" t="str">
        <f t="shared" si="60"/>
        <v>DI0011204</v>
      </c>
      <c s="35" t="s">
        <v>1266</v>
      </c>
      <c s="112">
        <v>4</v>
      </c>
      <c s="113" t="s">
        <v>23</v>
      </c>
      <c s="35" t="s">
        <v>484</v>
      </c>
      <c s="120" t="s">
        <v>1890</v>
      </c>
      <c s="125"/>
      <c s="109" t="s">
        <v>467</v>
      </c>
      <c s="109" t="s">
        <v>469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767.38</v>
      </c>
      <c s="21">
        <v>767.38</v>
      </c>
      <c s="21">
        <v>767.38</v>
      </c>
      <c s="21">
        <v>767.38</v>
      </c>
      <c s="21">
        <v>767.38</v>
      </c>
      <c s="21">
        <v>767.38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18417.119999999999</v>
      </c>
      <c s="2">
        <f t="shared" si="62"/>
        <v>6139.04</v>
      </c>
      <c s="2">
        <f t="shared" si="63"/>
        <v>24556.16</v>
      </c>
      <c r="AL982" t="str">
        <f>VLOOKUP($A982,'BD INTERNA + PERFIL INTERES CP'!$A$3:$BM$1625,1,0)</f>
        <v>DI0011204</v>
      </c>
    </row>
    <row r="983" spans="1:38" ht="14.5">
      <c r="A983" s="108" t="str">
        <f t="shared" si="60"/>
        <v>DI0011205</v>
      </c>
      <c s="35" t="s">
        <v>1266</v>
      </c>
      <c s="112">
        <v>5</v>
      </c>
      <c s="113" t="s">
        <v>23</v>
      </c>
      <c s="35" t="s">
        <v>484</v>
      </c>
      <c s="120" t="s">
        <v>1890</v>
      </c>
      <c s="125"/>
      <c s="109" t="s">
        <v>467</v>
      </c>
      <c s="109" t="s">
        <v>469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">
        <f t="shared" si="61"/>
        <v>46437</v>
      </c>
      <c s="2">
        <f t="shared" si="62"/>
        <v>46437</v>
      </c>
      <c s="2">
        <f t="shared" si="63"/>
        <v>92874</v>
      </c>
      <c r="AL983" t="str">
        <f>VLOOKUP($A983,'BD INTERNA + PERFIL INTERES CP'!$A$3:$BM$1625,1,0)</f>
        <v>DI0011205</v>
      </c>
    </row>
    <row r="984" spans="1:38" ht="14.5">
      <c r="A984" s="108" t="str">
        <f t="shared" si="60"/>
        <v>DI0011206</v>
      </c>
      <c s="35" t="s">
        <v>1266</v>
      </c>
      <c s="112">
        <v>6</v>
      </c>
      <c s="113" t="s">
        <v>23</v>
      </c>
      <c s="35" t="s">
        <v>484</v>
      </c>
      <c s="120" t="s">
        <v>1890</v>
      </c>
      <c s="125"/>
      <c s="109" t="s">
        <v>467</v>
      </c>
      <c s="109" t="s">
        <v>469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">
        <f t="shared" si="61"/>
        <v>63904.19999999999</v>
      </c>
      <c s="2">
        <f t="shared" si="62"/>
        <v>63904.19999999999</v>
      </c>
      <c s="2">
        <f t="shared" si="63"/>
        <v>127808.39999999998</v>
      </c>
      <c r="AL984" t="str">
        <f>VLOOKUP($A984,'BD INTERNA + PERFIL INTERES CP'!$A$3:$BM$1625,1,0)</f>
        <v>DI0011206</v>
      </c>
    </row>
    <row r="985" spans="1:38" ht="14.5">
      <c r="A985" s="108" t="str">
        <f t="shared" si="60"/>
        <v>DI0011207</v>
      </c>
      <c s="35" t="s">
        <v>1266</v>
      </c>
      <c s="112">
        <v>7</v>
      </c>
      <c s="113" t="s">
        <v>23</v>
      </c>
      <c s="35" t="s">
        <v>484</v>
      </c>
      <c s="120" t="s">
        <v>1890</v>
      </c>
      <c s="125"/>
      <c s="109" t="s">
        <v>467</v>
      </c>
      <c s="109" t="s">
        <v>469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">
        <f t="shared" si="61"/>
        <v>68207.520000000004</v>
      </c>
      <c s="2">
        <f t="shared" si="62"/>
        <v>68207.520000000004</v>
      </c>
      <c s="2">
        <f t="shared" si="63"/>
        <v>136415.04000000001</v>
      </c>
      <c r="AL985" t="str">
        <f>VLOOKUP($A985,'BD INTERNA + PERFIL INTERES CP'!$A$3:$BM$1625,1,0)</f>
        <v>DI0011207</v>
      </c>
    </row>
    <row r="986" spans="1:38" ht="14.5">
      <c r="A986" s="108" t="str">
        <f t="shared" si="60"/>
        <v>DI0011208</v>
      </c>
      <c s="35" t="s">
        <v>1266</v>
      </c>
      <c s="112">
        <v>8</v>
      </c>
      <c s="113" t="s">
        <v>23</v>
      </c>
      <c s="35" t="s">
        <v>484</v>
      </c>
      <c s="120" t="s">
        <v>1890</v>
      </c>
      <c s="125"/>
      <c s="109" t="s">
        <v>467</v>
      </c>
      <c s="109" t="s">
        <v>469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">
        <f t="shared" si="61"/>
        <v>3148.8000000000006</v>
      </c>
      <c s="2">
        <f t="shared" si="62"/>
        <v>3148.8000000000006</v>
      </c>
      <c s="2">
        <f t="shared" si="63"/>
        <v>6297.6000000000013</v>
      </c>
      <c r="AL986" t="str">
        <f>VLOOKUP($A986,'BD INTERNA + PERFIL INTERES CP'!$A$3:$BM$1625,1,0)</f>
        <v>DI0011208</v>
      </c>
    </row>
    <row r="987" spans="1:38" ht="14.5">
      <c r="A987" s="108" t="str">
        <f t="shared" si="60"/>
        <v>DI0011211</v>
      </c>
      <c s="35" t="s">
        <v>1267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10386.32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10386.32</v>
      </c>
      <c s="2">
        <f t="shared" si="62"/>
        <v>0</v>
      </c>
      <c s="2">
        <f t="shared" si="63"/>
        <v>10386.32</v>
      </c>
      <c r="AL987" t="str">
        <f>VLOOKUP($A987,'BD INTERNA + PERFIL INTERES CP'!$A$3:$BM$1625,1,0)</f>
        <v>DI0011211</v>
      </c>
    </row>
    <row r="988" spans="1:38" ht="14.5">
      <c r="A988" s="108" t="str">
        <f t="shared" si="60"/>
        <v>DI0011221</v>
      </c>
      <c s="35" t="s">
        <v>1268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28024.84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28024.84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28024.84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28024.84</v>
      </c>
      <c s="21" t="s">
        <v>466</v>
      </c>
      <c s="2">
        <f t="shared" si="61"/>
        <v>56049.68</v>
      </c>
      <c s="2">
        <f t="shared" si="62"/>
        <v>56049.68</v>
      </c>
      <c s="2">
        <f t="shared" si="63"/>
        <v>112099.36</v>
      </c>
      <c r="AL988" t="str">
        <f>VLOOKUP($A988,'BD INTERNA + PERFIL INTERES CP'!$A$3:$BM$1625,1,0)</f>
        <v>DI0011221</v>
      </c>
    </row>
    <row r="989" spans="1:38" ht="14.5">
      <c r="A989" s="108" t="str">
        <f t="shared" si="60"/>
        <v>DI0011231</v>
      </c>
      <c s="35" t="s">
        <v>1269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16723.439999999999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16723.439999999999</v>
      </c>
      <c s="2">
        <f t="shared" si="62"/>
        <v>0</v>
      </c>
      <c s="2">
        <f t="shared" si="63"/>
        <v>16723.439999999999</v>
      </c>
      <c r="AL989" t="str">
        <f>VLOOKUP($A989,'BD INTERNA + PERFIL INTERES CP'!$A$3:$BM$1625,1,0)</f>
        <v>DI0011231</v>
      </c>
    </row>
    <row r="990" spans="1:38" ht="14.5">
      <c r="A990" s="108" t="str">
        <f t="shared" si="60"/>
        <v>DI0011241</v>
      </c>
      <c s="35" t="s">
        <v>1270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45027.07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45027.07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45027.07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45027.07</v>
      </c>
      <c s="21" t="s">
        <v>466</v>
      </c>
      <c s="2">
        <f t="shared" si="61"/>
        <v>90054.139999999999</v>
      </c>
      <c s="2">
        <f t="shared" si="62"/>
        <v>90054.139999999999</v>
      </c>
      <c s="2">
        <f t="shared" si="63"/>
        <v>180108.28</v>
      </c>
      <c r="AL990" t="str">
        <f>VLOOKUP($A990,'BD INTERNA + PERFIL INTERES CP'!$A$3:$BM$1625,1,0)</f>
        <v>DI0011241</v>
      </c>
    </row>
    <row r="991" spans="1:38" ht="14.5">
      <c r="A991" s="108" t="str">
        <f t="shared" si="60"/>
        <v>DI0011251</v>
      </c>
      <c s="35" t="s">
        <v>1271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1366.76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1366.76</v>
      </c>
      <c s="2">
        <f t="shared" si="62"/>
        <v>0</v>
      </c>
      <c s="2">
        <f t="shared" si="63"/>
        <v>1366.76</v>
      </c>
      <c r="AL991" t="str">
        <f>VLOOKUP($A991,'BD INTERNA + PERFIL INTERES CP'!$A$3:$BM$1625,1,0)</f>
        <v>DI0011251</v>
      </c>
    </row>
    <row r="992" spans="1:38" ht="14.5">
      <c r="A992" s="108" t="str">
        <f t="shared" si="60"/>
        <v>DI0011261</v>
      </c>
      <c s="35" t="s">
        <v>1272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3679.9499999999998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3679.9499999999998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3679.9499999999998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3679.9499999999998</v>
      </c>
      <c s="21" t="s">
        <v>466</v>
      </c>
      <c s="2">
        <f t="shared" si="61"/>
        <v>7359.8999999999996</v>
      </c>
      <c s="2">
        <f t="shared" si="62"/>
        <v>7359.8999999999996</v>
      </c>
      <c s="2">
        <f t="shared" si="63"/>
        <v>14719.799999999999</v>
      </c>
      <c r="AL992" t="str">
        <f>VLOOKUP($A992,'BD INTERNA + PERFIL INTERES CP'!$A$3:$BM$1625,1,0)</f>
        <v>DI0011261</v>
      </c>
    </row>
    <row r="993" spans="1:38" ht="14.5">
      <c r="A993" s="108" t="str">
        <f t="shared" si="60"/>
        <v>DI0011271</v>
      </c>
      <c s="35" t="s">
        <v>1273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5217.0600000000004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5217.0600000000004</v>
      </c>
      <c s="2">
        <f t="shared" si="62"/>
        <v>0</v>
      </c>
      <c s="2">
        <f t="shared" si="63"/>
        <v>5217.0600000000004</v>
      </c>
      <c r="AL993" t="str">
        <f>VLOOKUP($A993,'BD INTERNA + PERFIL INTERES CP'!$A$3:$BM$1625,1,0)</f>
        <v>DI0011271</v>
      </c>
    </row>
    <row r="994" spans="1:38" ht="14.5">
      <c r="A994" s="108" t="str">
        <f t="shared" si="60"/>
        <v>DI0011281</v>
      </c>
      <c s="35" t="s">
        <v>1274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14046.780000000001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14046.780000000001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14046.780000000001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14046.780000000001</v>
      </c>
      <c s="21" t="s">
        <v>466</v>
      </c>
      <c s="2">
        <f t="shared" si="61"/>
        <v>28093.560000000001</v>
      </c>
      <c s="2">
        <f t="shared" si="62"/>
        <v>28093.560000000001</v>
      </c>
      <c s="2">
        <f t="shared" si="63"/>
        <v>56187.120000000003</v>
      </c>
      <c r="AL994" t="str">
        <f>VLOOKUP($A994,'BD INTERNA + PERFIL INTERES CP'!$A$3:$BM$1625,1,0)</f>
        <v>DI0011281</v>
      </c>
    </row>
    <row r="995" spans="1:38" ht="14.5">
      <c r="A995" s="108" t="str">
        <f t="shared" si="60"/>
        <v>DI0011291</v>
      </c>
      <c s="35" t="s">
        <v>1275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176424.29000000001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176424.29000000001</v>
      </c>
      <c s="2">
        <f t="shared" si="62"/>
        <v>0</v>
      </c>
      <c s="2">
        <f t="shared" si="63"/>
        <v>176424.29000000001</v>
      </c>
      <c r="AL995" t="str">
        <f>VLOOKUP($A995,'BD INTERNA + PERFIL INTERES CP'!$A$3:$BM$1625,1,0)</f>
        <v>DI0011291</v>
      </c>
    </row>
    <row r="996" spans="1:38" ht="14.5">
      <c r="A996" s="108" t="str">
        <f t="shared" si="60"/>
        <v>DI0011301</v>
      </c>
      <c s="35" t="s">
        <v>1276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10743.84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10743.84</v>
      </c>
      <c s="2">
        <f t="shared" si="62"/>
        <v>0</v>
      </c>
      <c s="2">
        <f t="shared" si="63"/>
        <v>10743.84</v>
      </c>
      <c r="AL996" t="str">
        <f>VLOOKUP($A996,'BD INTERNA + PERFIL INTERES CP'!$A$3:$BM$1625,1,0)</f>
        <v>DI0011301</v>
      </c>
    </row>
    <row r="997" spans="1:38" ht="14.5">
      <c r="A997" s="108" t="str">
        <f t="shared" si="60"/>
        <v>DI0011311</v>
      </c>
      <c s="35" t="s">
        <v>1277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28927.310000000001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28927.310000000001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28927.310000000001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28927.310000000001</v>
      </c>
      <c s="21" t="s">
        <v>466</v>
      </c>
      <c s="2">
        <f t="shared" si="61"/>
        <v>57854.620000000003</v>
      </c>
      <c s="2">
        <f t="shared" si="62"/>
        <v>57854.620000000003</v>
      </c>
      <c s="2">
        <f t="shared" si="63"/>
        <v>115709.24000000001</v>
      </c>
      <c r="AL997" t="str">
        <f>VLOOKUP($A997,'BD INTERNA + PERFIL INTERES CP'!$A$3:$BM$1625,1,0)</f>
        <v>DI0011311</v>
      </c>
    </row>
    <row r="998" spans="1:38" ht="14.5">
      <c r="A998" s="108" t="str">
        <f t="shared" si="60"/>
        <v>DI0011321</v>
      </c>
      <c s="35" t="s">
        <v>1278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9353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9353</v>
      </c>
      <c s="2">
        <f t="shared" si="62"/>
        <v>0</v>
      </c>
      <c s="2">
        <f t="shared" si="63"/>
        <v>9353</v>
      </c>
      <c r="AL998" t="str">
        <f>VLOOKUP($A998,'BD INTERNA + PERFIL INTERES CP'!$A$3:$BM$1625,1,0)</f>
        <v>DI0011321</v>
      </c>
    </row>
    <row r="999" spans="1:38" ht="14.5">
      <c r="A999" s="108" t="str">
        <f t="shared" si="60"/>
        <v>DI0011331</v>
      </c>
      <c s="35" t="s">
        <v>1279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25181.869999999999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25181.869999999999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25181.869999999999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25181.869999999999</v>
      </c>
      <c s="21" t="s">
        <v>466</v>
      </c>
      <c s="2">
        <f t="shared" si="61"/>
        <v>50363.739999999998</v>
      </c>
      <c s="2">
        <f t="shared" si="62"/>
        <v>50363.739999999998</v>
      </c>
      <c s="2">
        <f t="shared" si="63"/>
        <v>100727.48</v>
      </c>
      <c r="AL999" t="str">
        <f>VLOOKUP($A999,'BD INTERNA + PERFIL INTERES CP'!$A$3:$BM$1625,1,0)</f>
        <v>DI0011331</v>
      </c>
    </row>
    <row r="1000" spans="1:38" ht="14.5">
      <c r="A1000" s="108" t="str">
        <f t="shared" si="60"/>
        <v>DI0011341</v>
      </c>
      <c s="35" t="s">
        <v>1280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3277.5300000000002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3277.5300000000002</v>
      </c>
      <c s="2">
        <f t="shared" si="62"/>
        <v>0</v>
      </c>
      <c s="2">
        <f t="shared" si="63"/>
        <v>3277.5300000000002</v>
      </c>
      <c r="AL1000" t="str">
        <f>VLOOKUP($A1000,'BD INTERNA + PERFIL INTERES CP'!$A$3:$BM$1625,1,0)</f>
        <v>DI0011341</v>
      </c>
    </row>
    <row r="1001" spans="1:38" ht="14.5">
      <c r="A1001" s="108" t="str">
        <f t="shared" si="60"/>
        <v>DI0011351</v>
      </c>
      <c s="35" t="s">
        <v>1281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8824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8824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8824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8824</v>
      </c>
      <c s="21" t="s">
        <v>466</v>
      </c>
      <c s="2">
        <f t="shared" si="61"/>
        <v>17648</v>
      </c>
      <c s="2">
        <f t="shared" si="62"/>
        <v>17648</v>
      </c>
      <c s="2">
        <f t="shared" si="63"/>
        <v>35296</v>
      </c>
      <c r="AL1001" t="str">
        <f>VLOOKUP($A1001,'BD INTERNA + PERFIL INTERES CP'!$A$3:$BM$1625,1,0)</f>
        <v>DI0011351</v>
      </c>
    </row>
    <row r="1002" spans="1:38" ht="14.5">
      <c r="A1002" s="108" t="str">
        <f t="shared" si="60"/>
        <v>DI0011361</v>
      </c>
      <c s="35" t="s">
        <v>1282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1415.25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1415.25</v>
      </c>
      <c s="2">
        <f t="shared" si="62"/>
        <v>0</v>
      </c>
      <c s="2">
        <f t="shared" si="63"/>
        <v>1415.25</v>
      </c>
      <c r="AL1002" t="str">
        <f>VLOOKUP($A1002,'BD INTERNA + PERFIL INTERES CP'!$A$3:$BM$1625,1,0)</f>
        <v>DI0011361</v>
      </c>
    </row>
    <row r="1003" spans="1:38" ht="14.5">
      <c r="A1003" s="108" t="str">
        <f t="shared" si="60"/>
        <v>DI0011371</v>
      </c>
      <c s="35" t="s">
        <v>1283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3809.9299999999998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3809.9299999999998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3809.9299999999998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3809.9299999999998</v>
      </c>
      <c s="21" t="s">
        <v>466</v>
      </c>
      <c s="2">
        <f t="shared" si="61"/>
        <v>7619.8599999999997</v>
      </c>
      <c s="2">
        <f t="shared" si="62"/>
        <v>7619.8599999999997</v>
      </c>
      <c s="2">
        <f t="shared" si="63"/>
        <v>15239.719999999999</v>
      </c>
      <c r="AL1003" t="str">
        <f>VLOOKUP($A1003,'BD INTERNA + PERFIL INTERES CP'!$A$3:$BM$1625,1,0)</f>
        <v>DI0011371</v>
      </c>
    </row>
    <row r="1004" spans="1:38" ht="14.5">
      <c r="A1004" s="108" t="str">
        <f t="shared" si="60"/>
        <v>DI00113810</v>
      </c>
      <c s="35" t="s">
        <v>1284</v>
      </c>
      <c s="112">
        <v>10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">
        <f t="shared" si="61"/>
        <v>6903</v>
      </c>
      <c s="2">
        <f t="shared" si="62"/>
        <v>6903</v>
      </c>
      <c s="2">
        <f t="shared" si="63"/>
        <v>13806</v>
      </c>
      <c r="AL1004" t="str">
        <f>VLOOKUP($A1004,'BD INTERNA + PERFIL INTERES CP'!$A$3:$BM$1625,1,0)</f>
        <v>DI00113810</v>
      </c>
    </row>
    <row r="1005" spans="1:38" ht="14.5">
      <c r="A1005" s="108" t="str">
        <f t="shared" si="60"/>
        <v>DI0011383</v>
      </c>
      <c s="35" t="s">
        <v>1284</v>
      </c>
      <c s="112">
        <v>3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2374.7399999999998</v>
      </c>
      <c s="21">
        <v>2374.7399999999998</v>
      </c>
      <c s="21">
        <v>1187.3699999999999</v>
      </c>
      <c s="21">
        <v>1187.3699999999999</v>
      </c>
      <c s="21">
        <v>1187.3699999999999</v>
      </c>
      <c s="21">
        <v>1187.3699999999999</v>
      </c>
      <c s="21">
        <v>1187.3699999999999</v>
      </c>
      <c s="21">
        <v>1187.3699999999999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11873.699999999997</v>
      </c>
      <c s="2">
        <f t="shared" si="62"/>
        <v>0</v>
      </c>
      <c s="2">
        <f t="shared" si="63"/>
        <v>11873.699999999997</v>
      </c>
      <c r="AL1005" t="str">
        <f>VLOOKUP($A1005,'BD INTERNA + PERFIL INTERES CP'!$A$3:$BM$1625,1,0)</f>
        <v>DI0011383</v>
      </c>
    </row>
    <row r="1006" spans="1:38" ht="14.5">
      <c r="A1006" s="108" t="str">
        <f t="shared" si="60"/>
        <v>DI0011384</v>
      </c>
      <c s="35" t="s">
        <v>1284</v>
      </c>
      <c s="112">
        <v>4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939.33000000000004</v>
      </c>
      <c s="21">
        <v>939.33000000000004</v>
      </c>
      <c s="21">
        <v>939.33000000000004</v>
      </c>
      <c s="21">
        <v>939.33000000000004</v>
      </c>
      <c s="21">
        <v>939.33000000000004</v>
      </c>
      <c s="21">
        <v>939.33000000000004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22543.800000000003</v>
      </c>
      <c s="2">
        <f t="shared" si="62"/>
        <v>9393.2800000000007</v>
      </c>
      <c s="2">
        <f t="shared" si="63"/>
        <v>31937.080000000002</v>
      </c>
      <c r="AL1006" t="str">
        <f>VLOOKUP($A1006,'BD INTERNA + PERFIL INTERES CP'!$A$3:$BM$1625,1,0)</f>
        <v>DI0011384</v>
      </c>
    </row>
    <row r="1007" spans="1:38" ht="14.5">
      <c r="A1007" s="108" t="str">
        <f t="shared" si="60"/>
        <v>DI0011385</v>
      </c>
      <c s="35" t="s">
        <v>1284</v>
      </c>
      <c s="112">
        <v>5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">
        <f t="shared" si="61"/>
        <v>65083.19999999999</v>
      </c>
      <c s="2">
        <f t="shared" si="62"/>
        <v>65083.19999999999</v>
      </c>
      <c s="2">
        <f t="shared" si="63"/>
        <v>130166.39999999998</v>
      </c>
      <c r="AL1007" t="str">
        <f>VLOOKUP($A1007,'BD INTERNA + PERFIL INTERES CP'!$A$3:$BM$1625,1,0)</f>
        <v>DI0011385</v>
      </c>
    </row>
    <row r="1008" spans="1:38" ht="14.5">
      <c r="A1008" s="108" t="str">
        <f t="shared" si="60"/>
        <v>DI0011386</v>
      </c>
      <c s="35" t="s">
        <v>1284</v>
      </c>
      <c s="112">
        <v>6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">
        <f t="shared" si="61"/>
        <v>163994.15999999995</v>
      </c>
      <c s="2">
        <f t="shared" si="62"/>
        <v>163994.15999999995</v>
      </c>
      <c s="2">
        <f t="shared" si="63"/>
        <v>327988.31999999989</v>
      </c>
      <c r="AL1008" t="str">
        <f>VLOOKUP($A1008,'BD INTERNA + PERFIL INTERES CP'!$A$3:$BM$1625,1,0)</f>
        <v>DI0011386</v>
      </c>
    </row>
    <row r="1009" spans="1:38" ht="14.5">
      <c r="A1009" s="108" t="str">
        <f t="shared" si="60"/>
        <v>DI0011387</v>
      </c>
      <c s="35" t="s">
        <v>1284</v>
      </c>
      <c s="112">
        <v>7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">
        <f t="shared" si="61"/>
        <v>183442.31999999995</v>
      </c>
      <c s="2">
        <f t="shared" si="62"/>
        <v>183442.31999999995</v>
      </c>
      <c s="2">
        <f t="shared" si="63"/>
        <v>366884.6399999999</v>
      </c>
      <c r="AL1009" t="str">
        <f>VLOOKUP($A1009,'BD INTERNA + PERFIL INTERES CP'!$A$3:$BM$1625,1,0)</f>
        <v>DI0011387</v>
      </c>
    </row>
    <row r="1010" spans="1:38" ht="14.5">
      <c r="A1010" s="108" t="str">
        <f t="shared" si="60"/>
        <v>DI0011388</v>
      </c>
      <c s="35" t="s">
        <v>1284</v>
      </c>
      <c s="112">
        <v>8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">
        <f t="shared" si="61"/>
        <v>40917.239999999991</v>
      </c>
      <c s="2">
        <f t="shared" si="62"/>
        <v>40917.239999999991</v>
      </c>
      <c s="2">
        <f t="shared" si="63"/>
        <v>81834.479999999981</v>
      </c>
      <c r="AL1010" t="str">
        <f>VLOOKUP($A1010,'BD INTERNA + PERFIL INTERES CP'!$A$3:$BM$1625,1,0)</f>
        <v>DI0011388</v>
      </c>
    </row>
    <row r="1011" spans="1:38" ht="14.5">
      <c r="A1011" s="108" t="str">
        <f t="shared" si="60"/>
        <v>DI0011389</v>
      </c>
      <c s="35" t="s">
        <v>1284</v>
      </c>
      <c s="112">
        <v>9</v>
      </c>
      <c s="113" t="s">
        <v>23</v>
      </c>
      <c s="35" t="s">
        <v>484</v>
      </c>
      <c s="120" t="s">
        <v>1891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">
        <f t="shared" si="61"/>
        <v>6594.96</v>
      </c>
      <c s="2">
        <f t="shared" si="62"/>
        <v>6594.96</v>
      </c>
      <c s="2">
        <f t="shared" si="63"/>
        <v>13189.92</v>
      </c>
      <c r="AL1011" t="str">
        <f>VLOOKUP($A1011,'BD INTERNA + PERFIL INTERES CP'!$A$3:$BM$1625,1,0)</f>
        <v>DI0011389</v>
      </c>
    </row>
    <row r="1012" spans="1:38" ht="14.5">
      <c r="A1012" s="108" t="str">
        <f t="shared" si="60"/>
        <v>DI00113910</v>
      </c>
      <c s="35" t="s">
        <v>1285</v>
      </c>
      <c s="112">
        <v>10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">
        <f t="shared" si="61"/>
        <v>3451.5600000000009</v>
      </c>
      <c s="2">
        <f t="shared" si="62"/>
        <v>3451.5600000000009</v>
      </c>
      <c s="2">
        <f t="shared" si="63"/>
        <v>6903.1200000000017</v>
      </c>
      <c r="AL1012" t="str">
        <f>VLOOKUP($A1012,'BD INTERNA + PERFIL INTERES CP'!$A$3:$BM$1625,1,0)</f>
        <v>DI00113910</v>
      </c>
    </row>
    <row r="1013" spans="1:38" ht="14.5">
      <c r="A1013" s="108" t="str">
        <f t="shared" si="60"/>
        <v>DI0011393</v>
      </c>
      <c s="35" t="s">
        <v>1285</v>
      </c>
      <c s="112">
        <v>3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1240.49</v>
      </c>
      <c s="21">
        <v>1240.49</v>
      </c>
      <c s="21">
        <v>620.24000000000001</v>
      </c>
      <c s="21">
        <v>620.24000000000001</v>
      </c>
      <c s="21">
        <v>620.24000000000001</v>
      </c>
      <c s="21">
        <v>620.24000000000001</v>
      </c>
      <c s="21">
        <v>620.24000000000001</v>
      </c>
      <c s="21">
        <v>620.24000000000001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6202.4199999999992</v>
      </c>
      <c s="2">
        <f t="shared" si="62"/>
        <v>0</v>
      </c>
      <c s="2">
        <f t="shared" si="63"/>
        <v>6202.4199999999992</v>
      </c>
      <c r="AL1013" t="str">
        <f>VLOOKUP($A1013,'BD INTERNA + PERFIL INTERES CP'!$A$3:$BM$1625,1,0)</f>
        <v>DI0011393</v>
      </c>
    </row>
    <row r="1014" spans="1:38" ht="14.5">
      <c r="A1014" s="108" t="str">
        <f t="shared" si="60"/>
        <v>DI0011394</v>
      </c>
      <c s="35" t="s">
        <v>1285</v>
      </c>
      <c s="112">
        <v>4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1905.28</v>
      </c>
      <c s="21">
        <v>1905.28</v>
      </c>
      <c s="21">
        <v>1905.28</v>
      </c>
      <c s="21">
        <v>1905.28</v>
      </c>
      <c s="21">
        <v>1905.28</v>
      </c>
      <c s="21">
        <v>1905.28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45726.840000000004</v>
      </c>
      <c s="2">
        <f t="shared" si="62"/>
        <v>19052.82</v>
      </c>
      <c s="2">
        <f t="shared" si="63"/>
        <v>64779.660000000003</v>
      </c>
      <c r="AL1014" t="str">
        <f>VLOOKUP($A1014,'BD INTERNA + PERFIL INTERES CP'!$A$3:$BM$1625,1,0)</f>
        <v>DI0011394</v>
      </c>
    </row>
    <row r="1015" spans="1:38" ht="14.5">
      <c r="A1015" s="108" t="str">
        <f t="shared" si="60"/>
        <v>DI0011395</v>
      </c>
      <c s="35" t="s">
        <v>1285</v>
      </c>
      <c s="112">
        <v>5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">
        <f t="shared" si="61"/>
        <v>49161.960000000014</v>
      </c>
      <c s="2">
        <f t="shared" si="62"/>
        <v>49161.960000000014</v>
      </c>
      <c s="2">
        <f t="shared" si="63"/>
        <v>98323.920000000027</v>
      </c>
      <c r="AL1015" t="str">
        <f>VLOOKUP($A1015,'BD INTERNA + PERFIL INTERES CP'!$A$3:$BM$1625,1,0)</f>
        <v>DI0011395</v>
      </c>
    </row>
    <row r="1016" spans="1:38" ht="14.5">
      <c r="A1016" s="108" t="str">
        <f t="shared" si="60"/>
        <v>DI0011396</v>
      </c>
      <c s="35" t="s">
        <v>1285</v>
      </c>
      <c s="112">
        <v>6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">
        <f t="shared" si="61"/>
        <v>72252.960000000006</v>
      </c>
      <c s="2">
        <f t="shared" si="62"/>
        <v>72252.960000000006</v>
      </c>
      <c s="2">
        <f t="shared" si="63"/>
        <v>144505.92000000001</v>
      </c>
      <c r="AL1016" t="str">
        <f>VLOOKUP($A1016,'BD INTERNA + PERFIL INTERES CP'!$A$3:$BM$1625,1,0)</f>
        <v>DI0011396</v>
      </c>
    </row>
    <row r="1017" spans="1:38" ht="14.5">
      <c r="A1017" s="108" t="str">
        <f t="shared" si="60"/>
        <v>DI0011397</v>
      </c>
      <c s="35" t="s">
        <v>1285</v>
      </c>
      <c s="112">
        <v>7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">
        <f t="shared" si="61"/>
        <v>61918.32</v>
      </c>
      <c s="2">
        <f t="shared" si="62"/>
        <v>61918.32</v>
      </c>
      <c s="2">
        <f t="shared" si="63"/>
        <v>123836.64</v>
      </c>
      <c r="AL1017" t="str">
        <f>VLOOKUP($A1017,'BD INTERNA + PERFIL INTERES CP'!$A$3:$BM$1625,1,0)</f>
        <v>DI0011397</v>
      </c>
    </row>
    <row r="1018" spans="1:38" ht="14.5">
      <c r="A1018" s="108" t="str">
        <f t="shared" si="60"/>
        <v>DI0011398</v>
      </c>
      <c s="35" t="s">
        <v>1285</v>
      </c>
      <c s="112">
        <v>8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">
        <f t="shared" si="61"/>
        <v>27613.439999999991</v>
      </c>
      <c s="2">
        <f t="shared" si="62"/>
        <v>27613.439999999991</v>
      </c>
      <c s="2">
        <f t="shared" si="63"/>
        <v>55226.879999999983</v>
      </c>
      <c r="AL1018" t="str">
        <f>VLOOKUP($A1018,'BD INTERNA + PERFIL INTERES CP'!$A$3:$BM$1625,1,0)</f>
        <v>DI0011398</v>
      </c>
    </row>
    <row r="1019" spans="1:38" ht="14.5">
      <c r="A1019" s="108" t="str">
        <f t="shared" si="60"/>
        <v>DI0011399</v>
      </c>
      <c s="35" t="s">
        <v>1285</v>
      </c>
      <c s="112">
        <v>9</v>
      </c>
      <c s="113" t="s">
        <v>23</v>
      </c>
      <c s="35" t="s">
        <v>484</v>
      </c>
      <c s="120" t="s">
        <v>1892</v>
      </c>
      <c s="125"/>
      <c s="109" t="s">
        <v>467</v>
      </c>
      <c s="109" t="s">
        <v>469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">
        <f t="shared" si="61"/>
        <v>2958.6000000000004</v>
      </c>
      <c s="2">
        <f t="shared" si="62"/>
        <v>2958.6000000000004</v>
      </c>
      <c s="2">
        <f t="shared" si="63"/>
        <v>5917.2000000000007</v>
      </c>
      <c r="AL1019" t="str">
        <f>VLOOKUP($A1019,'BD INTERNA + PERFIL INTERES CP'!$A$3:$BM$1625,1,0)</f>
        <v>DI0011399</v>
      </c>
    </row>
    <row r="1020" spans="1:38" ht="14.5">
      <c r="A1020" s="108" t="str">
        <f t="shared" si="60"/>
        <v>DI0011402</v>
      </c>
      <c s="35" t="s">
        <v>1286</v>
      </c>
      <c s="112">
        <v>2</v>
      </c>
      <c s="113" t="s">
        <v>23</v>
      </c>
      <c s="35" t="s">
        <v>484</v>
      </c>
      <c s="120" t="s">
        <v>1893</v>
      </c>
      <c s="125"/>
      <c s="109" t="s">
        <v>467</v>
      </c>
      <c s="109" t="s">
        <v>469</v>
      </c>
      <c s="21">
        <v>1794.9300000000001</v>
      </c>
      <c s="21">
        <v>1794.9300000000001</v>
      </c>
      <c s="21">
        <v>897.46000000000004</v>
      </c>
      <c s="21">
        <v>897.46000000000004</v>
      </c>
      <c s="21">
        <v>897.46000000000004</v>
      </c>
      <c s="21">
        <v>897.46000000000004</v>
      </c>
      <c s="21">
        <v>897.46000000000004</v>
      </c>
      <c s="21">
        <v>897.46000000000004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8974.619999999999</v>
      </c>
      <c s="2">
        <f t="shared" si="62"/>
        <v>0</v>
      </c>
      <c s="2">
        <f t="shared" si="63"/>
        <v>8974.619999999999</v>
      </c>
      <c r="AL1020" t="str">
        <f>VLOOKUP($A1020,'BD INTERNA + PERFIL INTERES CP'!$A$3:$BM$1625,1,0)</f>
        <v>DI0011402</v>
      </c>
    </row>
    <row r="1021" spans="1:38" ht="14.5">
      <c r="A1021" s="108" t="str">
        <f t="shared" si="60"/>
        <v>DI0011403</v>
      </c>
      <c s="35" t="s">
        <v>1286</v>
      </c>
      <c s="112">
        <v>3</v>
      </c>
      <c s="113" t="s">
        <v>23</v>
      </c>
      <c s="35" t="s">
        <v>484</v>
      </c>
      <c s="120" t="s">
        <v>1893</v>
      </c>
      <c s="125"/>
      <c s="109" t="s">
        <v>467</v>
      </c>
      <c s="109" t="s">
        <v>469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773.16999999999996</v>
      </c>
      <c s="21">
        <v>773.16999999999996</v>
      </c>
      <c s="21">
        <v>773.16999999999996</v>
      </c>
      <c s="21">
        <v>773.16999999999996</v>
      </c>
      <c s="21">
        <v>773.16999999999996</v>
      </c>
      <c s="21">
        <v>773.16999999999996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18556.079999999998</v>
      </c>
      <c s="2">
        <f t="shared" si="62"/>
        <v>7731.6999999999998</v>
      </c>
      <c s="2">
        <f t="shared" si="63"/>
        <v>26287.779999999999</v>
      </c>
      <c r="AL1021" t="str">
        <f>VLOOKUP($A1021,'BD INTERNA + PERFIL INTERES CP'!$A$3:$BM$1625,1,0)</f>
        <v>DI0011403</v>
      </c>
    </row>
    <row r="1022" spans="1:38" ht="14.5">
      <c r="A1022" s="108" t="str">
        <f t="shared" si="60"/>
        <v>DI0011404</v>
      </c>
      <c s="35" t="s">
        <v>1286</v>
      </c>
      <c s="112">
        <v>4</v>
      </c>
      <c s="113" t="s">
        <v>23</v>
      </c>
      <c s="35" t="s">
        <v>484</v>
      </c>
      <c s="120" t="s">
        <v>1893</v>
      </c>
      <c s="125"/>
      <c s="109" t="s">
        <v>467</v>
      </c>
      <c s="109" t="s">
        <v>469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">
        <f t="shared" si="61"/>
        <v>43366.32</v>
      </c>
      <c s="2">
        <f t="shared" si="62"/>
        <v>43366.32</v>
      </c>
      <c s="2">
        <f t="shared" si="63"/>
        <v>86732.639999999999</v>
      </c>
      <c r="AL1022" t="str">
        <f>VLOOKUP($A1022,'BD INTERNA + PERFIL INTERES CP'!$A$3:$BM$1625,1,0)</f>
        <v>DI0011404</v>
      </c>
    </row>
    <row r="1023" spans="1:38" ht="14.5">
      <c r="A1023" s="108" t="str">
        <f t="shared" si="60"/>
        <v>DI0011405</v>
      </c>
      <c s="35" t="s">
        <v>1286</v>
      </c>
      <c s="112">
        <v>5</v>
      </c>
      <c s="113" t="s">
        <v>23</v>
      </c>
      <c s="35" t="s">
        <v>484</v>
      </c>
      <c s="120" t="s">
        <v>1893</v>
      </c>
      <c s="125"/>
      <c s="109" t="s">
        <v>467</v>
      </c>
      <c s="109" t="s">
        <v>469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">
        <f t="shared" si="61"/>
        <v>47602.079999999987</v>
      </c>
      <c s="2">
        <f t="shared" si="62"/>
        <v>47602.079999999987</v>
      </c>
      <c s="2">
        <f t="shared" si="63"/>
        <v>95204.159999999974</v>
      </c>
      <c r="AL1023" t="str">
        <f>VLOOKUP($A1023,'BD INTERNA + PERFIL INTERES CP'!$A$3:$BM$1625,1,0)</f>
        <v>DI0011405</v>
      </c>
    </row>
    <row r="1024" spans="1:38" ht="14.5">
      <c r="A1024" s="108" t="str">
        <f t="shared" si="60"/>
        <v>DI0011406</v>
      </c>
      <c s="35" t="s">
        <v>1286</v>
      </c>
      <c s="112">
        <v>6</v>
      </c>
      <c s="113" t="s">
        <v>23</v>
      </c>
      <c s="35" t="s">
        <v>484</v>
      </c>
      <c s="120" t="s">
        <v>1893</v>
      </c>
      <c s="125"/>
      <c s="109" t="s">
        <v>467</v>
      </c>
      <c s="109" t="s">
        <v>469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">
        <f t="shared" si="61"/>
        <v>32019.84</v>
      </c>
      <c s="2">
        <f t="shared" si="62"/>
        <v>32019.84</v>
      </c>
      <c s="2">
        <f t="shared" si="63"/>
        <v>64039.68</v>
      </c>
      <c r="AL1024" t="str">
        <f>VLOOKUP($A1024,'BD INTERNA + PERFIL INTERES CP'!$A$3:$BM$1625,1,0)</f>
        <v>DI0011406</v>
      </c>
    </row>
    <row r="1025" spans="1:38" ht="14.5">
      <c r="A1025" s="108" t="str">
        <f t="shared" si="60"/>
        <v>DI0011407</v>
      </c>
      <c s="35" t="s">
        <v>1286</v>
      </c>
      <c s="112">
        <v>7</v>
      </c>
      <c s="113" t="s">
        <v>23</v>
      </c>
      <c s="35" t="s">
        <v>484</v>
      </c>
      <c s="120" t="s">
        <v>1893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">
        <f t="shared" si="61"/>
        <v>6297.6000000000013</v>
      </c>
      <c s="2">
        <f t="shared" si="62"/>
        <v>6297.6000000000013</v>
      </c>
      <c s="2">
        <f t="shared" si="63"/>
        <v>12595.200000000003</v>
      </c>
      <c r="AL1025" t="str">
        <f>VLOOKUP($A1025,'BD INTERNA + PERFIL INTERES CP'!$A$3:$BM$1625,1,0)</f>
        <v>DI0011407</v>
      </c>
    </row>
    <row r="1026" spans="1:38" ht="14.5">
      <c r="A1026" s="108" t="str">
        <f t="shared" si="60"/>
        <v>DI0011411</v>
      </c>
      <c s="35" t="s">
        <v>1287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69262.860000000001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1"/>
        <v>69262.860000000001</v>
      </c>
      <c s="2">
        <f t="shared" si="62"/>
        <v>0</v>
      </c>
      <c s="2">
        <f t="shared" si="63"/>
        <v>69262.860000000001</v>
      </c>
      <c r="AL1026" t="str">
        <f>VLOOKUP($A1026,'BD INTERNA + PERFIL INTERES CP'!$A$3:$BM$1625,1,0)</f>
        <v>DI0011411</v>
      </c>
    </row>
    <row r="1027" spans="1:38" ht="14.5">
      <c r="A1027" s="108" t="str">
        <f t="shared" si="60"/>
        <v>DI0011421</v>
      </c>
      <c s="35" t="s">
        <v>1288</v>
      </c>
      <c s="112">
        <v>1</v>
      </c>
      <c s="113" t="s">
        <v>23</v>
      </c>
      <c s="35" t="s">
        <v>935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72822.779999999999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72822.779999999999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72822.779999999999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72822.779999999999</v>
      </c>
      <c s="21" t="s">
        <v>466</v>
      </c>
      <c s="2">
        <f t="shared" si="61"/>
        <v>145645.56</v>
      </c>
      <c s="2">
        <f t="shared" si="62"/>
        <v>145645.56</v>
      </c>
      <c s="2">
        <f t="shared" si="63"/>
        <v>291291.12</v>
      </c>
      <c r="AL1027" t="str">
        <f>VLOOKUP($A1027,'BD INTERNA + PERFIL INTERES CP'!$A$3:$BM$1625,1,0)</f>
        <v>DI0011421</v>
      </c>
    </row>
    <row r="1028" spans="1:38" ht="14.5">
      <c r="A1028" s="108" t="str">
        <f t="shared" si="64" ref="A1028:A1091">CONCATENATE(B1028,C1028)</f>
        <v>DI0011431</v>
      </c>
      <c s="35" t="s">
        <v>1289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232489.41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 ref="AH1028:AH1091">SUM(J1028:U1028)</f>
        <v>232489.41</v>
      </c>
      <c s="2">
        <f t="shared" si="66" ref="AI1028:AI1091">SUM(V1028:AG1028)</f>
        <v>0</v>
      </c>
      <c s="2">
        <f t="shared" si="67" ref="AJ1028:AJ1091">AI1028+AH1028</f>
        <v>232489.41</v>
      </c>
      <c r="AL1028" t="str">
        <f>VLOOKUP($A1028,'BD INTERNA + PERFIL INTERES CP'!$A$3:$BM$1625,1,0)</f>
        <v>DI0011431</v>
      </c>
    </row>
    <row r="1029" spans="1:38" ht="14.5">
      <c r="A1029" s="108" t="str">
        <f t="shared" si="64"/>
        <v>DI0011441</v>
      </c>
      <c s="35" t="s">
        <v>1290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1292932.74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1292932.74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1292932.74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1292932.74</v>
      </c>
      <c s="21" t="s">
        <v>466</v>
      </c>
      <c s="2">
        <f t="shared" si="65"/>
        <v>2585865.48</v>
      </c>
      <c s="2">
        <f t="shared" si="66"/>
        <v>2585865.48</v>
      </c>
      <c s="2">
        <f t="shared" si="67"/>
        <v>5171730.96</v>
      </c>
      <c r="AL1029" t="str">
        <f>VLOOKUP($A1029,'BD INTERNA + PERFIL INTERES CP'!$A$3:$BM$1625,1,0)</f>
        <v>DI0011441</v>
      </c>
    </row>
    <row r="1030" spans="1:38" ht="14.5">
      <c r="A1030" s="108" t="str">
        <f t="shared" si="64"/>
        <v>DI0011451</v>
      </c>
      <c s="35" t="s">
        <v>1291</v>
      </c>
      <c s="112">
        <v>1</v>
      </c>
      <c s="113" t="s">
        <v>23</v>
      </c>
      <c s="35" t="s">
        <v>591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">
        <f t="shared" si="65"/>
        <v>14259000</v>
      </c>
      <c s="2">
        <f t="shared" si="66"/>
        <v>14259000</v>
      </c>
      <c s="2">
        <f t="shared" si="67"/>
        <v>28518000</v>
      </c>
      <c r="AL1030" t="str">
        <f>VLOOKUP($A1030,'BD INTERNA + PERFIL INTERES CP'!$A$3:$BM$1625,1,0)</f>
        <v>DI0011451</v>
      </c>
    </row>
    <row r="1031" spans="1:38" ht="14.5">
      <c r="A1031" s="108" t="str">
        <f t="shared" si="64"/>
        <v>DI0011461</v>
      </c>
      <c s="35" t="s">
        <v>1292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27185.200000000001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27185.200000000001</v>
      </c>
      <c s="2">
        <f t="shared" si="66"/>
        <v>0</v>
      </c>
      <c s="2">
        <f t="shared" si="67"/>
        <v>27185.200000000001</v>
      </c>
      <c r="AL1031" t="str">
        <f>VLOOKUP($A1031,'BD INTERNA + PERFIL INTERES CP'!$A$3:$BM$1625,1,0)</f>
        <v>DI0011461</v>
      </c>
    </row>
    <row r="1032" spans="1:38" ht="14.5">
      <c r="A1032" s="108" t="str">
        <f t="shared" si="64"/>
        <v>DI0011471</v>
      </c>
      <c s="35" t="s">
        <v>1293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73122.970000000001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73122.970000000001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73122.970000000001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73122.970000000001</v>
      </c>
      <c s="21" t="s">
        <v>466</v>
      </c>
      <c s="2">
        <f t="shared" si="65"/>
        <v>146245.94</v>
      </c>
      <c s="2">
        <f t="shared" si="66"/>
        <v>146245.94</v>
      </c>
      <c s="2">
        <f t="shared" si="67"/>
        <v>292491.88</v>
      </c>
      <c r="AL1032" t="str">
        <f>VLOOKUP($A1032,'BD INTERNA + PERFIL INTERES CP'!$A$3:$BM$1625,1,0)</f>
        <v>DI0011471</v>
      </c>
    </row>
    <row r="1033" spans="1:38" ht="14.5">
      <c r="A1033" s="108" t="str">
        <f t="shared" si="64"/>
        <v>DI0011481</v>
      </c>
      <c s="35" t="s">
        <v>1294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101135.92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101135.92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101135.92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101135.92</v>
      </c>
      <c s="21" t="s">
        <v>466</v>
      </c>
      <c s="2">
        <f t="shared" si="65"/>
        <v>202271.84</v>
      </c>
      <c s="2">
        <f t="shared" si="66"/>
        <v>202271.84</v>
      </c>
      <c s="2">
        <f t="shared" si="67"/>
        <v>404543.67999999999</v>
      </c>
      <c r="AL1033" t="str">
        <f>VLOOKUP($A1033,'BD INTERNA + PERFIL INTERES CP'!$A$3:$BM$1625,1,0)</f>
        <v>DI0011481</v>
      </c>
    </row>
    <row r="1034" spans="1:38" ht="14.5">
      <c r="A1034" s="108" t="str">
        <f t="shared" si="64"/>
        <v>DI0011491</v>
      </c>
      <c s="35" t="s">
        <v>1295</v>
      </c>
      <c s="112">
        <v>1</v>
      </c>
      <c s="113" t="s">
        <v>23</v>
      </c>
      <c s="35" t="s">
        <v>591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23478900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23478900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23478900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23478900</v>
      </c>
      <c s="21" t="s">
        <v>466</v>
      </c>
      <c s="2">
        <f t="shared" si="65"/>
        <v>46957800</v>
      </c>
      <c s="2">
        <f t="shared" si="66"/>
        <v>46957800</v>
      </c>
      <c s="2">
        <f t="shared" si="67"/>
        <v>93915600</v>
      </c>
      <c r="AL1034" t="str">
        <f>VLOOKUP($A1034,'BD INTERNA + PERFIL INTERES CP'!$A$3:$BM$1625,1,0)</f>
        <v>DI0011491</v>
      </c>
    </row>
    <row r="1035" spans="1:38" ht="14.5">
      <c r="A1035" s="108" t="str">
        <f t="shared" si="64"/>
        <v>DI0011502</v>
      </c>
      <c s="35" t="s">
        <v>1296</v>
      </c>
      <c s="112">
        <v>2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1702.4300000000001</v>
      </c>
      <c s="21">
        <v>1702.4300000000001</v>
      </c>
      <c s="21">
        <v>1702.4300000000001</v>
      </c>
      <c s="21">
        <v>851.22000000000003</v>
      </c>
      <c s="21">
        <v>851.22000000000003</v>
      </c>
      <c s="21">
        <v>851.22000000000003</v>
      </c>
      <c s="21">
        <v>851.22000000000003</v>
      </c>
      <c s="21">
        <v>851.22000000000003</v>
      </c>
      <c s="21">
        <v>851.22000000000003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10214.609999999999</v>
      </c>
      <c s="2">
        <f t="shared" si="66"/>
        <v>0</v>
      </c>
      <c s="2">
        <f t="shared" si="67"/>
        <v>10214.609999999999</v>
      </c>
      <c r="AL1035" t="str">
        <f>VLOOKUP($A1035,'BD INTERNA + PERFIL INTERES CP'!$A$3:$BM$1625,1,0)</f>
        <v>DI0011502</v>
      </c>
    </row>
    <row r="1036" spans="1:38" ht="14.5">
      <c r="A1036" s="108" t="str">
        <f t="shared" si="64"/>
        <v>DI0011503</v>
      </c>
      <c s="35" t="s">
        <v>1296</v>
      </c>
      <c s="112">
        <v>3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1133.5599999999999</v>
      </c>
      <c s="21">
        <v>1133.5599999999999</v>
      </c>
      <c s="21">
        <v>1133.5599999999999</v>
      </c>
      <c s="21">
        <v>1133.5599999999999</v>
      </c>
      <c s="21">
        <v>1133.5599999999999</v>
      </c>
      <c s="21">
        <v>1133.5599999999999</v>
      </c>
      <c s="21" t="s">
        <v>466</v>
      </c>
      <c s="21" t="s">
        <v>466</v>
      </c>
      <c s="21" t="s">
        <v>466</v>
      </c>
      <c s="2">
        <f t="shared" si="65"/>
        <v>27205.439999999991</v>
      </c>
      <c s="2">
        <f t="shared" si="66"/>
        <v>13602.719999999998</v>
      </c>
      <c s="2">
        <f t="shared" si="67"/>
        <v>40808.159999999989</v>
      </c>
      <c r="AL1036" t="str">
        <f>VLOOKUP($A1036,'BD INTERNA + PERFIL INTERES CP'!$A$3:$BM$1625,1,0)</f>
        <v>DI0011503</v>
      </c>
    </row>
    <row r="1037" spans="1:38" ht="14.5">
      <c r="A1037" s="108" t="str">
        <f t="shared" si="64"/>
        <v>DI0011504</v>
      </c>
      <c s="35" t="s">
        <v>1296</v>
      </c>
      <c s="112">
        <v>4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">
        <f t="shared" si="65"/>
        <v>64021.32</v>
      </c>
      <c s="2">
        <f t="shared" si="66"/>
        <v>64021.32</v>
      </c>
      <c s="2">
        <f t="shared" si="67"/>
        <v>128042.64</v>
      </c>
      <c r="AL1037" t="str">
        <f>VLOOKUP($A1037,'BD INTERNA + PERFIL INTERES CP'!$A$3:$BM$1625,1,0)</f>
        <v>DI0011504</v>
      </c>
    </row>
    <row r="1038" spans="1:38" ht="14.5">
      <c r="A1038" s="108" t="str">
        <f t="shared" si="64"/>
        <v>DI0011505</v>
      </c>
      <c s="35" t="s">
        <v>1296</v>
      </c>
      <c s="112">
        <v>5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">
        <f t="shared" si="65"/>
        <v>304072.68000000005</v>
      </c>
      <c s="2">
        <f t="shared" si="66"/>
        <v>304072.68000000005</v>
      </c>
      <c s="2">
        <f t="shared" si="67"/>
        <v>608145.3600000001</v>
      </c>
      <c r="AL1038" t="str">
        <f>VLOOKUP($A1038,'BD INTERNA + PERFIL INTERES CP'!$A$3:$BM$1625,1,0)</f>
        <v>DI0011505</v>
      </c>
    </row>
    <row r="1039" spans="1:38" ht="14.5">
      <c r="A1039" s="108" t="str">
        <f t="shared" si="64"/>
        <v>DI0011506</v>
      </c>
      <c s="35" t="s">
        <v>1296</v>
      </c>
      <c s="112">
        <v>6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">
        <f t="shared" si="65"/>
        <v>625705.31999999995</v>
      </c>
      <c s="2">
        <f t="shared" si="66"/>
        <v>625705.31999999995</v>
      </c>
      <c s="2">
        <f t="shared" si="67"/>
        <v>1251410.6399999999</v>
      </c>
      <c r="AL1039" t="str">
        <f>VLOOKUP($A1039,'BD INTERNA + PERFIL INTERES CP'!$A$3:$BM$1625,1,0)</f>
        <v>DI0011506</v>
      </c>
    </row>
    <row r="1040" spans="1:38" ht="14.5">
      <c r="A1040" s="108" t="str">
        <f t="shared" si="64"/>
        <v>DI0011507</v>
      </c>
      <c s="35" t="s">
        <v>1296</v>
      </c>
      <c s="112">
        <v>7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">
        <f t="shared" si="65"/>
        <v>122690.64</v>
      </c>
      <c s="2">
        <f t="shared" si="66"/>
        <v>122690.64</v>
      </c>
      <c s="2">
        <f t="shared" si="67"/>
        <v>245381.28</v>
      </c>
      <c r="AL1040" t="str">
        <f>VLOOKUP($A1040,'BD INTERNA + PERFIL INTERES CP'!$A$3:$BM$1625,1,0)</f>
        <v>DI0011507</v>
      </c>
    </row>
    <row r="1041" spans="1:38" ht="14.5">
      <c r="A1041" s="108" t="str">
        <f t="shared" si="64"/>
        <v>DI0011508</v>
      </c>
      <c s="35" t="s">
        <v>1296</v>
      </c>
      <c s="112">
        <v>8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">
        <f t="shared" si="65"/>
        <v>6594.96</v>
      </c>
      <c s="2">
        <f t="shared" si="66"/>
        <v>6594.96</v>
      </c>
      <c s="2">
        <f t="shared" si="67"/>
        <v>13189.92</v>
      </c>
      <c r="AL1041" t="str">
        <f>VLOOKUP($A1041,'BD INTERNA + PERFIL INTERES CP'!$A$3:$BM$1625,1,0)</f>
        <v>DI0011508</v>
      </c>
    </row>
    <row r="1042" spans="1:38" ht="14.5">
      <c r="A1042" s="108" t="str">
        <f t="shared" si="64"/>
        <v>DI0011509</v>
      </c>
      <c s="35" t="s">
        <v>1296</v>
      </c>
      <c s="112">
        <v>9</v>
      </c>
      <c s="113" t="s">
        <v>23</v>
      </c>
      <c s="35" t="s">
        <v>484</v>
      </c>
      <c s="120" t="s">
        <v>1894</v>
      </c>
      <c s="125"/>
      <c s="109" t="s">
        <v>467</v>
      </c>
      <c s="109" t="s">
        <v>469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">
        <f t="shared" si="65"/>
        <v>6462</v>
      </c>
      <c s="2">
        <f t="shared" si="66"/>
        <v>6462</v>
      </c>
      <c s="2">
        <f t="shared" si="67"/>
        <v>12924</v>
      </c>
      <c r="AL1042" t="str">
        <f>VLOOKUP($A1042,'BD INTERNA + PERFIL INTERES CP'!$A$3:$BM$1625,1,0)</f>
        <v>DI0011509</v>
      </c>
    </row>
    <row r="1043" spans="1:38" ht="14.5">
      <c r="A1043" s="108" t="str">
        <f t="shared" si="64"/>
        <v>DI0011513</v>
      </c>
      <c s="35" t="s">
        <v>1297</v>
      </c>
      <c s="112">
        <v>3</v>
      </c>
      <c s="113" t="s">
        <v>23</v>
      </c>
      <c s="35" t="s">
        <v>484</v>
      </c>
      <c s="120" t="s">
        <v>1895</v>
      </c>
      <c s="125"/>
      <c s="109" t="s">
        <v>467</v>
      </c>
      <c s="109" t="s">
        <v>469</v>
      </c>
      <c s="21">
        <v>1251.0599999999999</v>
      </c>
      <c s="21">
        <v>1251.0599999999999</v>
      </c>
      <c s="21">
        <v>1251.0599999999999</v>
      </c>
      <c s="21">
        <v>1251.0599999999999</v>
      </c>
      <c s="21">
        <v>625.52999999999997</v>
      </c>
      <c s="21">
        <v>625.52999999999997</v>
      </c>
      <c s="21">
        <v>625.52999999999997</v>
      </c>
      <c s="21">
        <v>625.52999999999997</v>
      </c>
      <c s="21">
        <v>625.52999999999997</v>
      </c>
      <c s="21">
        <v>625.52999999999997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8757.4199999999983</v>
      </c>
      <c s="2">
        <f t="shared" si="66"/>
        <v>0</v>
      </c>
      <c s="2">
        <f t="shared" si="67"/>
        <v>8757.4199999999983</v>
      </c>
      <c r="AL1043" t="str">
        <f>VLOOKUP($A1043,'BD INTERNA + PERFIL INTERES CP'!$A$3:$BM$1625,1,0)</f>
        <v>DI0011513</v>
      </c>
    </row>
    <row r="1044" spans="1:38" ht="14.5">
      <c r="A1044" s="108" t="str">
        <f t="shared" si="64"/>
        <v>DI0011514</v>
      </c>
      <c s="35" t="s">
        <v>1297</v>
      </c>
      <c s="112">
        <v>4</v>
      </c>
      <c s="113" t="s">
        <v>23</v>
      </c>
      <c s="35" t="s">
        <v>484</v>
      </c>
      <c s="120" t="s">
        <v>1895</v>
      </c>
      <c s="125"/>
      <c s="109" t="s">
        <v>467</v>
      </c>
      <c s="109" t="s">
        <v>469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47.759999999999998</v>
      </c>
      <c s="21">
        <v>47.759999999999998</v>
      </c>
      <c s="21">
        <v>47.759999999999998</v>
      </c>
      <c s="21">
        <v>47.759999999999998</v>
      </c>
      <c s="21">
        <v>47.759999999999998</v>
      </c>
      <c s="21">
        <v>47.759999999999998</v>
      </c>
      <c s="21" t="s">
        <v>466</v>
      </c>
      <c s="21" t="s">
        <v>466</v>
      </c>
      <c s="2">
        <f t="shared" si="65"/>
        <v>1146.24</v>
      </c>
      <c s="2">
        <f t="shared" si="66"/>
        <v>668.63999999999999</v>
      </c>
      <c s="2">
        <f t="shared" si="67"/>
        <v>1814.8800000000001</v>
      </c>
      <c r="AL1044" t="str">
        <f>VLOOKUP($A1044,'BD INTERNA + PERFIL INTERES CP'!$A$3:$BM$1625,1,0)</f>
        <v>DI0011514</v>
      </c>
    </row>
    <row r="1045" spans="1:38" ht="14.5">
      <c r="A1045" s="108" t="str">
        <f t="shared" si="64"/>
        <v>DI0011515</v>
      </c>
      <c s="35" t="s">
        <v>1297</v>
      </c>
      <c s="112">
        <v>5</v>
      </c>
      <c s="113" t="s">
        <v>23</v>
      </c>
      <c s="35" t="s">
        <v>484</v>
      </c>
      <c s="120" t="s">
        <v>1895</v>
      </c>
      <c s="125"/>
      <c s="109" t="s">
        <v>467</v>
      </c>
      <c s="109" t="s">
        <v>469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">
        <f t="shared" si="65"/>
        <v>42169.80000000001</v>
      </c>
      <c s="2">
        <f t="shared" si="66"/>
        <v>42169.80000000001</v>
      </c>
      <c s="2">
        <f t="shared" si="67"/>
        <v>84339.60000000002</v>
      </c>
      <c r="AL1045" t="str">
        <f>VLOOKUP($A1045,'BD INTERNA + PERFIL INTERES CP'!$A$3:$BM$1625,1,0)</f>
        <v>DI0011515</v>
      </c>
    </row>
    <row r="1046" spans="1:38" ht="14.5">
      <c r="A1046" s="108" t="str">
        <f t="shared" si="64"/>
        <v>DI0011516</v>
      </c>
      <c s="35" t="s">
        <v>1297</v>
      </c>
      <c s="112">
        <v>6</v>
      </c>
      <c s="113" t="s">
        <v>23</v>
      </c>
      <c s="35" t="s">
        <v>484</v>
      </c>
      <c s="120" t="s">
        <v>1895</v>
      </c>
      <c s="125"/>
      <c s="109" t="s">
        <v>467</v>
      </c>
      <c s="109" t="s">
        <v>469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">
        <f t="shared" si="65"/>
        <v>21781.079999999998</v>
      </c>
      <c s="2">
        <f t="shared" si="66"/>
        <v>21781.079999999998</v>
      </c>
      <c s="2">
        <f t="shared" si="67"/>
        <v>43562.159999999996</v>
      </c>
      <c r="AL1046" t="str">
        <f>VLOOKUP($A1046,'BD INTERNA + PERFIL INTERES CP'!$A$3:$BM$1625,1,0)</f>
        <v>DI0011516</v>
      </c>
    </row>
    <row r="1047" spans="1:38" ht="14.5">
      <c r="A1047" s="108" t="str">
        <f t="shared" si="64"/>
        <v>DI0011517</v>
      </c>
      <c s="35" t="s">
        <v>1297</v>
      </c>
      <c s="112">
        <v>7</v>
      </c>
      <c s="113" t="s">
        <v>23</v>
      </c>
      <c s="35" t="s">
        <v>484</v>
      </c>
      <c s="120" t="s">
        <v>1895</v>
      </c>
      <c s="125"/>
      <c s="109" t="s">
        <v>467</v>
      </c>
      <c s="109" t="s">
        <v>469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">
        <f t="shared" si="65"/>
        <v>10007.759999999997</v>
      </c>
      <c s="2">
        <f t="shared" si="66"/>
        <v>10007.759999999997</v>
      </c>
      <c s="2">
        <f t="shared" si="67"/>
        <v>20015.519999999993</v>
      </c>
      <c r="AL1047" t="str">
        <f>VLOOKUP($A1047,'BD INTERNA + PERFIL INTERES CP'!$A$3:$BM$1625,1,0)</f>
        <v>DI0011517</v>
      </c>
    </row>
    <row r="1048" spans="1:38" ht="14.5">
      <c r="A1048" s="108" t="str">
        <f t="shared" si="64"/>
        <v>DI0011523</v>
      </c>
      <c s="35" t="s">
        <v>1298</v>
      </c>
      <c s="112">
        <v>3</v>
      </c>
      <c s="113" t="s">
        <v>23</v>
      </c>
      <c s="35" t="s">
        <v>484</v>
      </c>
      <c s="120" t="s">
        <v>1896</v>
      </c>
      <c s="125"/>
      <c s="109" t="s">
        <v>467</v>
      </c>
      <c s="109" t="s">
        <v>469</v>
      </c>
      <c s="21">
        <v>529.60000000000002</v>
      </c>
      <c s="21">
        <v>529.60000000000002</v>
      </c>
      <c s="21">
        <v>529.60000000000002</v>
      </c>
      <c s="21">
        <v>529.60000000000002</v>
      </c>
      <c s="21">
        <v>529.60000000000002</v>
      </c>
      <c s="21">
        <v>264.80000000000001</v>
      </c>
      <c s="21">
        <v>264.80000000000001</v>
      </c>
      <c s="21">
        <v>264.80000000000001</v>
      </c>
      <c s="21">
        <v>264.80000000000001</v>
      </c>
      <c s="21">
        <v>264.80000000000001</v>
      </c>
      <c s="21">
        <v>264.80000000000001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4236.8000000000011</v>
      </c>
      <c s="2">
        <f t="shared" si="66"/>
        <v>0</v>
      </c>
      <c s="2">
        <f t="shared" si="67"/>
        <v>4236.8000000000011</v>
      </c>
      <c r="AL1048" t="str">
        <f>VLOOKUP($A1048,'BD INTERNA + PERFIL INTERES CP'!$A$3:$BM$1625,1,0)</f>
        <v>DI0011523</v>
      </c>
    </row>
    <row r="1049" spans="1:38" ht="14.5">
      <c r="A1049" s="108" t="str">
        <f t="shared" si="64"/>
        <v>DI0011524</v>
      </c>
      <c s="35" t="s">
        <v>1298</v>
      </c>
      <c s="112">
        <v>4</v>
      </c>
      <c s="113" t="s">
        <v>23</v>
      </c>
      <c s="35" t="s">
        <v>484</v>
      </c>
      <c s="120" t="s">
        <v>1896</v>
      </c>
      <c s="125"/>
      <c s="109" t="s">
        <v>467</v>
      </c>
      <c s="109" t="s">
        <v>469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150.22999999999999</v>
      </c>
      <c s="21">
        <v>150.22999999999999</v>
      </c>
      <c s="21">
        <v>150.22999999999999</v>
      </c>
      <c s="21">
        <v>150.22999999999999</v>
      </c>
      <c s="21">
        <v>150.22999999999999</v>
      </c>
      <c s="21">
        <v>150.22999999999999</v>
      </c>
      <c s="21" t="s">
        <v>466</v>
      </c>
      <c s="2">
        <f t="shared" si="65"/>
        <v>3605.6400000000012</v>
      </c>
      <c s="2">
        <f t="shared" si="66"/>
        <v>2403.73</v>
      </c>
      <c s="2">
        <f t="shared" si="67"/>
        <v>6009.3700000000008</v>
      </c>
      <c r="AL1049" t="str">
        <f>VLOOKUP($A1049,'BD INTERNA + PERFIL INTERES CP'!$A$3:$BM$1625,1,0)</f>
        <v>DI0011524</v>
      </c>
    </row>
    <row r="1050" spans="1:38" ht="14.5">
      <c r="A1050" s="108" t="str">
        <f t="shared" si="64"/>
        <v>DI0011525</v>
      </c>
      <c s="35" t="s">
        <v>1298</v>
      </c>
      <c s="112">
        <v>5</v>
      </c>
      <c s="113" t="s">
        <v>23</v>
      </c>
      <c s="35" t="s">
        <v>484</v>
      </c>
      <c s="120" t="s">
        <v>1896</v>
      </c>
      <c s="125"/>
      <c s="109" t="s">
        <v>467</v>
      </c>
      <c s="109" t="s">
        <v>469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">
        <f t="shared" si="65"/>
        <v>30974.87999999999</v>
      </c>
      <c s="2">
        <f t="shared" si="66"/>
        <v>30974.87999999999</v>
      </c>
      <c s="2">
        <f t="shared" si="67"/>
        <v>61949.75999999998</v>
      </c>
      <c r="AL1050" t="str">
        <f>VLOOKUP($A1050,'BD INTERNA + PERFIL INTERES CP'!$A$3:$BM$1625,1,0)</f>
        <v>DI0011525</v>
      </c>
    </row>
    <row r="1051" spans="1:38" ht="14.5">
      <c r="A1051" s="108" t="str">
        <f t="shared" si="64"/>
        <v>DI0011526</v>
      </c>
      <c s="35" t="s">
        <v>1298</v>
      </c>
      <c s="112">
        <v>6</v>
      </c>
      <c s="113" t="s">
        <v>23</v>
      </c>
      <c s="35" t="s">
        <v>484</v>
      </c>
      <c s="120" t="s">
        <v>1896</v>
      </c>
      <c s="125"/>
      <c s="109" t="s">
        <v>467</v>
      </c>
      <c s="109" t="s">
        <v>469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">
        <f t="shared" si="65"/>
        <v>18088.920000000002</v>
      </c>
      <c s="2">
        <f t="shared" si="66"/>
        <v>18088.920000000002</v>
      </c>
      <c s="2">
        <f t="shared" si="67"/>
        <v>36177.840000000004</v>
      </c>
      <c r="AL1051" t="str">
        <f>VLOOKUP($A1051,'BD INTERNA + PERFIL INTERES CP'!$A$3:$BM$1625,1,0)</f>
        <v>DI0011526</v>
      </c>
    </row>
    <row r="1052" spans="1:38" ht="14.5">
      <c r="A1052" s="108" t="str">
        <f t="shared" si="64"/>
        <v>DI0011527</v>
      </c>
      <c s="35" t="s">
        <v>1298</v>
      </c>
      <c s="112">
        <v>7</v>
      </c>
      <c s="113" t="s">
        <v>23</v>
      </c>
      <c s="35" t="s">
        <v>484</v>
      </c>
      <c s="120" t="s">
        <v>1896</v>
      </c>
      <c s="125"/>
      <c s="109" t="s">
        <v>467</v>
      </c>
      <c s="109" t="s">
        <v>469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">
        <f t="shared" si="65"/>
        <v>54597.600000000013</v>
      </c>
      <c s="2">
        <f t="shared" si="66"/>
        <v>54597.600000000013</v>
      </c>
      <c s="2">
        <f t="shared" si="67"/>
        <v>109195.20000000003</v>
      </c>
      <c r="AL1052" t="str">
        <f>VLOOKUP($A1052,'BD INTERNA + PERFIL INTERES CP'!$A$3:$BM$1625,1,0)</f>
        <v>DI0011527</v>
      </c>
    </row>
    <row r="1053" spans="1:38" ht="14.5">
      <c r="A1053" s="108" t="str">
        <f t="shared" si="64"/>
        <v>DI0011528</v>
      </c>
      <c s="35" t="s">
        <v>1298</v>
      </c>
      <c s="112">
        <v>8</v>
      </c>
      <c s="113" t="s">
        <v>23</v>
      </c>
      <c s="35" t="s">
        <v>484</v>
      </c>
      <c s="120" t="s">
        <v>1896</v>
      </c>
      <c s="125"/>
      <c s="109" t="s">
        <v>467</v>
      </c>
      <c s="109" t="s">
        <v>469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">
        <f t="shared" si="65"/>
        <v>163905.36000000002</v>
      </c>
      <c s="2">
        <f t="shared" si="66"/>
        <v>163905.36000000002</v>
      </c>
      <c s="2">
        <f t="shared" si="67"/>
        <v>327810.72000000003</v>
      </c>
      <c r="AL1053" t="str">
        <f>VLOOKUP($A1053,'BD INTERNA + PERFIL INTERES CP'!$A$3:$BM$1625,1,0)</f>
        <v>DI0011528</v>
      </c>
    </row>
    <row r="1054" spans="1:38" ht="14.5">
      <c r="A1054" s="108" t="str">
        <f t="shared" si="64"/>
        <v>DI0011531</v>
      </c>
      <c s="35" t="s">
        <v>1299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17823.75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17823.75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17823.75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17823.75</v>
      </c>
      <c s="21" t="s">
        <v>466</v>
      </c>
      <c s="2">
        <f t="shared" si="65"/>
        <v>35647.5</v>
      </c>
      <c s="2">
        <f t="shared" si="66"/>
        <v>35647.5</v>
      </c>
      <c s="2">
        <f t="shared" si="67"/>
        <v>71295</v>
      </c>
      <c r="AL1054" t="str">
        <f>VLOOKUP($A1054,'BD INTERNA + PERFIL INTERES CP'!$A$3:$BM$1625,1,0)</f>
        <v>DI0011531</v>
      </c>
    </row>
    <row r="1055" spans="1:38" ht="14.5">
      <c r="A1055" s="108" t="str">
        <f t="shared" si="64"/>
        <v>DI0011543</v>
      </c>
      <c s="35" t="s">
        <v>1300</v>
      </c>
      <c s="112">
        <v>3</v>
      </c>
      <c s="113" t="s">
        <v>23</v>
      </c>
      <c s="35" t="s">
        <v>484</v>
      </c>
      <c s="120" t="s">
        <v>1897</v>
      </c>
      <c s="125"/>
      <c s="109" t="s">
        <v>467</v>
      </c>
      <c s="109" t="s">
        <v>469</v>
      </c>
      <c s="21">
        <v>1553.9100000000001</v>
      </c>
      <c s="21">
        <v>1553.9100000000001</v>
      </c>
      <c s="21">
        <v>1553.9100000000001</v>
      </c>
      <c s="21">
        <v>1553.9100000000001</v>
      </c>
      <c s="21">
        <v>1553.9100000000001</v>
      </c>
      <c s="21">
        <v>776.96000000000004</v>
      </c>
      <c s="21">
        <v>776.96000000000004</v>
      </c>
      <c s="21">
        <v>776.96000000000004</v>
      </c>
      <c s="21">
        <v>776.96000000000004</v>
      </c>
      <c s="21">
        <v>776.96000000000004</v>
      </c>
      <c s="21">
        <v>776.96000000000004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12431.309999999998</v>
      </c>
      <c s="2">
        <f t="shared" si="66"/>
        <v>0</v>
      </c>
      <c s="2">
        <f t="shared" si="67"/>
        <v>12431.309999999998</v>
      </c>
      <c r="AL1055" t="str">
        <f>VLOOKUP($A1055,'BD INTERNA + PERFIL INTERES CP'!$A$3:$BM$1625,1,0)</f>
        <v>DI0011543</v>
      </c>
    </row>
    <row r="1056" spans="1:38" ht="14.5">
      <c r="A1056" s="108" t="str">
        <f t="shared" si="64"/>
        <v>DI0011544</v>
      </c>
      <c s="35" t="s">
        <v>1300</v>
      </c>
      <c s="112">
        <v>4</v>
      </c>
      <c s="113" t="s">
        <v>23</v>
      </c>
      <c s="35" t="s">
        <v>484</v>
      </c>
      <c s="120" t="s">
        <v>1897</v>
      </c>
      <c s="125"/>
      <c s="109" t="s">
        <v>467</v>
      </c>
      <c s="109" t="s">
        <v>469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1967.8099999999999</v>
      </c>
      <c s="21">
        <v>1967.8099999999999</v>
      </c>
      <c s="21">
        <v>1967.8099999999999</v>
      </c>
      <c s="21">
        <v>1967.8099999999999</v>
      </c>
      <c s="21">
        <v>1967.8099999999999</v>
      </c>
      <c s="21">
        <v>1967.8099999999999</v>
      </c>
      <c s="21" t="s">
        <v>466</v>
      </c>
      <c s="2">
        <f t="shared" si="65"/>
        <v>47227.440000000002</v>
      </c>
      <c s="2">
        <f t="shared" si="66"/>
        <v>31484.960000000006</v>
      </c>
      <c s="2">
        <f t="shared" si="67"/>
        <v>78712.400000000009</v>
      </c>
      <c r="AL1056" t="str">
        <f>VLOOKUP($A1056,'BD INTERNA + PERFIL INTERES CP'!$A$3:$BM$1625,1,0)</f>
        <v>DI0011544</v>
      </c>
    </row>
    <row r="1057" spans="1:38" ht="14.5">
      <c r="A1057" s="108" t="str">
        <f t="shared" si="64"/>
        <v>DI0011545</v>
      </c>
      <c s="35" t="s">
        <v>1300</v>
      </c>
      <c s="112">
        <v>5</v>
      </c>
      <c s="113" t="s">
        <v>23</v>
      </c>
      <c s="35" t="s">
        <v>484</v>
      </c>
      <c s="120" t="s">
        <v>1897</v>
      </c>
      <c s="125"/>
      <c s="109" t="s">
        <v>467</v>
      </c>
      <c s="109" t="s">
        <v>469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">
        <f t="shared" si="65"/>
        <v>104314.07999999997</v>
      </c>
      <c s="2">
        <f t="shared" si="66"/>
        <v>104314.07999999997</v>
      </c>
      <c s="2">
        <f t="shared" si="67"/>
        <v>208628.15999999995</v>
      </c>
      <c r="AL1057" t="str">
        <f>VLOOKUP($A1057,'BD INTERNA + PERFIL INTERES CP'!$A$3:$BM$1625,1,0)</f>
        <v>DI0011545</v>
      </c>
    </row>
    <row r="1058" spans="1:38" ht="14.5">
      <c r="A1058" s="108" t="str">
        <f t="shared" si="64"/>
        <v>DI0011546</v>
      </c>
      <c s="35" t="s">
        <v>1300</v>
      </c>
      <c s="112">
        <v>6</v>
      </c>
      <c s="113" t="s">
        <v>23</v>
      </c>
      <c s="35" t="s">
        <v>484</v>
      </c>
      <c s="120" t="s">
        <v>1897</v>
      </c>
      <c s="125"/>
      <c s="109" t="s">
        <v>467</v>
      </c>
      <c s="109" t="s">
        <v>469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">
        <f t="shared" si="65"/>
        <v>292142.51999999996</v>
      </c>
      <c s="2">
        <f t="shared" si="66"/>
        <v>292142.51999999996</v>
      </c>
      <c s="2">
        <f t="shared" si="67"/>
        <v>584285.03999999992</v>
      </c>
      <c r="AL1058" t="str">
        <f>VLOOKUP($A1058,'BD INTERNA + PERFIL INTERES CP'!$A$3:$BM$1625,1,0)</f>
        <v>DI0011546</v>
      </c>
    </row>
    <row r="1059" spans="1:38" ht="14.5">
      <c r="A1059" s="108" t="str">
        <f t="shared" si="64"/>
        <v>DI0011547</v>
      </c>
      <c s="35" t="s">
        <v>1300</v>
      </c>
      <c s="112">
        <v>7</v>
      </c>
      <c s="113" t="s">
        <v>23</v>
      </c>
      <c s="35" t="s">
        <v>484</v>
      </c>
      <c s="120" t="s">
        <v>1897</v>
      </c>
      <c s="125"/>
      <c s="109" t="s">
        <v>467</v>
      </c>
      <c s="109" t="s">
        <v>469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">
        <f t="shared" si="65"/>
        <v>536608.80000000016</v>
      </c>
      <c s="2">
        <f t="shared" si="66"/>
        <v>536608.80000000016</v>
      </c>
      <c s="2">
        <f t="shared" si="67"/>
        <v>1073217.6000000003</v>
      </c>
      <c r="AL1059" t="str">
        <f>VLOOKUP($A1059,'BD INTERNA + PERFIL INTERES CP'!$A$3:$BM$1625,1,0)</f>
        <v>DI0011547</v>
      </c>
    </row>
    <row r="1060" spans="1:38" ht="14.5">
      <c r="A1060" s="108" t="str">
        <f t="shared" si="64"/>
        <v>DI0011548</v>
      </c>
      <c s="35" t="s">
        <v>1300</v>
      </c>
      <c s="112">
        <v>8</v>
      </c>
      <c s="113" t="s">
        <v>23</v>
      </c>
      <c s="35" t="s">
        <v>484</v>
      </c>
      <c s="120" t="s">
        <v>1897</v>
      </c>
      <c s="125"/>
      <c s="109" t="s">
        <v>467</v>
      </c>
      <c s="109" t="s">
        <v>469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">
        <f t="shared" si="65"/>
        <v>147680.15999999997</v>
      </c>
      <c s="2">
        <f t="shared" si="66"/>
        <v>147680.15999999997</v>
      </c>
      <c s="2">
        <f t="shared" si="67"/>
        <v>295360.31999999995</v>
      </c>
      <c r="AL1060" t="str">
        <f>VLOOKUP($A1060,'BD INTERNA + PERFIL INTERES CP'!$A$3:$BM$1625,1,0)</f>
        <v>DI0011548</v>
      </c>
    </row>
    <row r="1061" spans="1:38" ht="14.5">
      <c r="A1061" s="108" t="str">
        <f t="shared" si="64"/>
        <v>DI0011549</v>
      </c>
      <c s="35" t="s">
        <v>1300</v>
      </c>
      <c s="112">
        <v>9</v>
      </c>
      <c s="113" t="s">
        <v>23</v>
      </c>
      <c s="35" t="s">
        <v>484</v>
      </c>
      <c s="120" t="s">
        <v>1897</v>
      </c>
      <c s="125"/>
      <c s="109" t="s">
        <v>467</v>
      </c>
      <c s="109" t="s">
        <v>469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">
        <f t="shared" si="65"/>
        <v>6594.96</v>
      </c>
      <c s="2">
        <f t="shared" si="66"/>
        <v>6594.96</v>
      </c>
      <c s="2">
        <f t="shared" si="67"/>
        <v>13189.92</v>
      </c>
      <c r="AL1061" t="str">
        <f>VLOOKUP($A1061,'BD INTERNA + PERFIL INTERES CP'!$A$3:$BM$1625,1,0)</f>
        <v>DI0011549</v>
      </c>
    </row>
    <row r="1062" spans="1:38" ht="14.5">
      <c r="A1062" s="108" t="str">
        <f t="shared" si="64"/>
        <v>DI0011551</v>
      </c>
      <c s="35" t="s">
        <v>1301</v>
      </c>
      <c s="112">
        <v>1</v>
      </c>
      <c s="113" t="s">
        <v>23</v>
      </c>
      <c s="35" t="s">
        <v>591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">
        <f t="shared" si="65"/>
        <v>14259000</v>
      </c>
      <c s="2">
        <f t="shared" si="66"/>
        <v>14259000</v>
      </c>
      <c s="2">
        <f t="shared" si="67"/>
        <v>28518000</v>
      </c>
      <c r="AL1062" t="str">
        <f>VLOOKUP($A1062,'BD INTERNA + PERFIL INTERES CP'!$A$3:$BM$1625,1,0)</f>
        <v>DI0011551</v>
      </c>
    </row>
    <row r="1063" spans="1:38" ht="14.5">
      <c r="A1063" s="108" t="str">
        <f t="shared" si="64"/>
        <v>DI0011561</v>
      </c>
      <c s="35" t="s">
        <v>1302</v>
      </c>
      <c s="112">
        <v>1</v>
      </c>
      <c s="113" t="s">
        <v>23</v>
      </c>
      <c s="35" t="s">
        <v>591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17609175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17609175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17609175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17609175</v>
      </c>
      <c s="21" t="s">
        <v>466</v>
      </c>
      <c s="2">
        <f t="shared" si="65"/>
        <v>35218350</v>
      </c>
      <c s="2">
        <f t="shared" si="66"/>
        <v>35218350</v>
      </c>
      <c s="2">
        <f t="shared" si="67"/>
        <v>70436700</v>
      </c>
      <c r="AL1063" t="str">
        <f>VLOOKUP($A1063,'BD INTERNA + PERFIL INTERES CP'!$A$3:$BM$1625,1,0)</f>
        <v>DI0011561</v>
      </c>
    </row>
    <row r="1064" spans="1:38" ht="14.5">
      <c r="A1064" s="108" t="str">
        <f t="shared" si="64"/>
        <v>DI0011571</v>
      </c>
      <c s="35" t="s">
        <v>1303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">
        <f t="shared" si="65"/>
        <v>283079</v>
      </c>
      <c s="2">
        <f t="shared" si="66"/>
        <v>283079</v>
      </c>
      <c s="2">
        <f t="shared" si="67"/>
        <v>566158</v>
      </c>
      <c r="AL1064" t="str">
        <f>VLOOKUP($A1064,'BD INTERNA + PERFIL INTERES CP'!$A$3:$BM$1625,1,0)</f>
        <v>DI0011571</v>
      </c>
    </row>
    <row r="1065" spans="1:38" ht="14.5">
      <c r="A1065" s="108" t="str">
        <f t="shared" si="64"/>
        <v>DI0011581</v>
      </c>
      <c s="35" t="s">
        <v>1304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">
        <f t="shared" si="65"/>
        <v>283079</v>
      </c>
      <c s="2">
        <f t="shared" si="66"/>
        <v>283079</v>
      </c>
      <c s="2">
        <f t="shared" si="67"/>
        <v>566158</v>
      </c>
      <c r="AL1065" t="str">
        <f>VLOOKUP($A1065,'BD INTERNA + PERFIL INTERES CP'!$A$3:$BM$1625,1,0)</f>
        <v>DI0011581</v>
      </c>
    </row>
    <row r="1066" spans="1:38" ht="14.5">
      <c r="A1066" s="108" t="str">
        <f t="shared" si="64"/>
        <v>DI0011591</v>
      </c>
      <c s="35" t="s">
        <v>1305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">
        <f t="shared" si="65"/>
        <v>283079</v>
      </c>
      <c s="2">
        <f t="shared" si="66"/>
        <v>283079</v>
      </c>
      <c s="2">
        <f t="shared" si="67"/>
        <v>566158</v>
      </c>
      <c r="AL1066" t="str">
        <f>VLOOKUP($A1066,'BD INTERNA + PERFIL INTERES CP'!$A$3:$BM$1625,1,0)</f>
        <v>DI0011591</v>
      </c>
    </row>
    <row r="1067" spans="1:38" ht="14.5">
      <c r="A1067" s="108" t="str">
        <f t="shared" si="64"/>
        <v>DI0011601</v>
      </c>
      <c s="35" t="s">
        <v>1306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141539.5</v>
      </c>
      <c s="21" t="s">
        <v>466</v>
      </c>
      <c s="2">
        <f t="shared" si="65"/>
        <v>283079</v>
      </c>
      <c s="2">
        <f t="shared" si="66"/>
        <v>283079</v>
      </c>
      <c s="2">
        <f t="shared" si="67"/>
        <v>566158</v>
      </c>
      <c r="AL1067" t="str">
        <f>VLOOKUP($A1067,'BD INTERNA + PERFIL INTERES CP'!$A$3:$BM$1625,1,0)</f>
        <v>DI0011601</v>
      </c>
    </row>
    <row r="1068" spans="1:38" ht="14.5">
      <c r="A1068" s="108" t="str">
        <f t="shared" si="64"/>
        <v>DI0011611</v>
      </c>
      <c s="35" t="s">
        <v>1307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">
        <f t="shared" si="65"/>
        <v>141539.5</v>
      </c>
      <c s="2">
        <f t="shared" si="66"/>
        <v>141539.5</v>
      </c>
      <c s="2">
        <f t="shared" si="67"/>
        <v>283079</v>
      </c>
      <c r="AL1068" t="str">
        <f>VLOOKUP($A1068,'BD INTERNA + PERFIL INTERES CP'!$A$3:$BM$1625,1,0)</f>
        <v>DI0011611</v>
      </c>
    </row>
    <row r="1069" spans="1:38" ht="14.5">
      <c r="A1069" s="108" t="str">
        <f t="shared" si="64"/>
        <v>DI0011621</v>
      </c>
      <c s="35" t="s">
        <v>1308</v>
      </c>
      <c s="112">
        <v>1</v>
      </c>
      <c s="113" t="s">
        <v>23</v>
      </c>
      <c s="35" t="s">
        <v>483</v>
      </c>
      <c s="120" t="s">
        <v>1880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70769.75</v>
      </c>
      <c s="21" t="s">
        <v>466</v>
      </c>
      <c s="2">
        <f t="shared" si="65"/>
        <v>141539.5</v>
      </c>
      <c s="2">
        <f t="shared" si="66"/>
        <v>141539.5</v>
      </c>
      <c s="2">
        <f t="shared" si="67"/>
        <v>283079</v>
      </c>
      <c r="AL1069" t="str">
        <f>VLOOKUP($A1069,'BD INTERNA + PERFIL INTERES CP'!$A$3:$BM$1625,1,0)</f>
        <v>DI0011621</v>
      </c>
    </row>
    <row r="1070" spans="1:38" ht="14.5">
      <c r="A1070" s="108" t="str">
        <f t="shared" si="64"/>
        <v>DI0011633</v>
      </c>
      <c s="35" t="s">
        <v>1309</v>
      </c>
      <c s="112">
        <v>3</v>
      </c>
      <c s="113" t="s">
        <v>23</v>
      </c>
      <c s="35" t="s">
        <v>484</v>
      </c>
      <c s="120" t="s">
        <v>1898</v>
      </c>
      <c s="125"/>
      <c s="109" t="s">
        <v>467</v>
      </c>
      <c s="109" t="s">
        <v>469</v>
      </c>
      <c s="21">
        <v>1027.48</v>
      </c>
      <c s="21">
        <v>1027.48</v>
      </c>
      <c s="21">
        <v>1027.48</v>
      </c>
      <c s="21">
        <v>1027.48</v>
      </c>
      <c s="21">
        <v>1027.48</v>
      </c>
      <c s="21">
        <v>1027.48</v>
      </c>
      <c s="21">
        <v>513.74000000000001</v>
      </c>
      <c s="21">
        <v>513.74000000000001</v>
      </c>
      <c s="21">
        <v>513.74000000000001</v>
      </c>
      <c s="21">
        <v>513.74000000000001</v>
      </c>
      <c s="21">
        <v>513.74000000000001</v>
      </c>
      <c s="21">
        <v>513.74000000000001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9247.3199999999979</v>
      </c>
      <c s="2">
        <f t="shared" si="66"/>
        <v>0</v>
      </c>
      <c s="2">
        <f t="shared" si="67"/>
        <v>9247.3199999999979</v>
      </c>
      <c r="AL1070" t="str">
        <f>VLOOKUP($A1070,'BD INTERNA + PERFIL INTERES CP'!$A$3:$BM$1625,1,0)</f>
        <v>DI0011633</v>
      </c>
    </row>
    <row r="1071" spans="1:38" ht="14.5">
      <c r="A1071" s="108" t="str">
        <f t="shared" si="64"/>
        <v>DI0011634</v>
      </c>
      <c s="35" t="s">
        <v>1309</v>
      </c>
      <c s="112">
        <v>4</v>
      </c>
      <c s="113" t="s">
        <v>23</v>
      </c>
      <c s="35" t="s">
        <v>484</v>
      </c>
      <c s="120" t="s">
        <v>1898</v>
      </c>
      <c s="125"/>
      <c s="109" t="s">
        <v>467</v>
      </c>
      <c s="109" t="s">
        <v>469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906.03999999999996</v>
      </c>
      <c s="21">
        <v>906.03999999999996</v>
      </c>
      <c s="21">
        <v>906.03999999999996</v>
      </c>
      <c s="21">
        <v>906.03999999999996</v>
      </c>
      <c s="21">
        <v>906.03999999999996</v>
      </c>
      <c s="21">
        <v>906.03999999999996</v>
      </c>
      <c s="2">
        <f t="shared" si="65"/>
        <v>21744.84</v>
      </c>
      <c s="2">
        <f t="shared" si="66"/>
        <v>16308.660000000003</v>
      </c>
      <c s="2">
        <f t="shared" si="67"/>
        <v>38053.5</v>
      </c>
      <c r="AL1071" t="str">
        <f>VLOOKUP($A1071,'BD INTERNA + PERFIL INTERES CP'!$A$3:$BM$1625,1,0)</f>
        <v>DI0011634</v>
      </c>
    </row>
    <row r="1072" spans="1:38" ht="14.5">
      <c r="A1072" s="108" t="str">
        <f t="shared" si="64"/>
        <v>DI0011635</v>
      </c>
      <c s="35" t="s">
        <v>1309</v>
      </c>
      <c s="112">
        <v>5</v>
      </c>
      <c s="113" t="s">
        <v>23</v>
      </c>
      <c s="35" t="s">
        <v>484</v>
      </c>
      <c s="120" t="s">
        <v>1898</v>
      </c>
      <c s="125"/>
      <c s="109" t="s">
        <v>467</v>
      </c>
      <c s="109" t="s">
        <v>469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">
        <f t="shared" si="65"/>
        <v>22756.320000000003</v>
      </c>
      <c s="2">
        <f t="shared" si="66"/>
        <v>22756.320000000003</v>
      </c>
      <c s="2">
        <f t="shared" si="67"/>
        <v>45512.640000000007</v>
      </c>
      <c r="AL1072" t="str">
        <f>VLOOKUP($A1072,'BD INTERNA + PERFIL INTERES CP'!$A$3:$BM$1625,1,0)</f>
        <v>DI0011635</v>
      </c>
    </row>
    <row r="1073" spans="1:38" ht="14.5">
      <c r="A1073" s="108" t="str">
        <f t="shared" si="64"/>
        <v>DI0011636</v>
      </c>
      <c s="35" t="s">
        <v>1309</v>
      </c>
      <c s="112">
        <v>6</v>
      </c>
      <c s="113" t="s">
        <v>23</v>
      </c>
      <c s="35" t="s">
        <v>484</v>
      </c>
      <c s="120" t="s">
        <v>1898</v>
      </c>
      <c s="125"/>
      <c s="109" t="s">
        <v>467</v>
      </c>
      <c s="109" t="s">
        <v>469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">
        <f t="shared" si="65"/>
        <v>21962.880000000005</v>
      </c>
      <c s="2">
        <f t="shared" si="66"/>
        <v>21962.880000000005</v>
      </c>
      <c s="2">
        <f t="shared" si="67"/>
        <v>43925.760000000009</v>
      </c>
      <c r="AL1073" t="str">
        <f>VLOOKUP($A1073,'BD INTERNA + PERFIL INTERES CP'!$A$3:$BM$1625,1,0)</f>
        <v>DI0011636</v>
      </c>
    </row>
    <row r="1074" spans="1:38" ht="14.5">
      <c r="A1074" s="108" t="str">
        <f t="shared" si="64"/>
        <v>DI0011637</v>
      </c>
      <c s="35" t="s">
        <v>1309</v>
      </c>
      <c s="112">
        <v>7</v>
      </c>
      <c s="113" t="s">
        <v>23</v>
      </c>
      <c s="35" t="s">
        <v>484</v>
      </c>
      <c s="120" t="s">
        <v>1898</v>
      </c>
      <c s="125"/>
      <c s="109" t="s">
        <v>467</v>
      </c>
      <c s="109" t="s">
        <v>469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">
        <f t="shared" si="65"/>
        <v>39723.239999999991</v>
      </c>
      <c s="2">
        <f t="shared" si="66"/>
        <v>39723.239999999991</v>
      </c>
      <c s="2">
        <f t="shared" si="67"/>
        <v>79446.479999999981</v>
      </c>
      <c r="AL1074" t="str">
        <f>VLOOKUP($A1074,'BD INTERNA + PERFIL INTERES CP'!$A$3:$BM$1625,1,0)</f>
        <v>DI0011637</v>
      </c>
    </row>
    <row r="1075" spans="1:38" ht="14.5">
      <c r="A1075" s="108" t="str">
        <f t="shared" si="64"/>
        <v>DI0011638</v>
      </c>
      <c s="35" t="s">
        <v>1309</v>
      </c>
      <c s="112">
        <v>8</v>
      </c>
      <c s="113" t="s">
        <v>23</v>
      </c>
      <c s="35" t="s">
        <v>484</v>
      </c>
      <c s="120" t="s">
        <v>1898</v>
      </c>
      <c s="125"/>
      <c s="109" t="s">
        <v>467</v>
      </c>
      <c s="109" t="s">
        <v>469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">
        <f t="shared" si="65"/>
        <v>149018.39999999999</v>
      </c>
      <c s="2">
        <f t="shared" si="66"/>
        <v>149018.39999999999</v>
      </c>
      <c s="2">
        <f t="shared" si="67"/>
        <v>298036.79999999999</v>
      </c>
      <c r="AL1075" t="str">
        <f>VLOOKUP($A1075,'BD INTERNA + PERFIL INTERES CP'!$A$3:$BM$1625,1,0)</f>
        <v>DI0011638</v>
      </c>
    </row>
    <row r="1076" spans="1:38" ht="14.5">
      <c r="A1076" s="108" t="str">
        <f t="shared" si="64"/>
        <v>DI0011639</v>
      </c>
      <c s="35" t="s">
        <v>1309</v>
      </c>
      <c s="112">
        <v>9</v>
      </c>
      <c s="113" t="s">
        <v>23</v>
      </c>
      <c s="35" t="s">
        <v>484</v>
      </c>
      <c s="120" t="s">
        <v>1898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65"/>
        <v>3297.48</v>
      </c>
      <c s="2">
        <f t="shared" si="66"/>
        <v>3297.48</v>
      </c>
      <c s="2">
        <f t="shared" si="67"/>
        <v>6594.96</v>
      </c>
      <c r="AL1076" t="str">
        <f>VLOOKUP($A1076,'BD INTERNA + PERFIL INTERES CP'!$A$3:$BM$1625,1,0)</f>
        <v>DI0011639</v>
      </c>
    </row>
    <row r="1077" spans="1:38" ht="14.5">
      <c r="A1077" s="108" t="str">
        <f t="shared" si="64"/>
        <v>DI0011642</v>
      </c>
      <c s="35" t="s">
        <v>1310</v>
      </c>
      <c s="112">
        <v>2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95.140000000000001</v>
      </c>
      <c s="21">
        <v>95.140000000000001</v>
      </c>
      <c s="21">
        <v>95.140000000000001</v>
      </c>
      <c s="21">
        <v>95.140000000000001</v>
      </c>
      <c s="21">
        <v>95.140000000000001</v>
      </c>
      <c s="21">
        <v>95.140000000000001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1712.4600000000007</v>
      </c>
      <c s="2">
        <f t="shared" si="66"/>
        <v>0</v>
      </c>
      <c s="2">
        <f t="shared" si="67"/>
        <v>1712.4600000000007</v>
      </c>
      <c r="AL1077" t="str">
        <f>VLOOKUP($A1077,'BD INTERNA + PERFIL INTERES CP'!$A$3:$BM$1625,1,0)</f>
        <v>DI0011642</v>
      </c>
    </row>
    <row r="1078" spans="1:38" ht="14.5">
      <c r="A1078" s="108" t="str">
        <f t="shared" si="64"/>
        <v>DI0011643</v>
      </c>
      <c s="35" t="s">
        <v>1310</v>
      </c>
      <c s="112">
        <v>3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496.74000000000001</v>
      </c>
      <c s="21">
        <v>496.74000000000001</v>
      </c>
      <c s="21">
        <v>496.74000000000001</v>
      </c>
      <c s="21">
        <v>496.74000000000001</v>
      </c>
      <c s="21">
        <v>496.74000000000001</v>
      </c>
      <c s="21">
        <v>496.74000000000001</v>
      </c>
      <c s="2">
        <f t="shared" si="65"/>
        <v>11921.759999999997</v>
      </c>
      <c s="2">
        <f t="shared" si="66"/>
        <v>8941.3199999999979</v>
      </c>
      <c s="2">
        <f t="shared" si="67"/>
        <v>20863.079999999994</v>
      </c>
      <c r="AL1078" t="str">
        <f>VLOOKUP($A1078,'BD INTERNA + PERFIL INTERES CP'!$A$3:$BM$1625,1,0)</f>
        <v>DI0011643</v>
      </c>
    </row>
    <row r="1079" spans="1:38" ht="14.5">
      <c r="A1079" s="108" t="str">
        <f t="shared" si="64"/>
        <v>DI0011644</v>
      </c>
      <c s="35" t="s">
        <v>1310</v>
      </c>
      <c s="112">
        <v>4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">
        <f t="shared" si="65"/>
        <v>4965.6000000000013</v>
      </c>
      <c s="2">
        <f t="shared" si="66"/>
        <v>4965.6000000000013</v>
      </c>
      <c s="2">
        <f t="shared" si="67"/>
        <v>9931.2000000000025</v>
      </c>
      <c r="AL1079" t="str">
        <f>VLOOKUP($A1079,'BD INTERNA + PERFIL INTERES CP'!$A$3:$BM$1625,1,0)</f>
        <v>DI0011644</v>
      </c>
    </row>
    <row r="1080" spans="1:38" ht="14.5">
      <c r="A1080" s="108" t="str">
        <f t="shared" si="64"/>
        <v>DI0011645</v>
      </c>
      <c s="35" t="s">
        <v>1310</v>
      </c>
      <c s="112">
        <v>5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">
        <f t="shared" si="65"/>
        <v>10206.599999999999</v>
      </c>
      <c s="2">
        <f t="shared" si="66"/>
        <v>10206.599999999999</v>
      </c>
      <c s="2">
        <f t="shared" si="67"/>
        <v>20413.199999999997</v>
      </c>
      <c r="AL1080" t="str">
        <f>VLOOKUP($A1080,'BD INTERNA + PERFIL INTERES CP'!$A$3:$BM$1625,1,0)</f>
        <v>DI0011645</v>
      </c>
    </row>
    <row r="1081" spans="1:38" ht="14.5">
      <c r="A1081" s="108" t="str">
        <f t="shared" si="64"/>
        <v>DI0011646</v>
      </c>
      <c s="35" t="s">
        <v>1310</v>
      </c>
      <c s="112">
        <v>6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">
        <f t="shared" si="65"/>
        <v>12495.120000000001</v>
      </c>
      <c s="2">
        <f t="shared" si="66"/>
        <v>12495.120000000001</v>
      </c>
      <c s="2">
        <f t="shared" si="67"/>
        <v>24990.240000000002</v>
      </c>
      <c r="AL1081" t="str">
        <f>VLOOKUP($A1081,'BD INTERNA + PERFIL INTERES CP'!$A$3:$BM$1625,1,0)</f>
        <v>DI0011646</v>
      </c>
    </row>
    <row r="1082" spans="1:38" ht="14.5">
      <c r="A1082" s="108" t="str">
        <f t="shared" si="64"/>
        <v>DI0011647</v>
      </c>
      <c s="35" t="s">
        <v>1310</v>
      </c>
      <c s="112">
        <v>7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">
        <f t="shared" si="65"/>
        <v>12431.519999999997</v>
      </c>
      <c s="2">
        <f t="shared" si="66"/>
        <v>12431.519999999997</v>
      </c>
      <c s="2">
        <f t="shared" si="67"/>
        <v>24863.039999999994</v>
      </c>
      <c r="AL1082" t="str">
        <f>VLOOKUP($A1082,'BD INTERNA + PERFIL INTERES CP'!$A$3:$BM$1625,1,0)</f>
        <v>DI0011647</v>
      </c>
    </row>
    <row r="1083" spans="1:38" ht="14.5">
      <c r="A1083" s="108" t="str">
        <f t="shared" si="64"/>
        <v>DI0011648</v>
      </c>
      <c s="35" t="s">
        <v>1310</v>
      </c>
      <c s="112">
        <v>8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65"/>
        <v>3297.48</v>
      </c>
      <c s="2">
        <f t="shared" si="66"/>
        <v>3297.48</v>
      </c>
      <c s="2">
        <f t="shared" si="67"/>
        <v>6594.96</v>
      </c>
      <c r="AL1083" t="str">
        <f>VLOOKUP($A1083,'BD INTERNA + PERFIL INTERES CP'!$A$3:$BM$1625,1,0)</f>
        <v>DI0011648</v>
      </c>
    </row>
    <row r="1084" spans="1:38" ht="14.5">
      <c r="A1084" s="108" t="str">
        <f t="shared" si="64"/>
        <v>DI0011653</v>
      </c>
      <c s="35" t="s">
        <v>1311</v>
      </c>
      <c s="112">
        <v>3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104.20999999999999</v>
      </c>
      <c s="21">
        <v>104.20999999999999</v>
      </c>
      <c s="21">
        <v>104.20999999999999</v>
      </c>
      <c s="21">
        <v>104.20999999999999</v>
      </c>
      <c s="21">
        <v>104.20999999999999</v>
      </c>
      <c s="21">
        <v>104.20999999999999</v>
      </c>
      <c s="2">
        <f t="shared" si="65"/>
        <v>2501.0400000000004</v>
      </c>
      <c s="2">
        <f t="shared" si="66"/>
        <v>1875.7800000000002</v>
      </c>
      <c s="2">
        <f t="shared" si="67"/>
        <v>4376.8200000000006</v>
      </c>
      <c r="AL1084" t="str">
        <f>VLOOKUP($A1084,'BD INTERNA + PERFIL INTERES CP'!$A$3:$BM$1625,1,0)</f>
        <v>DI0011653</v>
      </c>
    </row>
    <row r="1085" spans="1:38" ht="14.5">
      <c r="A1085" s="108" t="str">
        <f t="shared" si="64"/>
        <v>DI0011654</v>
      </c>
      <c s="35" t="s">
        <v>1311</v>
      </c>
      <c s="112">
        <v>4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">
        <f t="shared" si="65"/>
        <v>18508.679999999997</v>
      </c>
      <c s="2">
        <f t="shared" si="66"/>
        <v>18508.679999999997</v>
      </c>
      <c s="2">
        <f t="shared" si="67"/>
        <v>37017.359999999993</v>
      </c>
      <c r="AL1085" t="str">
        <f>VLOOKUP($A1085,'BD INTERNA + PERFIL INTERES CP'!$A$3:$BM$1625,1,0)</f>
        <v>DI0011654</v>
      </c>
    </row>
    <row r="1086" spans="1:38" ht="14.5">
      <c r="A1086" s="108" t="str">
        <f t="shared" si="64"/>
        <v>DI0011655</v>
      </c>
      <c s="35" t="s">
        <v>1311</v>
      </c>
      <c s="112">
        <v>5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">
        <f t="shared" si="65"/>
        <v>13693.200000000003</v>
      </c>
      <c s="2">
        <f t="shared" si="66"/>
        <v>13693.200000000003</v>
      </c>
      <c s="2">
        <f t="shared" si="67"/>
        <v>27386.400000000005</v>
      </c>
      <c r="AL1086" t="str">
        <f>VLOOKUP($A1086,'BD INTERNA + PERFIL INTERES CP'!$A$3:$BM$1625,1,0)</f>
        <v>DI0011655</v>
      </c>
    </row>
    <row r="1087" spans="1:38" ht="14.5">
      <c r="A1087" s="108" t="str">
        <f t="shared" si="64"/>
        <v>DI0011656</v>
      </c>
      <c s="35" t="s">
        <v>1311</v>
      </c>
      <c s="112">
        <v>6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">
        <f t="shared" si="65"/>
        <v>84521.039999999994</v>
      </c>
      <c s="2">
        <f t="shared" si="66"/>
        <v>84521.039999999994</v>
      </c>
      <c s="2">
        <f t="shared" si="67"/>
        <v>169042.07999999999</v>
      </c>
      <c r="AL1087" t="str">
        <f>VLOOKUP($A1087,'BD INTERNA + PERFIL INTERES CP'!$A$3:$BM$1625,1,0)</f>
        <v>DI0011656</v>
      </c>
    </row>
    <row r="1088" spans="1:38" ht="14.5">
      <c r="A1088" s="108" t="str">
        <f t="shared" si="64"/>
        <v>DI0011657</v>
      </c>
      <c s="35" t="s">
        <v>1311</v>
      </c>
      <c s="112">
        <v>7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">
        <f t="shared" si="65"/>
        <v>40724.879999999983</v>
      </c>
      <c s="2">
        <f t="shared" si="66"/>
        <v>40724.879999999983</v>
      </c>
      <c s="2">
        <f t="shared" si="67"/>
        <v>81449.759999999966</v>
      </c>
      <c r="AL1088" t="str">
        <f>VLOOKUP($A1088,'BD INTERNA + PERFIL INTERES CP'!$A$3:$BM$1625,1,0)</f>
        <v>DI0011657</v>
      </c>
    </row>
    <row r="1089" spans="1:38" ht="14.5">
      <c r="A1089" s="108" t="str">
        <f t="shared" si="64"/>
        <v>DI0011658</v>
      </c>
      <c s="35" t="s">
        <v>1311</v>
      </c>
      <c s="112">
        <v>8</v>
      </c>
      <c s="113" t="s">
        <v>23</v>
      </c>
      <c s="35" t="s">
        <v>484</v>
      </c>
      <c s="120" t="s">
        <v>1899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65"/>
        <v>3297.48</v>
      </c>
      <c s="2">
        <f t="shared" si="66"/>
        <v>3297.48</v>
      </c>
      <c s="2">
        <f t="shared" si="67"/>
        <v>6594.96</v>
      </c>
      <c r="AL1089" t="str">
        <f>VLOOKUP($A1089,'BD INTERNA + PERFIL INTERES CP'!$A$3:$BM$1625,1,0)</f>
        <v>DI0011658</v>
      </c>
    </row>
    <row r="1090" spans="1:38" ht="14.5">
      <c r="A1090" s="108" t="str">
        <f t="shared" si="64"/>
        <v>DI0011663</v>
      </c>
      <c s="35" t="s">
        <v>1312</v>
      </c>
      <c s="112">
        <v>3</v>
      </c>
      <c s="113" t="s">
        <v>23</v>
      </c>
      <c s="35" t="s">
        <v>484</v>
      </c>
      <c s="120" t="s">
        <v>1900</v>
      </c>
      <c s="125"/>
      <c s="109" t="s">
        <v>467</v>
      </c>
      <c s="109" t="s">
        <v>469</v>
      </c>
      <c s="21">
        <v>3500.5300000000002</v>
      </c>
      <c s="21">
        <v>3500.5300000000002</v>
      </c>
      <c s="21">
        <v>3500.5300000000002</v>
      </c>
      <c s="21">
        <v>3500.5300000000002</v>
      </c>
      <c s="21">
        <v>3500.5300000000002</v>
      </c>
      <c s="21">
        <v>3500.5300000000002</v>
      </c>
      <c s="21">
        <v>1750.27</v>
      </c>
      <c s="21">
        <v>1750.27</v>
      </c>
      <c s="21">
        <v>1750.27</v>
      </c>
      <c s="21">
        <v>1750.27</v>
      </c>
      <c s="21">
        <v>1750.27</v>
      </c>
      <c s="21">
        <v>1750.27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5"/>
        <v>31504.800000000003</v>
      </c>
      <c s="2">
        <f t="shared" si="66"/>
        <v>0</v>
      </c>
      <c s="2">
        <f t="shared" si="67"/>
        <v>31504.800000000003</v>
      </c>
      <c r="AL1090" t="str">
        <f>VLOOKUP($A1090,'BD INTERNA + PERFIL INTERES CP'!$A$3:$BM$1625,1,0)</f>
        <v>DI0011663</v>
      </c>
    </row>
    <row r="1091" spans="1:38" ht="14.5">
      <c r="A1091" s="108" t="str">
        <f t="shared" si="64"/>
        <v>DI0011664</v>
      </c>
      <c s="35" t="s">
        <v>1312</v>
      </c>
      <c s="112">
        <v>4</v>
      </c>
      <c s="113" t="s">
        <v>23</v>
      </c>
      <c s="35" t="s">
        <v>484</v>
      </c>
      <c s="120" t="s">
        <v>1900</v>
      </c>
      <c s="125"/>
      <c s="109" t="s">
        <v>467</v>
      </c>
      <c s="109" t="s">
        <v>469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3093.2600000000002</v>
      </c>
      <c s="21">
        <v>3093.2600000000002</v>
      </c>
      <c s="21">
        <v>3093.2600000000002</v>
      </c>
      <c s="21">
        <v>3093.2600000000002</v>
      </c>
      <c s="21">
        <v>3093.2600000000002</v>
      </c>
      <c s="21">
        <v>3093.2600000000002</v>
      </c>
      <c s="2">
        <f t="shared" si="65"/>
        <v>74238.360000000001</v>
      </c>
      <c s="2">
        <f t="shared" si="66"/>
        <v>55678.740000000013</v>
      </c>
      <c s="2">
        <f t="shared" si="67"/>
        <v>129917.10000000001</v>
      </c>
      <c r="AL1091" t="str">
        <f>VLOOKUP($A1091,'BD INTERNA + PERFIL INTERES CP'!$A$3:$BM$1625,1,0)</f>
        <v>DI0011664</v>
      </c>
    </row>
    <row r="1092" spans="1:38" ht="14.5">
      <c r="A1092" s="108" t="str">
        <f t="shared" si="68" ref="A1092:A1155">CONCATENATE(B1092,C1092)</f>
        <v>DI0011665</v>
      </c>
      <c s="35" t="s">
        <v>1312</v>
      </c>
      <c s="112">
        <v>5</v>
      </c>
      <c s="113" t="s">
        <v>23</v>
      </c>
      <c s="35" t="s">
        <v>484</v>
      </c>
      <c s="120" t="s">
        <v>1900</v>
      </c>
      <c s="125"/>
      <c s="109" t="s">
        <v>467</v>
      </c>
      <c s="109" t="s">
        <v>469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">
        <f t="shared" si="69" ref="AH1092:AH1155">SUM(J1092:U1092)</f>
        <v>99572.880000000019</v>
      </c>
      <c s="2">
        <f t="shared" si="70" ref="AI1092:AI1155">SUM(V1092:AG1092)</f>
        <v>99572.880000000019</v>
      </c>
      <c s="2">
        <f t="shared" si="71" ref="AJ1092:AJ1155">AI1092+AH1092</f>
        <v>199145.76000000004</v>
      </c>
      <c r="AL1092" t="str">
        <f>VLOOKUP($A1092,'BD INTERNA + PERFIL INTERES CP'!$A$3:$BM$1625,1,0)</f>
        <v>DI0011665</v>
      </c>
    </row>
    <row r="1093" spans="1:38" ht="14.5">
      <c r="A1093" s="108" t="str">
        <f t="shared" si="68"/>
        <v>DI0011666</v>
      </c>
      <c s="35" t="s">
        <v>1312</v>
      </c>
      <c s="112">
        <v>6</v>
      </c>
      <c s="113" t="s">
        <v>23</v>
      </c>
      <c s="35" t="s">
        <v>484</v>
      </c>
      <c s="120" t="s">
        <v>1900</v>
      </c>
      <c s="125"/>
      <c s="109" t="s">
        <v>467</v>
      </c>
      <c s="109" t="s">
        <v>469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">
        <f t="shared" si="69"/>
        <v>397063.07999999984</v>
      </c>
      <c s="2">
        <f t="shared" si="70"/>
        <v>397063.07999999984</v>
      </c>
      <c s="2">
        <f t="shared" si="71"/>
        <v>794126.15999999968</v>
      </c>
      <c r="AL1093" t="str">
        <f>VLOOKUP($A1093,'BD INTERNA + PERFIL INTERES CP'!$A$3:$BM$1625,1,0)</f>
        <v>DI0011666</v>
      </c>
    </row>
    <row r="1094" spans="1:38" ht="14.5">
      <c r="A1094" s="108" t="str">
        <f t="shared" si="68"/>
        <v>DI0011667</v>
      </c>
      <c s="35" t="s">
        <v>1312</v>
      </c>
      <c s="112">
        <v>7</v>
      </c>
      <c s="113" t="s">
        <v>23</v>
      </c>
      <c s="35" t="s">
        <v>484</v>
      </c>
      <c s="120" t="s">
        <v>1900</v>
      </c>
      <c s="125"/>
      <c s="109" t="s">
        <v>467</v>
      </c>
      <c s="109" t="s">
        <v>469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">
        <f t="shared" si="69"/>
        <v>554037.12</v>
      </c>
      <c s="2">
        <f t="shared" si="70"/>
        <v>554037.12</v>
      </c>
      <c s="2">
        <f t="shared" si="71"/>
        <v>1108074.24</v>
      </c>
      <c r="AL1094" t="str">
        <f>VLOOKUP($A1094,'BD INTERNA + PERFIL INTERES CP'!$A$3:$BM$1625,1,0)</f>
        <v>DI0011667</v>
      </c>
    </row>
    <row r="1095" spans="1:38" ht="14.5">
      <c r="A1095" s="108" t="str">
        <f t="shared" si="68"/>
        <v>DI0011668</v>
      </c>
      <c s="35" t="s">
        <v>1312</v>
      </c>
      <c s="112">
        <v>8</v>
      </c>
      <c s="113" t="s">
        <v>23</v>
      </c>
      <c s="35" t="s">
        <v>484</v>
      </c>
      <c s="120" t="s">
        <v>1900</v>
      </c>
      <c s="125"/>
      <c s="109" t="s">
        <v>467</v>
      </c>
      <c s="109" t="s">
        <v>469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">
        <f t="shared" si="69"/>
        <v>161622.48000000007</v>
      </c>
      <c s="2">
        <f t="shared" si="70"/>
        <v>161622.48000000007</v>
      </c>
      <c s="2">
        <f t="shared" si="71"/>
        <v>323244.96000000014</v>
      </c>
      <c r="AL1095" t="str">
        <f>VLOOKUP($A1095,'BD INTERNA + PERFIL INTERES CP'!$A$3:$BM$1625,1,0)</f>
        <v>DI0011668</v>
      </c>
    </row>
    <row r="1096" spans="1:38" ht="14.5">
      <c r="A1096" s="108" t="str">
        <f t="shared" si="68"/>
        <v>DI0011669</v>
      </c>
      <c s="35" t="s">
        <v>1312</v>
      </c>
      <c s="112">
        <v>9</v>
      </c>
      <c s="113" t="s">
        <v>23</v>
      </c>
      <c s="35" t="s">
        <v>484</v>
      </c>
      <c s="120" t="s">
        <v>1900</v>
      </c>
      <c s="125"/>
      <c s="109" t="s">
        <v>467</v>
      </c>
      <c s="109" t="s">
        <v>469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">
        <f t="shared" si="69"/>
        <v>5065.3199999999997</v>
      </c>
      <c s="2">
        <f t="shared" si="70"/>
        <v>5065.3199999999997</v>
      </c>
      <c s="2">
        <f t="shared" si="71"/>
        <v>10130.639999999999</v>
      </c>
      <c r="AL1096" t="str">
        <f>VLOOKUP($A1096,'BD INTERNA + PERFIL INTERES CP'!$A$3:$BM$1625,1,0)</f>
        <v>DI0011669</v>
      </c>
    </row>
    <row r="1097" spans="1:38" ht="14.5">
      <c r="A1097" s="108" t="str">
        <f t="shared" si="68"/>
        <v>DI0011671</v>
      </c>
      <c s="35" t="s">
        <v>1313</v>
      </c>
      <c s="112">
        <v>1</v>
      </c>
      <c s="113" t="s">
        <v>23</v>
      </c>
      <c s="35" t="s">
        <v>591</v>
      </c>
      <c s="120" t="s">
        <v>1886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">
        <f t="shared" si="69"/>
        <v>15652600</v>
      </c>
      <c s="2">
        <f t="shared" si="70"/>
        <v>15652600</v>
      </c>
      <c s="2">
        <f t="shared" si="71"/>
        <v>31305200</v>
      </c>
      <c r="AL1097" t="str">
        <f>VLOOKUP($A1097,'BD INTERNA + PERFIL INTERES CP'!$A$3:$BM$1625,1,0)</f>
        <v>DI0011671</v>
      </c>
    </row>
    <row r="1098" spans="1:38" ht="14.5">
      <c r="A1098" s="108" t="str">
        <f t="shared" si="68"/>
        <v>DI0011681</v>
      </c>
      <c s="35" t="s">
        <v>1314</v>
      </c>
      <c s="112">
        <v>1</v>
      </c>
      <c s="113" t="s">
        <v>23</v>
      </c>
      <c s="35" t="s">
        <v>591</v>
      </c>
      <c s="120" t="s">
        <v>2045</v>
      </c>
      <c s="125"/>
      <c s="109" t="s">
        <v>467</v>
      </c>
      <c s="109" t="s">
        <v>469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15652600</v>
      </c>
      <c s="2">
        <f t="shared" si="70"/>
        <v>15652600</v>
      </c>
      <c s="2">
        <f t="shared" si="71"/>
        <v>31305200</v>
      </c>
      <c r="AL1098" t="str">
        <f>VLOOKUP($A1098,'BD INTERNA + PERFIL INTERES CP'!$A$3:$BM$1625,1,0)</f>
        <v>DI0011681</v>
      </c>
    </row>
    <row r="1099" spans="1:38" ht="14.5">
      <c r="A1099" s="108" t="str">
        <f t="shared" si="68"/>
        <v>DI0011691</v>
      </c>
      <c s="35" t="s">
        <v>1315</v>
      </c>
      <c s="112">
        <v>1</v>
      </c>
      <c s="113" t="s">
        <v>23</v>
      </c>
      <c s="35" t="s">
        <v>908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4932240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4932240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4932240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9864480</v>
      </c>
      <c s="2">
        <f t="shared" si="70"/>
        <v>4932240</v>
      </c>
      <c s="2">
        <f t="shared" si="71"/>
        <v>14796720</v>
      </c>
      <c r="AL1099" t="str">
        <f>VLOOKUP($A1099,'BD INTERNA + PERFIL INTERES CP'!$A$3:$BM$1625,1,0)</f>
        <v>DI0011691</v>
      </c>
    </row>
    <row r="1100" spans="1:38" ht="14.5">
      <c r="A1100" s="108" t="str">
        <f t="shared" si="68"/>
        <v>DI0011701</v>
      </c>
      <c s="35" t="s">
        <v>1316</v>
      </c>
      <c s="112">
        <v>1</v>
      </c>
      <c s="113" t="s">
        <v>23</v>
      </c>
      <c s="35" t="s">
        <v>908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1233060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1233060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1233060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2466120</v>
      </c>
      <c s="2">
        <f t="shared" si="70"/>
        <v>1233060</v>
      </c>
      <c s="2">
        <f t="shared" si="71"/>
        <v>3699180</v>
      </c>
      <c r="AL1100" t="str">
        <f>VLOOKUP($A1100,'BD INTERNA + PERFIL INTERES CP'!$A$3:$BM$1625,1,0)</f>
        <v>DI0011701</v>
      </c>
    </row>
    <row r="1101" spans="1:38" ht="14.5">
      <c r="A1101" s="108" t="str">
        <f t="shared" si="68"/>
        <v>DI0011711</v>
      </c>
      <c s="35" t="s">
        <v>1317</v>
      </c>
      <c s="112">
        <v>1</v>
      </c>
      <c s="113" t="s">
        <v>23</v>
      </c>
      <c s="35" t="s">
        <v>591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">
        <f t="shared" si="69"/>
        <v>14259000</v>
      </c>
      <c s="2">
        <f t="shared" si="70"/>
        <v>14259000</v>
      </c>
      <c s="2">
        <f t="shared" si="71"/>
        <v>28518000</v>
      </c>
      <c r="AL1101" t="str">
        <f>VLOOKUP($A1101,'BD INTERNA + PERFIL INTERES CP'!$A$3:$BM$1625,1,0)</f>
        <v>DI0011711</v>
      </c>
    </row>
    <row r="1102" spans="1:38" ht="14.5">
      <c r="A1102" s="108" t="str">
        <f t="shared" si="68"/>
        <v>DI0011731</v>
      </c>
      <c s="35" t="s">
        <v>1318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64819.290000000001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64819.290000000001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64819.290000000001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64819.290000000001</v>
      </c>
      <c s="21" t="s">
        <v>466</v>
      </c>
      <c s="21" t="s">
        <v>466</v>
      </c>
      <c s="21" t="s">
        <v>466</v>
      </c>
      <c s="2">
        <f t="shared" si="69"/>
        <v>129638.58</v>
      </c>
      <c s="2">
        <f t="shared" si="70"/>
        <v>129638.58</v>
      </c>
      <c s="2">
        <f t="shared" si="71"/>
        <v>259277.16</v>
      </c>
      <c r="AL1102" t="str">
        <f>VLOOKUP($A1102,'BD INTERNA + PERFIL INTERES CP'!$A$3:$BM$1625,1,0)</f>
        <v>DI0011731</v>
      </c>
    </row>
    <row r="1103" spans="1:38" ht="14.5">
      <c r="A1103" s="108" t="str">
        <f t="shared" si="68"/>
        <v>DI0011741</v>
      </c>
      <c s="35" t="s">
        <v>1319</v>
      </c>
      <c s="112">
        <v>1</v>
      </c>
      <c s="113" t="s">
        <v>23</v>
      </c>
      <c s="35" t="s">
        <v>908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1695457.5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1695457.5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1695457.5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3390915</v>
      </c>
      <c s="2">
        <f t="shared" si="70"/>
        <v>1695457.5</v>
      </c>
      <c s="2">
        <f t="shared" si="71"/>
        <v>5086372.5</v>
      </c>
      <c r="AL1103" t="str">
        <f>VLOOKUP($A1103,'BD INTERNA + PERFIL INTERES CP'!$A$3:$BM$1625,1,0)</f>
        <v>DI0011741</v>
      </c>
    </row>
    <row r="1104" spans="1:38" ht="14.5">
      <c r="A1104" s="108" t="str">
        <f t="shared" si="68"/>
        <v>DI0011751</v>
      </c>
      <c s="35" t="s">
        <v>1320</v>
      </c>
      <c s="112">
        <v>1</v>
      </c>
      <c s="113" t="s">
        <v>23</v>
      </c>
      <c s="35" t="s">
        <v>908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924795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924795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924795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1849590</v>
      </c>
      <c s="2">
        <f t="shared" si="70"/>
        <v>924795</v>
      </c>
      <c s="2">
        <f t="shared" si="71"/>
        <v>2774385</v>
      </c>
      <c r="AL1104" t="str">
        <f>VLOOKUP($A1104,'BD INTERNA + PERFIL INTERES CP'!$A$3:$BM$1625,1,0)</f>
        <v>DI0011751</v>
      </c>
    </row>
    <row r="1105" spans="1:38" ht="14.5">
      <c r="A1105" s="108" t="str">
        <f t="shared" si="68"/>
        <v>DI0011771</v>
      </c>
      <c s="35" t="s">
        <v>1321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55918.080000000002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55918.080000000002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55918.080000000002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55918.080000000002</v>
      </c>
      <c s="21" t="s">
        <v>466</v>
      </c>
      <c s="21" t="s">
        <v>466</v>
      </c>
      <c s="21" t="s">
        <v>466</v>
      </c>
      <c s="2">
        <f t="shared" si="69"/>
        <v>111836.16</v>
      </c>
      <c s="2">
        <f t="shared" si="70"/>
        <v>111836.16</v>
      </c>
      <c s="2">
        <f t="shared" si="71"/>
        <v>223672.32000000001</v>
      </c>
      <c r="AL1105" t="str">
        <f>VLOOKUP($A1105,'BD INTERNA + PERFIL INTERES CP'!$A$3:$BM$1625,1,0)</f>
        <v>DI0011771</v>
      </c>
    </row>
    <row r="1106" spans="1:38" ht="14.5">
      <c r="A1106" s="108" t="str">
        <f t="shared" si="68"/>
        <v>DI0011781</v>
      </c>
      <c s="35" t="s">
        <v>1322</v>
      </c>
      <c s="112">
        <v>1</v>
      </c>
      <c s="113" t="s">
        <v>23</v>
      </c>
      <c s="35" t="s">
        <v>591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7129500</v>
      </c>
      <c s="21" t="s">
        <v>466</v>
      </c>
      <c s="21" t="s">
        <v>466</v>
      </c>
      <c s="21" t="s">
        <v>466</v>
      </c>
      <c s="2">
        <f t="shared" si="69"/>
        <v>14259000</v>
      </c>
      <c s="2">
        <f t="shared" si="70"/>
        <v>14259000</v>
      </c>
      <c s="2">
        <f t="shared" si="71"/>
        <v>28518000</v>
      </c>
      <c r="AL1106" t="str">
        <f>VLOOKUP($A1106,'BD INTERNA + PERFIL INTERES CP'!$A$3:$BM$1625,1,0)</f>
        <v>DI0011781</v>
      </c>
    </row>
    <row r="1107" spans="1:38" ht="14.5">
      <c r="A1107" s="108" t="str">
        <f t="shared" si="68"/>
        <v>DI0011801</v>
      </c>
      <c s="35" t="s">
        <v>1323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42063.059999999998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42063.059999999998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42063.059999999998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42063.059999999998</v>
      </c>
      <c s="21" t="s">
        <v>466</v>
      </c>
      <c s="21" t="s">
        <v>466</v>
      </c>
      <c s="21" t="s">
        <v>466</v>
      </c>
      <c s="2">
        <f t="shared" si="69"/>
        <v>84126.119999999995</v>
      </c>
      <c s="2">
        <f t="shared" si="70"/>
        <v>84126.119999999995</v>
      </c>
      <c s="2">
        <f t="shared" si="71"/>
        <v>168252.23999999999</v>
      </c>
      <c r="AL1107" t="str">
        <f>VLOOKUP($A1107,'BD INTERNA + PERFIL INTERES CP'!$A$3:$BM$1625,1,0)</f>
        <v>DI0011801</v>
      </c>
    </row>
    <row r="1108" spans="1:38" ht="14.5">
      <c r="A1108" s="108" t="str">
        <f t="shared" si="68"/>
        <v>DI0011821</v>
      </c>
      <c s="35" t="s">
        <v>1324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83293.539999999994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83293.539999999994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83293.539999999994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83293.539999999994</v>
      </c>
      <c s="21" t="s">
        <v>466</v>
      </c>
      <c s="21" t="s">
        <v>466</v>
      </c>
      <c s="21" t="s">
        <v>466</v>
      </c>
      <c s="2">
        <f t="shared" si="69"/>
        <v>166587.07999999999</v>
      </c>
      <c s="2">
        <f t="shared" si="70"/>
        <v>166587.07999999999</v>
      </c>
      <c s="2">
        <f t="shared" si="71"/>
        <v>333174.15999999997</v>
      </c>
      <c r="AL1108" t="str">
        <f>VLOOKUP($A1108,'BD INTERNA + PERFIL INTERES CP'!$A$3:$BM$1625,1,0)</f>
        <v>DI0011821</v>
      </c>
    </row>
    <row r="1109" spans="1:38" ht="14.5">
      <c r="A1109" s="108" t="str">
        <f t="shared" si="68"/>
        <v>DI0011841</v>
      </c>
      <c s="35" t="s">
        <v>1325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30346.869999999999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30346.869999999999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30346.869999999999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30346.869999999999</v>
      </c>
      <c s="21" t="s">
        <v>466</v>
      </c>
      <c s="21" t="s">
        <v>466</v>
      </c>
      <c s="21" t="s">
        <v>466</v>
      </c>
      <c s="2">
        <f t="shared" si="69"/>
        <v>60693.739999999998</v>
      </c>
      <c s="2">
        <f t="shared" si="70"/>
        <v>60693.739999999998</v>
      </c>
      <c s="2">
        <f t="shared" si="71"/>
        <v>121387.48</v>
      </c>
      <c r="AL1109" t="str">
        <f>VLOOKUP($A1109,'BD INTERNA + PERFIL INTERES CP'!$A$3:$BM$1625,1,0)</f>
        <v>DI0011841</v>
      </c>
    </row>
    <row r="1110" spans="1:38" ht="14.5">
      <c r="A1110" s="108" t="str">
        <f t="shared" si="68"/>
        <v>DI0011861</v>
      </c>
      <c s="35" t="s">
        <v>1326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74239.820000000007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74239.820000000007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74239.820000000007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74239.820000000007</v>
      </c>
      <c s="21" t="s">
        <v>466</v>
      </c>
      <c s="21" t="s">
        <v>466</v>
      </c>
      <c s="21" t="s">
        <v>466</v>
      </c>
      <c s="2">
        <f t="shared" si="69"/>
        <v>148479.64000000001</v>
      </c>
      <c s="2">
        <f t="shared" si="70"/>
        <v>148479.64000000001</v>
      </c>
      <c s="2">
        <f t="shared" si="71"/>
        <v>296959.28000000003</v>
      </c>
      <c r="AL1110" t="str">
        <f>VLOOKUP($A1110,'BD INTERNA + PERFIL INTERES CP'!$A$3:$BM$1625,1,0)</f>
        <v>DI0011861</v>
      </c>
    </row>
    <row r="1111" spans="1:38" ht="14.5">
      <c r="A1111" s="108" t="str">
        <f t="shared" si="68"/>
        <v>DI0011871</v>
      </c>
      <c s="35" t="s">
        <v>1327</v>
      </c>
      <c s="112">
        <v>1</v>
      </c>
      <c s="113" t="s">
        <v>23</v>
      </c>
      <c s="35" t="s">
        <v>908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1233060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1233060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1233060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2466120</v>
      </c>
      <c s="2">
        <f t="shared" si="70"/>
        <v>1233060</v>
      </c>
      <c s="2">
        <f t="shared" si="71"/>
        <v>3699180</v>
      </c>
      <c r="AL1111" t="str">
        <f>VLOOKUP($A1111,'BD INTERNA + PERFIL INTERES CP'!$A$3:$BM$1625,1,0)</f>
        <v>DI0011871</v>
      </c>
    </row>
    <row r="1112" spans="1:38" ht="14.5">
      <c r="A1112" s="108" t="str">
        <f t="shared" si="68"/>
        <v>DI0011881</v>
      </c>
      <c s="35" t="s">
        <v>1328</v>
      </c>
      <c s="112">
        <v>1</v>
      </c>
      <c s="113" t="s">
        <v>23</v>
      </c>
      <c s="35" t="s">
        <v>484</v>
      </c>
      <c s="120" t="s">
        <v>1902</v>
      </c>
      <c s="125"/>
      <c s="109" t="s">
        <v>467</v>
      </c>
      <c s="109" t="s">
        <v>469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311.75999999999999</v>
      </c>
      <c s="21">
        <v>311.75999999999999</v>
      </c>
      <c s="2">
        <f t="shared" si="69"/>
        <v>7482.2400000000016</v>
      </c>
      <c s="2">
        <f t="shared" si="70"/>
        <v>6858.7200000000012</v>
      </c>
      <c s="2">
        <f t="shared" si="71"/>
        <v>14340.960000000003</v>
      </c>
      <c r="AL1112" t="str">
        <f>VLOOKUP($A1112,'BD INTERNA + PERFIL INTERES CP'!$A$3:$BM$1625,1,0)</f>
        <v>DI0011881</v>
      </c>
    </row>
    <row r="1113" spans="1:38" ht="14.5">
      <c r="A1113" s="108" t="str">
        <f t="shared" si="68"/>
        <v>DI0011882</v>
      </c>
      <c s="35" t="s">
        <v>1328</v>
      </c>
      <c s="112">
        <v>2</v>
      </c>
      <c s="113" t="s">
        <v>23</v>
      </c>
      <c s="35" t="s">
        <v>484</v>
      </c>
      <c s="120" t="s">
        <v>1902</v>
      </c>
      <c s="125"/>
      <c s="109" t="s">
        <v>467</v>
      </c>
      <c s="109" t="s">
        <v>469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">
        <f t="shared" si="69"/>
        <v>5077.6800000000003</v>
      </c>
      <c s="2">
        <f t="shared" si="70"/>
        <v>5077.6800000000003</v>
      </c>
      <c s="2">
        <f t="shared" si="71"/>
        <v>10155.360000000001</v>
      </c>
      <c r="AL1113" t="str">
        <f>VLOOKUP($A1113,'BD INTERNA + PERFIL INTERES CP'!$A$3:$BM$1625,1,0)</f>
        <v>DI0011882</v>
      </c>
    </row>
    <row r="1114" spans="1:38" ht="14.5">
      <c r="A1114" s="108" t="str">
        <f t="shared" si="68"/>
        <v>DI0011883</v>
      </c>
      <c s="35" t="s">
        <v>1328</v>
      </c>
      <c s="112">
        <v>3</v>
      </c>
      <c s="113" t="s">
        <v>23</v>
      </c>
      <c s="35" t="s">
        <v>484</v>
      </c>
      <c s="120" t="s">
        <v>1902</v>
      </c>
      <c s="125"/>
      <c s="109" t="s">
        <v>467</v>
      </c>
      <c s="109" t="s">
        <v>469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">
        <f t="shared" si="69"/>
        <v>556803.71999999997</v>
      </c>
      <c s="2">
        <f t="shared" si="70"/>
        <v>556803.71999999997</v>
      </c>
      <c s="2">
        <f t="shared" si="71"/>
        <v>1113607.4399999999</v>
      </c>
      <c r="AL1114" t="str">
        <f>VLOOKUP($A1114,'BD INTERNA + PERFIL INTERES CP'!$A$3:$BM$1625,1,0)</f>
        <v>DI0011883</v>
      </c>
    </row>
    <row r="1115" spans="1:38" ht="14.5">
      <c r="A1115" s="108" t="str">
        <f t="shared" si="68"/>
        <v>DI0011891</v>
      </c>
      <c s="35" t="s">
        <v>1329</v>
      </c>
      <c s="112">
        <v>1</v>
      </c>
      <c s="113" t="s">
        <v>23</v>
      </c>
      <c s="35" t="s">
        <v>591</v>
      </c>
      <c s="120" t="s">
        <v>2045</v>
      </c>
      <c s="125"/>
      <c s="109" t="s">
        <v>467</v>
      </c>
      <c s="109" t="s">
        <v>469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15652600</v>
      </c>
      <c s="2">
        <f t="shared" si="70"/>
        <v>15652600</v>
      </c>
      <c s="2">
        <f t="shared" si="71"/>
        <v>31305200</v>
      </c>
      <c r="AL1115" t="str">
        <f>VLOOKUP($A1115,'BD INTERNA + PERFIL INTERES CP'!$A$3:$BM$1625,1,0)</f>
        <v>DI0011891</v>
      </c>
    </row>
    <row r="1116" spans="1:38" ht="14.5">
      <c r="A1116" s="108" t="str">
        <f t="shared" si="68"/>
        <v>DI0011901</v>
      </c>
      <c s="35" t="s">
        <v>1330</v>
      </c>
      <c s="112">
        <v>1</v>
      </c>
      <c s="113" t="s">
        <v>23</v>
      </c>
      <c s="35" t="s">
        <v>1915</v>
      </c>
      <c s="120" t="s">
        <v>2047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116141.86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116141.86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116141.86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116141.86</v>
      </c>
      <c s="21" t="s">
        <v>466</v>
      </c>
      <c s="21" t="s">
        <v>466</v>
      </c>
      <c s="2">
        <f t="shared" si="69"/>
        <v>232283.72</v>
      </c>
      <c s="2">
        <f t="shared" si="70"/>
        <v>232283.72</v>
      </c>
      <c s="2">
        <f t="shared" si="71"/>
        <v>464567.44</v>
      </c>
      <c r="AL1116" t="str">
        <f>VLOOKUP($A1116,'BD INTERNA + PERFIL INTERES CP'!$A$3:$BM$1625,1,0)</f>
        <v>DI0011901</v>
      </c>
    </row>
    <row r="1117" spans="1:38" ht="14.5">
      <c r="A1117" s="108" t="str">
        <f t="shared" si="68"/>
        <v>DI0011912</v>
      </c>
      <c s="35" t="s">
        <v>1331</v>
      </c>
      <c s="112">
        <v>2</v>
      </c>
      <c s="113" t="s">
        <v>23</v>
      </c>
      <c s="35" t="s">
        <v>484</v>
      </c>
      <c s="120" t="s">
        <v>1903</v>
      </c>
      <c s="125"/>
      <c s="109" t="s">
        <v>467</v>
      </c>
      <c s="109" t="s">
        <v>469</v>
      </c>
      <c s="21">
        <v>4718.6599999999999</v>
      </c>
      <c s="21">
        <v>4718.6599999999999</v>
      </c>
      <c s="21">
        <v>4718.6599999999999</v>
      </c>
      <c s="21">
        <v>4718.6599999999999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18874.639999999999</v>
      </c>
      <c s="2">
        <f t="shared" si="70"/>
        <v>0</v>
      </c>
      <c s="2">
        <f t="shared" si="71"/>
        <v>18874.639999999999</v>
      </c>
      <c r="AL1117" t="str">
        <f>VLOOKUP($A1117,'BD INTERNA + PERFIL INTERES CP'!$A$3:$BM$1625,1,0)</f>
        <v>DI0011912</v>
      </c>
    </row>
    <row r="1118" spans="1:38" ht="14.5">
      <c r="A1118" s="108" t="str">
        <f t="shared" si="68"/>
        <v>DI0011913</v>
      </c>
      <c s="35" t="s">
        <v>1331</v>
      </c>
      <c s="112">
        <v>3</v>
      </c>
      <c s="113" t="s">
        <v>23</v>
      </c>
      <c s="35" t="s">
        <v>484</v>
      </c>
      <c s="120" t="s">
        <v>1903</v>
      </c>
      <c s="125"/>
      <c s="109" t="s">
        <v>467</v>
      </c>
      <c s="109" t="s">
        <v>469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6389.0100000000002</v>
      </c>
      <c s="21">
        <v>6389.0100000000002</v>
      </c>
      <c s="21">
        <v>6389.0100000000002</v>
      </c>
      <c s="21">
        <v>6389.0100000000002</v>
      </c>
      <c s="21">
        <v>6389.0100000000002</v>
      </c>
      <c s="21">
        <v>6389.0100000000002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140558.22000000003</v>
      </c>
      <c s="2">
        <f t="shared" si="70"/>
        <v>25556.040000000001</v>
      </c>
      <c s="2">
        <f t="shared" si="71"/>
        <v>166114.26000000004</v>
      </c>
      <c r="AL1118" t="str">
        <f>VLOOKUP($A1118,'BD INTERNA + PERFIL INTERES CP'!$A$3:$BM$1625,1,0)</f>
        <v>DI0011913</v>
      </c>
    </row>
    <row r="1119" spans="1:38" ht="14.5">
      <c r="A1119" s="108" t="str">
        <f t="shared" si="68"/>
        <v>DI0011914</v>
      </c>
      <c s="35" t="s">
        <v>1331</v>
      </c>
      <c s="112">
        <v>4</v>
      </c>
      <c s="113" t="s">
        <v>23</v>
      </c>
      <c s="35" t="s">
        <v>484</v>
      </c>
      <c s="120" t="s">
        <v>1903</v>
      </c>
      <c s="125"/>
      <c s="109" t="s">
        <v>467</v>
      </c>
      <c s="109" t="s">
        <v>469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12107.610000000001</v>
      </c>
      <c s="21">
        <v>12107.610000000001</v>
      </c>
      <c s="2">
        <f t="shared" si="69"/>
        <v>290582.64000000001</v>
      </c>
      <c s="2">
        <f t="shared" si="70"/>
        <v>266367.41999999998</v>
      </c>
      <c s="2">
        <f t="shared" si="71"/>
        <v>556950.06000000006</v>
      </c>
      <c r="AL1119" t="str">
        <f>VLOOKUP($A1119,'BD INTERNA + PERFIL INTERES CP'!$A$3:$BM$1625,1,0)</f>
        <v>DI0011914</v>
      </c>
    </row>
    <row r="1120" spans="1:38" ht="14.5">
      <c r="A1120" s="108" t="str">
        <f t="shared" si="68"/>
        <v>DI0011915</v>
      </c>
      <c s="35" t="s">
        <v>1331</v>
      </c>
      <c s="112">
        <v>5</v>
      </c>
      <c s="113" t="s">
        <v>23</v>
      </c>
      <c s="35" t="s">
        <v>484</v>
      </c>
      <c s="120" t="s">
        <v>1903</v>
      </c>
      <c s="125"/>
      <c s="109" t="s">
        <v>467</v>
      </c>
      <c s="109" t="s">
        <v>469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">
        <f t="shared" si="69"/>
        <v>805235.5199999999</v>
      </c>
      <c s="2">
        <f t="shared" si="70"/>
        <v>805235.5199999999</v>
      </c>
      <c s="2">
        <f t="shared" si="71"/>
        <v>1610471.0399999998</v>
      </c>
      <c r="AL1120" t="str">
        <f>VLOOKUP($A1120,'BD INTERNA + PERFIL INTERES CP'!$A$3:$BM$1625,1,0)</f>
        <v>DI0011915</v>
      </c>
    </row>
    <row r="1121" spans="1:38" ht="14.5">
      <c r="A1121" s="108" t="str">
        <f t="shared" si="68"/>
        <v>DI0011916</v>
      </c>
      <c s="35" t="s">
        <v>1331</v>
      </c>
      <c s="112">
        <v>6</v>
      </c>
      <c s="113" t="s">
        <v>23</v>
      </c>
      <c s="35" t="s">
        <v>484</v>
      </c>
      <c s="120" t="s">
        <v>1903</v>
      </c>
      <c s="125"/>
      <c s="109" t="s">
        <v>467</v>
      </c>
      <c s="109" t="s">
        <v>469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">
        <f t="shared" si="69"/>
        <v>160665.72</v>
      </c>
      <c s="2">
        <f t="shared" si="70"/>
        <v>160665.72</v>
      </c>
      <c s="2">
        <f t="shared" si="71"/>
        <v>321331.44</v>
      </c>
      <c r="AL1121" t="str">
        <f>VLOOKUP($A1121,'BD INTERNA + PERFIL INTERES CP'!$A$3:$BM$1625,1,0)</f>
        <v>DI0011916</v>
      </c>
    </row>
    <row r="1122" spans="1:38" ht="14.5">
      <c r="A1122" s="108" t="str">
        <f t="shared" si="68"/>
        <v>DI0011917</v>
      </c>
      <c s="35" t="s">
        <v>1331</v>
      </c>
      <c s="112">
        <v>7</v>
      </c>
      <c s="113" t="s">
        <v>23</v>
      </c>
      <c s="35" t="s">
        <v>484</v>
      </c>
      <c s="120" t="s">
        <v>1903</v>
      </c>
      <c s="125"/>
      <c s="109" t="s">
        <v>467</v>
      </c>
      <c s="109" t="s">
        <v>469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">
        <f t="shared" si="69"/>
        <v>33267.720000000008</v>
      </c>
      <c s="2">
        <f t="shared" si="70"/>
        <v>33267.720000000008</v>
      </c>
      <c s="2">
        <f t="shared" si="71"/>
        <v>66535.440000000017</v>
      </c>
      <c r="AL1122" t="str">
        <f>VLOOKUP($A1122,'BD INTERNA + PERFIL INTERES CP'!$A$3:$BM$1625,1,0)</f>
        <v>DI0011917</v>
      </c>
    </row>
    <row r="1123" spans="1:38" ht="14.5">
      <c r="A1123" s="108" t="str">
        <f t="shared" si="68"/>
        <v>DI0011918</v>
      </c>
      <c s="35" t="s">
        <v>1331</v>
      </c>
      <c s="112">
        <v>8</v>
      </c>
      <c s="113" t="s">
        <v>23</v>
      </c>
      <c s="35" t="s">
        <v>484</v>
      </c>
      <c s="120" t="s">
        <v>1903</v>
      </c>
      <c s="125"/>
      <c s="109" t="s">
        <v>467</v>
      </c>
      <c s="109" t="s">
        <v>469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">
        <f t="shared" si="69"/>
        <v>9446.5200000000004</v>
      </c>
      <c s="2">
        <f t="shared" si="70"/>
        <v>9446.5200000000004</v>
      </c>
      <c s="2">
        <f t="shared" si="71"/>
        <v>18893.040000000001</v>
      </c>
      <c r="AL1123" t="str">
        <f>VLOOKUP($A1123,'BD INTERNA + PERFIL INTERES CP'!$A$3:$BM$1625,1,0)</f>
        <v>DI0011918</v>
      </c>
    </row>
    <row r="1124" spans="1:38" ht="14.5">
      <c r="A1124" s="108" t="str">
        <f t="shared" si="68"/>
        <v>DI00119210</v>
      </c>
      <c s="35" t="s">
        <v>1332</v>
      </c>
      <c s="112">
        <v>10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">
        <f t="shared" si="69"/>
        <v>42486</v>
      </c>
      <c s="2">
        <f t="shared" si="70"/>
        <v>42486</v>
      </c>
      <c s="2">
        <f t="shared" si="71"/>
        <v>84972</v>
      </c>
      <c r="AL1124" t="str">
        <f>VLOOKUP($A1124,'BD INTERNA + PERFIL INTERES CP'!$A$3:$BM$1625,1,0)</f>
        <v>DI00119210</v>
      </c>
    </row>
    <row r="1125" spans="1:38" ht="14.5">
      <c r="A1125" s="108" t="str">
        <f t="shared" si="68"/>
        <v>DI0011922</v>
      </c>
      <c s="35" t="s">
        <v>1332</v>
      </c>
      <c s="112">
        <v>2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581.28999999999996</v>
      </c>
      <c s="21">
        <v>581.28999999999996</v>
      </c>
      <c s="21">
        <v>581.28999999999996</v>
      </c>
      <c s="21">
        <v>581.28999999999996</v>
      </c>
      <c s="21">
        <v>581.28999999999996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2906.4499999999998</v>
      </c>
      <c s="2">
        <f t="shared" si="70"/>
        <v>0</v>
      </c>
      <c s="2">
        <f t="shared" si="71"/>
        <v>2906.4499999999998</v>
      </c>
      <c r="AL1125" t="str">
        <f>VLOOKUP($A1125,'BD INTERNA + PERFIL INTERES CP'!$A$3:$BM$1625,1,0)</f>
        <v>DI0011922</v>
      </c>
    </row>
    <row r="1126" spans="1:38" ht="14.5">
      <c r="A1126" s="108" t="str">
        <f t="shared" si="68"/>
        <v>DI0011923</v>
      </c>
      <c s="35" t="s">
        <v>1332</v>
      </c>
      <c s="112">
        <v>3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1767.4400000000001</v>
      </c>
      <c s="21">
        <v>1767.4400000000001</v>
      </c>
      <c s="21">
        <v>1767.4400000000001</v>
      </c>
      <c s="21">
        <v>1767.4400000000001</v>
      </c>
      <c s="21">
        <v>1767.4400000000001</v>
      </c>
      <c s="21">
        <v>1767.4400000000001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40651.230000000003</v>
      </c>
      <c s="2">
        <f t="shared" si="70"/>
        <v>8837.2000000000007</v>
      </c>
      <c s="2">
        <f t="shared" si="71"/>
        <v>49488.430000000008</v>
      </c>
      <c r="AL1126" t="str">
        <f>VLOOKUP($A1126,'BD INTERNA + PERFIL INTERES CP'!$A$3:$BM$1625,1,0)</f>
        <v>DI0011923</v>
      </c>
    </row>
    <row r="1127" spans="1:38" ht="14.5">
      <c r="A1127" s="108" t="str">
        <f t="shared" si="68"/>
        <v>DI0011924</v>
      </c>
      <c s="35" t="s">
        <v>1332</v>
      </c>
      <c s="112">
        <v>4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1674.8699999999999</v>
      </c>
      <c s="2">
        <f t="shared" si="69"/>
        <v>40196.760000000009</v>
      </c>
      <c s="2">
        <f t="shared" si="70"/>
        <v>38521.900000000009</v>
      </c>
      <c s="2">
        <f t="shared" si="71"/>
        <v>78718.660000000018</v>
      </c>
      <c r="AL1127" t="str">
        <f>VLOOKUP($A1127,'BD INTERNA + PERFIL INTERES CP'!$A$3:$BM$1625,1,0)</f>
        <v>DI0011924</v>
      </c>
    </row>
    <row r="1128" spans="1:38" ht="14.5">
      <c r="A1128" s="108" t="str">
        <f t="shared" si="68"/>
        <v>DI0011925</v>
      </c>
      <c s="35" t="s">
        <v>1332</v>
      </c>
      <c s="112">
        <v>5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">
        <f t="shared" si="69"/>
        <v>48503.879999999983</v>
      </c>
      <c s="2">
        <f t="shared" si="70"/>
        <v>48503.879999999983</v>
      </c>
      <c s="2">
        <f t="shared" si="71"/>
        <v>97007.759999999966</v>
      </c>
      <c r="AL1128" t="str">
        <f>VLOOKUP($A1128,'BD INTERNA + PERFIL INTERES CP'!$A$3:$BM$1625,1,0)</f>
        <v>DI0011925</v>
      </c>
    </row>
    <row r="1129" spans="1:38" ht="14.5">
      <c r="A1129" s="108" t="str">
        <f t="shared" si="68"/>
        <v>DI0011926</v>
      </c>
      <c s="35" t="s">
        <v>1332</v>
      </c>
      <c s="112">
        <v>6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">
        <f t="shared" si="69"/>
        <v>36154.080000000002</v>
      </c>
      <c s="2">
        <f t="shared" si="70"/>
        <v>36154.080000000002</v>
      </c>
      <c s="2">
        <f t="shared" si="71"/>
        <v>72308.160000000003</v>
      </c>
      <c r="AL1129" t="str">
        <f>VLOOKUP($A1129,'BD INTERNA + PERFIL INTERES CP'!$A$3:$BM$1625,1,0)</f>
        <v>DI0011926</v>
      </c>
    </row>
    <row r="1130" spans="1:38" ht="14.5">
      <c r="A1130" s="108" t="str">
        <f t="shared" si="68"/>
        <v>DI0011927</v>
      </c>
      <c s="35" t="s">
        <v>1332</v>
      </c>
      <c s="112">
        <v>7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">
        <f t="shared" si="69"/>
        <v>76526.520000000004</v>
      </c>
      <c s="2">
        <f t="shared" si="70"/>
        <v>76526.520000000004</v>
      </c>
      <c s="2">
        <f t="shared" si="71"/>
        <v>153053.04000000001</v>
      </c>
      <c r="AL1130" t="str">
        <f>VLOOKUP($A1130,'BD INTERNA + PERFIL INTERES CP'!$A$3:$BM$1625,1,0)</f>
        <v>DI0011927</v>
      </c>
    </row>
    <row r="1131" spans="1:38" ht="14.5">
      <c r="A1131" s="108" t="str">
        <f t="shared" si="68"/>
        <v>DI0011928</v>
      </c>
      <c s="35" t="s">
        <v>1332</v>
      </c>
      <c s="112">
        <v>8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">
        <f t="shared" si="69"/>
        <v>292185.23999999999</v>
      </c>
      <c s="2">
        <f t="shared" si="70"/>
        <v>292185.23999999999</v>
      </c>
      <c s="2">
        <f t="shared" si="71"/>
        <v>584370.47999999998</v>
      </c>
      <c r="AL1131" t="str">
        <f>VLOOKUP($A1131,'BD INTERNA + PERFIL INTERES CP'!$A$3:$BM$1625,1,0)</f>
        <v>DI0011928</v>
      </c>
    </row>
    <row r="1132" spans="1:38" ht="14.5">
      <c r="A1132" s="108" t="str">
        <f t="shared" si="68"/>
        <v>DI0011929</v>
      </c>
      <c s="35" t="s">
        <v>1332</v>
      </c>
      <c s="112">
        <v>9</v>
      </c>
      <c s="113" t="s">
        <v>23</v>
      </c>
      <c s="35" t="s">
        <v>484</v>
      </c>
      <c s="120" t="s">
        <v>1904</v>
      </c>
      <c s="125"/>
      <c s="109" t="s">
        <v>467</v>
      </c>
      <c s="109" t="s">
        <v>469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">
        <f t="shared" si="69"/>
        <v>252810.96000000008</v>
      </c>
      <c s="2">
        <f t="shared" si="70"/>
        <v>252810.96000000008</v>
      </c>
      <c s="2">
        <f t="shared" si="71"/>
        <v>505621.92000000016</v>
      </c>
      <c r="AL1132" t="str">
        <f>VLOOKUP($A1132,'BD INTERNA + PERFIL INTERES CP'!$A$3:$BM$1625,1,0)</f>
        <v>DI0011929</v>
      </c>
    </row>
    <row r="1133" spans="1:38" ht="14.5">
      <c r="A1133" s="108" t="str">
        <f t="shared" si="68"/>
        <v>DI00119310</v>
      </c>
      <c s="35" t="s">
        <v>1333</v>
      </c>
      <c s="112">
        <v>10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">
        <f t="shared" si="69"/>
        <v>23479.800000000003</v>
      </c>
      <c s="2">
        <f t="shared" si="70"/>
        <v>23479.800000000003</v>
      </c>
      <c s="2">
        <f t="shared" si="71"/>
        <v>46959.600000000006</v>
      </c>
      <c r="AL1133" t="str">
        <f>VLOOKUP($A1133,'BD INTERNA + PERFIL INTERES CP'!$A$3:$BM$1625,1,0)</f>
        <v>DI00119310</v>
      </c>
    </row>
    <row r="1134" spans="1:38" ht="14.5">
      <c r="A1134" s="108" t="str">
        <f t="shared" si="68"/>
        <v>DI0011932</v>
      </c>
      <c s="35" t="s">
        <v>1333</v>
      </c>
      <c s="112">
        <v>2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1410.03</v>
      </c>
      <c s="21">
        <v>1410.03</v>
      </c>
      <c s="21">
        <v>1410.03</v>
      </c>
      <c s="21">
        <v>1410.03</v>
      </c>
      <c s="21">
        <v>1410.03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7050.1499999999996</v>
      </c>
      <c s="2">
        <f t="shared" si="70"/>
        <v>0</v>
      </c>
      <c s="2">
        <f t="shared" si="71"/>
        <v>7050.1499999999996</v>
      </c>
      <c r="AL1134" t="str">
        <f>VLOOKUP($A1134,'BD INTERNA + PERFIL INTERES CP'!$A$3:$BM$1625,1,0)</f>
        <v>DI0011932</v>
      </c>
    </row>
    <row r="1135" spans="1:38" ht="14.5">
      <c r="A1135" s="108" t="str">
        <f t="shared" si="68"/>
        <v>DI0011933</v>
      </c>
      <c s="35" t="s">
        <v>1333</v>
      </c>
      <c s="112">
        <v>3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1432.0799999999999</v>
      </c>
      <c s="21">
        <v>1432.0799999999999</v>
      </c>
      <c s="21">
        <v>1432.0799999999999</v>
      </c>
      <c s="21">
        <v>1432.0799999999999</v>
      </c>
      <c s="21">
        <v>1432.0799999999999</v>
      </c>
      <c s="21">
        <v>1432.0799999999999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32937.949999999997</v>
      </c>
      <c s="2">
        <f t="shared" si="70"/>
        <v>7160.3999999999996</v>
      </c>
      <c s="2">
        <f t="shared" si="71"/>
        <v>40098.349999999999</v>
      </c>
      <c r="AL1135" t="str">
        <f>VLOOKUP($A1135,'BD INTERNA + PERFIL INTERES CP'!$A$3:$BM$1625,1,0)</f>
        <v>DI0011933</v>
      </c>
    </row>
    <row r="1136" spans="1:38" ht="14.5">
      <c r="A1136" s="108" t="str">
        <f t="shared" si="68"/>
        <v>DI0011934</v>
      </c>
      <c s="35" t="s">
        <v>1333</v>
      </c>
      <c s="112">
        <v>4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3007.29</v>
      </c>
      <c s="2">
        <f t="shared" si="69"/>
        <v>72174.960000000006</v>
      </c>
      <c s="2">
        <f t="shared" si="70"/>
        <v>69167.669999999998</v>
      </c>
      <c s="2">
        <f t="shared" si="71"/>
        <v>141342.63</v>
      </c>
      <c r="AL1136" t="str">
        <f>VLOOKUP($A1136,'BD INTERNA + PERFIL INTERES CP'!$A$3:$BM$1625,1,0)</f>
        <v>DI0011934</v>
      </c>
    </row>
    <row r="1137" spans="1:38" ht="14.5">
      <c r="A1137" s="108" t="str">
        <f t="shared" si="68"/>
        <v>DI0011935</v>
      </c>
      <c s="35" t="s">
        <v>1333</v>
      </c>
      <c s="112">
        <v>5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">
        <f t="shared" si="69"/>
        <v>120235.32000000001</v>
      </c>
      <c s="2">
        <f t="shared" si="70"/>
        <v>120235.32000000001</v>
      </c>
      <c s="2">
        <f t="shared" si="71"/>
        <v>240470.64000000001</v>
      </c>
      <c r="AL1137" t="str">
        <f>VLOOKUP($A1137,'BD INTERNA + PERFIL INTERES CP'!$A$3:$BM$1625,1,0)</f>
        <v>DI0011935</v>
      </c>
    </row>
    <row r="1138" spans="1:38" ht="14.5">
      <c r="A1138" s="108" t="str">
        <f t="shared" si="68"/>
        <v>DI0011936</v>
      </c>
      <c s="35" t="s">
        <v>1333</v>
      </c>
      <c s="112">
        <v>6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">
        <f t="shared" si="69"/>
        <v>239354.15999999995</v>
      </c>
      <c s="2">
        <f t="shared" si="70"/>
        <v>239354.15999999995</v>
      </c>
      <c s="2">
        <f t="shared" si="71"/>
        <v>478708.31999999989</v>
      </c>
      <c r="AL1138" t="str">
        <f>VLOOKUP($A1138,'BD INTERNA + PERFIL INTERES CP'!$A$3:$BM$1625,1,0)</f>
        <v>DI0011936</v>
      </c>
    </row>
    <row r="1139" spans="1:38" ht="14.5">
      <c r="A1139" s="108" t="str">
        <f t="shared" si="68"/>
        <v>DI0011937</v>
      </c>
      <c s="35" t="s">
        <v>1333</v>
      </c>
      <c s="112">
        <v>7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">
        <f t="shared" si="69"/>
        <v>431772.71999999997</v>
      </c>
      <c s="2">
        <f t="shared" si="70"/>
        <v>431772.71999999997</v>
      </c>
      <c s="2">
        <f t="shared" si="71"/>
        <v>863545.43999999994</v>
      </c>
      <c r="AL1139" t="str">
        <f>VLOOKUP($A1139,'BD INTERNA + PERFIL INTERES CP'!$A$3:$BM$1625,1,0)</f>
        <v>DI0011937</v>
      </c>
    </row>
    <row r="1140" spans="1:38" ht="14.5">
      <c r="A1140" s="108" t="str">
        <f t="shared" si="68"/>
        <v>DI0011938</v>
      </c>
      <c s="35" t="s">
        <v>1333</v>
      </c>
      <c s="112">
        <v>8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">
        <f t="shared" si="69"/>
        <v>66081.719999999987</v>
      </c>
      <c s="2">
        <f t="shared" si="70"/>
        <v>66081.719999999987</v>
      </c>
      <c s="2">
        <f t="shared" si="71"/>
        <v>132163.43999999997</v>
      </c>
      <c r="AL1140" t="str">
        <f>VLOOKUP($A1140,'BD INTERNA + PERFIL INTERES CP'!$A$3:$BM$1625,1,0)</f>
        <v>DI0011938</v>
      </c>
    </row>
    <row r="1141" spans="1:38" ht="14.5">
      <c r="A1141" s="108" t="str">
        <f t="shared" si="68"/>
        <v>DI0011939</v>
      </c>
      <c s="35" t="s">
        <v>1333</v>
      </c>
      <c s="112">
        <v>9</v>
      </c>
      <c s="113" t="s">
        <v>23</v>
      </c>
      <c s="35" t="s">
        <v>484</v>
      </c>
      <c s="120" t="s">
        <v>1905</v>
      </c>
      <c s="125"/>
      <c s="109" t="s">
        <v>467</v>
      </c>
      <c s="109" t="s">
        <v>469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">
        <f t="shared" si="69"/>
        <v>16487.519999999997</v>
      </c>
      <c s="2">
        <f t="shared" si="70"/>
        <v>16487.519999999997</v>
      </c>
      <c s="2">
        <f t="shared" si="71"/>
        <v>32975.039999999994</v>
      </c>
      <c r="AL1141" t="str">
        <f>VLOOKUP($A1141,'BD INTERNA + PERFIL INTERES CP'!$A$3:$BM$1625,1,0)</f>
        <v>DI0011939</v>
      </c>
    </row>
    <row r="1142" spans="1:38" ht="14.5">
      <c r="A1142" s="108" t="str">
        <f t="shared" si="68"/>
        <v>DI0011941</v>
      </c>
      <c s="35" t="s">
        <v>1334</v>
      </c>
      <c s="112">
        <v>1</v>
      </c>
      <c s="113" t="s">
        <v>23</v>
      </c>
      <c s="35" t="s">
        <v>591</v>
      </c>
      <c s="120" t="s">
        <v>2045</v>
      </c>
      <c s="125"/>
      <c s="109" t="s">
        <v>467</v>
      </c>
      <c s="109" t="s">
        <v>469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15652600</v>
      </c>
      <c s="2">
        <f t="shared" si="70"/>
        <v>15652600</v>
      </c>
      <c s="2">
        <f t="shared" si="71"/>
        <v>31305200</v>
      </c>
      <c r="AL1142" t="str">
        <f>VLOOKUP($A1142,'BD INTERNA + PERFIL INTERES CP'!$A$3:$BM$1625,1,0)</f>
        <v>DI0011941</v>
      </c>
    </row>
    <row r="1143" spans="1:38" ht="14.5">
      <c r="A1143" s="108" t="str">
        <f t="shared" si="68"/>
        <v>DI0011951</v>
      </c>
      <c s="35" t="s">
        <v>1335</v>
      </c>
      <c s="112">
        <v>1</v>
      </c>
      <c s="113" t="s">
        <v>23</v>
      </c>
      <c s="35" t="s">
        <v>591</v>
      </c>
      <c s="120" t="s">
        <v>2045</v>
      </c>
      <c s="125"/>
      <c s="109" t="s">
        <v>467</v>
      </c>
      <c s="109" t="s">
        <v>469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15652600</v>
      </c>
      <c s="2">
        <f t="shared" si="70"/>
        <v>15652600</v>
      </c>
      <c s="2">
        <f t="shared" si="71"/>
        <v>31305200</v>
      </c>
      <c r="AL1143" t="str">
        <f>VLOOKUP($A1143,'BD INTERNA + PERFIL INTERES CP'!$A$3:$BM$1625,1,0)</f>
        <v>DI0011951</v>
      </c>
    </row>
    <row r="1144" spans="1:38" ht="14.5">
      <c r="A1144" s="108" t="str">
        <f t="shared" si="68"/>
        <v>DI0011961</v>
      </c>
      <c s="35" t="s">
        <v>1336</v>
      </c>
      <c s="112">
        <v>1</v>
      </c>
      <c s="113" t="s">
        <v>23</v>
      </c>
      <c s="35" t="s">
        <v>599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505261.27000000002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505261.27000000002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505261.27000000002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505261.27000000002</v>
      </c>
      <c s="21" t="s">
        <v>466</v>
      </c>
      <c s="21" t="s">
        <v>466</v>
      </c>
      <c s="21" t="s">
        <v>466</v>
      </c>
      <c s="2">
        <f t="shared" si="69"/>
        <v>1010522.54</v>
      </c>
      <c s="2">
        <f t="shared" si="70"/>
        <v>1010522.54</v>
      </c>
      <c s="2">
        <f t="shared" si="71"/>
        <v>2021045.0800000001</v>
      </c>
      <c r="AL1144" t="str">
        <f>VLOOKUP($A1144,'BD INTERNA + PERFIL INTERES CP'!$A$3:$BM$1625,1,0)</f>
        <v>DI0011961</v>
      </c>
    </row>
    <row r="1145" spans="1:38" ht="14.5">
      <c r="A1145" s="108" t="str">
        <f t="shared" si="68"/>
        <v>DI0011972</v>
      </c>
      <c s="35" t="s">
        <v>1337</v>
      </c>
      <c s="112">
        <v>2</v>
      </c>
      <c s="113" t="s">
        <v>23</v>
      </c>
      <c s="35" t="s">
        <v>484</v>
      </c>
      <c s="120" t="s">
        <v>1773</v>
      </c>
      <c s="125"/>
      <c s="109" t="s">
        <v>467</v>
      </c>
      <c s="109" t="s">
        <v>469</v>
      </c>
      <c s="21">
        <v>169.03</v>
      </c>
      <c s="21">
        <v>84.519999999999996</v>
      </c>
      <c s="21">
        <v>84.519999999999996</v>
      </c>
      <c s="21">
        <v>84.519999999999996</v>
      </c>
      <c s="21">
        <v>84.519999999999996</v>
      </c>
      <c s="21">
        <v>84.519999999999996</v>
      </c>
      <c s="21">
        <v>84.519999999999996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676.14999999999998</v>
      </c>
      <c s="2">
        <f t="shared" si="70"/>
        <v>0</v>
      </c>
      <c s="2">
        <f t="shared" si="71"/>
        <v>676.14999999999998</v>
      </c>
      <c r="AL1145" t="str">
        <f>VLOOKUP($A1145,'BD INTERNA + PERFIL INTERES CP'!$A$3:$BM$1625,1,0)</f>
        <v>DI0011972</v>
      </c>
    </row>
    <row r="1146" spans="1:38" ht="14.5">
      <c r="A1146" s="108" t="str">
        <f t="shared" si="68"/>
        <v>DI0011973</v>
      </c>
      <c s="35" t="s">
        <v>1337</v>
      </c>
      <c s="112">
        <v>3</v>
      </c>
      <c s="113" t="s">
        <v>23</v>
      </c>
      <c s="35" t="s">
        <v>484</v>
      </c>
      <c s="120" t="s">
        <v>1773</v>
      </c>
      <c s="125"/>
      <c s="109" t="s">
        <v>467</v>
      </c>
      <c s="109" t="s">
        <v>469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261.10000000000002</v>
      </c>
      <c s="21">
        <v>261.10000000000002</v>
      </c>
      <c s="21">
        <v>261.10000000000002</v>
      </c>
      <c s="21">
        <v>261.10000000000002</v>
      </c>
      <c s="21">
        <v>261.10000000000002</v>
      </c>
      <c s="21">
        <v>261.10000000000002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6266.3999999999987</v>
      </c>
      <c s="2">
        <f t="shared" si="70"/>
        <v>2088.7999999999997</v>
      </c>
      <c s="2">
        <f t="shared" si="71"/>
        <v>8355.1999999999989</v>
      </c>
      <c r="AL1146" t="str">
        <f>VLOOKUP($A1146,'BD INTERNA + PERFIL INTERES CP'!$A$3:$BM$1625,1,0)</f>
        <v>DI0011973</v>
      </c>
    </row>
    <row r="1147" spans="1:38" ht="14.5">
      <c r="A1147" s="108" t="str">
        <f t="shared" si="68"/>
        <v>DI0011974</v>
      </c>
      <c s="35" t="s">
        <v>1337</v>
      </c>
      <c s="112">
        <v>4</v>
      </c>
      <c s="113" t="s">
        <v>23</v>
      </c>
      <c s="35" t="s">
        <v>484</v>
      </c>
      <c s="120" t="s">
        <v>1773</v>
      </c>
      <c s="125"/>
      <c s="109" t="s">
        <v>467</v>
      </c>
      <c s="109" t="s">
        <v>469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">
        <f t="shared" si="69"/>
        <v>9337.0799999999999</v>
      </c>
      <c s="2">
        <f t="shared" si="70"/>
        <v>9337.0799999999999</v>
      </c>
      <c s="2">
        <f t="shared" si="71"/>
        <v>18674.16</v>
      </c>
      <c r="AL1147" t="str">
        <f>VLOOKUP($A1147,'BD INTERNA + PERFIL INTERES CP'!$A$3:$BM$1625,1,0)</f>
        <v>DI0011974</v>
      </c>
    </row>
    <row r="1148" spans="1:38" ht="14.5">
      <c r="A1148" s="108" t="str">
        <f t="shared" si="68"/>
        <v>DI0011975</v>
      </c>
      <c s="35" t="s">
        <v>1337</v>
      </c>
      <c s="112">
        <v>5</v>
      </c>
      <c s="113" t="s">
        <v>23</v>
      </c>
      <c s="35" t="s">
        <v>484</v>
      </c>
      <c s="120" t="s">
        <v>1773</v>
      </c>
      <c s="125"/>
      <c s="109" t="s">
        <v>467</v>
      </c>
      <c s="109" t="s">
        <v>469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">
        <f t="shared" si="69"/>
        <v>146670.95999999999</v>
      </c>
      <c s="2">
        <f t="shared" si="70"/>
        <v>146670.95999999999</v>
      </c>
      <c s="2">
        <f t="shared" si="71"/>
        <v>293341.91999999998</v>
      </c>
      <c r="AL1148" t="str">
        <f>VLOOKUP($A1148,'BD INTERNA + PERFIL INTERES CP'!$A$3:$BM$1625,1,0)</f>
        <v>DI0011975</v>
      </c>
    </row>
    <row r="1149" spans="1:38" ht="14.5">
      <c r="A1149" s="108" t="str">
        <f t="shared" si="68"/>
        <v>DI0011976</v>
      </c>
      <c s="35" t="s">
        <v>1337</v>
      </c>
      <c s="112">
        <v>6</v>
      </c>
      <c s="113" t="s">
        <v>23</v>
      </c>
      <c s="35" t="s">
        <v>484</v>
      </c>
      <c s="120" t="s">
        <v>1773</v>
      </c>
      <c s="125"/>
      <c s="109" t="s">
        <v>467</v>
      </c>
      <c s="109" t="s">
        <v>469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">
        <f t="shared" si="69"/>
        <v>616328.03999999992</v>
      </c>
      <c s="2">
        <f t="shared" si="70"/>
        <v>616328.03999999992</v>
      </c>
      <c s="2">
        <f t="shared" si="71"/>
        <v>1232656.0799999998</v>
      </c>
      <c r="AL1149" t="str">
        <f>VLOOKUP($A1149,'BD INTERNA + PERFIL INTERES CP'!$A$3:$BM$1625,1,0)</f>
        <v>DI0011976</v>
      </c>
    </row>
    <row r="1150" spans="1:38" ht="14.5">
      <c r="A1150" s="108" t="str">
        <f t="shared" si="68"/>
        <v>DI0011981</v>
      </c>
      <c s="35" t="s">
        <v>1338</v>
      </c>
      <c s="112">
        <v>1</v>
      </c>
      <c s="113" t="s">
        <v>23</v>
      </c>
      <c s="35" t="s">
        <v>591</v>
      </c>
      <c s="120" t="s">
        <v>2045</v>
      </c>
      <c s="125"/>
      <c s="109" t="s">
        <v>467</v>
      </c>
      <c s="109" t="s">
        <v>469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15652600</v>
      </c>
      <c s="2">
        <f t="shared" si="70"/>
        <v>15652600</v>
      </c>
      <c s="2">
        <f t="shared" si="71"/>
        <v>31305200</v>
      </c>
      <c r="AL1150" t="str">
        <f>VLOOKUP($A1150,'BD INTERNA + PERFIL INTERES CP'!$A$3:$BM$1625,1,0)</f>
        <v>DI0011981</v>
      </c>
    </row>
    <row r="1151" spans="1:38" ht="14.5">
      <c r="A1151" s="108" t="str">
        <f t="shared" si="68"/>
        <v>DI0011991</v>
      </c>
      <c s="35" t="s">
        <v>1339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81872.339999999997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81872.339999999997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81872.339999999997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81872.339999999997</v>
      </c>
      <c s="21" t="s">
        <v>466</v>
      </c>
      <c s="21" t="s">
        <v>466</v>
      </c>
      <c s="21" t="s">
        <v>466</v>
      </c>
      <c s="2">
        <f t="shared" si="69"/>
        <v>163744.67999999999</v>
      </c>
      <c s="2">
        <f t="shared" si="70"/>
        <v>163744.67999999999</v>
      </c>
      <c s="2">
        <f t="shared" si="71"/>
        <v>327489.35999999999</v>
      </c>
      <c r="AL1151" t="str">
        <f>VLOOKUP($A1151,'BD INTERNA + PERFIL INTERES CP'!$A$3:$BM$1625,1,0)</f>
        <v>DI0011991</v>
      </c>
    </row>
    <row r="1152" spans="1:38" ht="14.5">
      <c r="A1152" s="108" t="str">
        <f t="shared" si="68"/>
        <v>DI0012001</v>
      </c>
      <c s="35" t="s">
        <v>1340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131547.10000000001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131547.10000000001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131547.10000000001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131547.10000000001</v>
      </c>
      <c s="21" t="s">
        <v>466</v>
      </c>
      <c s="21" t="s">
        <v>466</v>
      </c>
      <c s="21" t="s">
        <v>466</v>
      </c>
      <c s="2">
        <f t="shared" si="69"/>
        <v>263094.20000000001</v>
      </c>
      <c s="2">
        <f t="shared" si="70"/>
        <v>263094.20000000001</v>
      </c>
      <c s="2">
        <f t="shared" si="71"/>
        <v>526188.40000000002</v>
      </c>
      <c r="AL1152" t="str">
        <f>VLOOKUP($A1152,'BD INTERNA + PERFIL INTERES CP'!$A$3:$BM$1625,1,0)</f>
        <v>DI0012001</v>
      </c>
    </row>
    <row r="1153" spans="1:38" ht="14.5">
      <c r="A1153" s="108" t="str">
        <f t="shared" si="68"/>
        <v>DI0012011</v>
      </c>
      <c s="35" t="s">
        <v>1341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105666.71000000001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105666.71000000001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105666.71000000001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105666.71000000001</v>
      </c>
      <c s="21" t="s">
        <v>466</v>
      </c>
      <c s="21" t="s">
        <v>466</v>
      </c>
      <c s="21" t="s">
        <v>466</v>
      </c>
      <c s="2">
        <f t="shared" si="69"/>
        <v>211333.42000000001</v>
      </c>
      <c s="2">
        <f t="shared" si="70"/>
        <v>211333.42000000001</v>
      </c>
      <c s="2">
        <f t="shared" si="71"/>
        <v>422666.84000000003</v>
      </c>
      <c r="AL1153" t="str">
        <f>VLOOKUP($A1153,'BD INTERNA + PERFIL INTERES CP'!$A$3:$BM$1625,1,0)</f>
        <v>DI0012011</v>
      </c>
    </row>
    <row r="1154" spans="1:38" ht="14.5">
      <c r="A1154" s="108" t="str">
        <f t="shared" si="68"/>
        <v>DI00120210</v>
      </c>
      <c s="35" t="s">
        <v>1342</v>
      </c>
      <c s="112">
        <v>10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">
        <f t="shared" si="69"/>
        <v>90515.639999999999</v>
      </c>
      <c s="2">
        <f t="shared" si="70"/>
        <v>90515.639999999999</v>
      </c>
      <c s="2">
        <f t="shared" si="71"/>
        <v>181031.28</v>
      </c>
      <c r="AL1154" t="str">
        <f>VLOOKUP($A1154,'BD INTERNA + PERFIL INTERES CP'!$A$3:$BM$1625,1,0)</f>
        <v>DI00120210</v>
      </c>
    </row>
    <row r="1155" spans="1:38" ht="14.5">
      <c r="A1155" s="108" t="str">
        <f t="shared" si="68"/>
        <v>DI0012022</v>
      </c>
      <c s="35" t="s">
        <v>1342</v>
      </c>
      <c s="112">
        <v>2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574.72000000000003</v>
      </c>
      <c s="21">
        <v>287.36000000000001</v>
      </c>
      <c s="21">
        <v>287.36000000000001</v>
      </c>
      <c s="21">
        <v>287.36000000000001</v>
      </c>
      <c s="21">
        <v>287.36000000000001</v>
      </c>
      <c s="21">
        <v>287.36000000000001</v>
      </c>
      <c s="21">
        <v>287.36000000000001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69"/>
        <v>2298.8800000000006</v>
      </c>
      <c s="2">
        <f t="shared" si="70"/>
        <v>0</v>
      </c>
      <c s="2">
        <f t="shared" si="71"/>
        <v>2298.8800000000006</v>
      </c>
      <c r="AL1155" t="str">
        <f>VLOOKUP($A1155,'BD INTERNA + PERFIL INTERES CP'!$A$3:$BM$1625,1,0)</f>
        <v>DI0012022</v>
      </c>
    </row>
    <row r="1156" spans="1:38" ht="14.5">
      <c r="A1156" s="108" t="str">
        <f t="shared" si="72" ref="A1156:A1219">CONCATENATE(B1156,C1156)</f>
        <v>DI0012023</v>
      </c>
      <c s="35" t="s">
        <v>1342</v>
      </c>
      <c s="112">
        <v>3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296.77999999999997</v>
      </c>
      <c s="21">
        <v>296.77999999999997</v>
      </c>
      <c s="21">
        <v>296.77999999999997</v>
      </c>
      <c s="21">
        <v>296.77999999999997</v>
      </c>
      <c s="21">
        <v>296.77999999999997</v>
      </c>
      <c s="21">
        <v>296.77999999999997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 ref="AH1156:AH1219">SUM(J1156:U1156)</f>
        <v>7122.6000000000013</v>
      </c>
      <c s="2">
        <f t="shared" si="74" ref="AI1156:AI1219">SUM(V1156:AG1156)</f>
        <v>2374.2299999999996</v>
      </c>
      <c s="2">
        <f t="shared" si="75" ref="AJ1156:AJ1219">AI1156+AH1156</f>
        <v>9496.8300000000017</v>
      </c>
      <c r="AL1156" t="str">
        <f>VLOOKUP($A1156,'BD INTERNA + PERFIL INTERES CP'!$A$3:$BM$1625,1,0)</f>
        <v>DI0012023</v>
      </c>
    </row>
    <row r="1157" spans="1:38" ht="14.5">
      <c r="A1157" s="108" t="str">
        <f t="shared" si="72"/>
        <v>DI0012024</v>
      </c>
      <c s="35" t="s">
        <v>1342</v>
      </c>
      <c s="112">
        <v>4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">
        <f t="shared" si="73"/>
        <v>4230.8400000000011</v>
      </c>
      <c s="2">
        <f t="shared" si="74"/>
        <v>4230.8400000000011</v>
      </c>
      <c s="2">
        <f t="shared" si="75"/>
        <v>8461.6800000000021</v>
      </c>
      <c r="AL1157" t="str">
        <f>VLOOKUP($A1157,'BD INTERNA + PERFIL INTERES CP'!$A$3:$BM$1625,1,0)</f>
        <v>DI0012024</v>
      </c>
    </row>
    <row r="1158" spans="1:38" ht="14.5">
      <c r="A1158" s="108" t="str">
        <f t="shared" si="72"/>
        <v>DI0012025</v>
      </c>
      <c s="35" t="s">
        <v>1342</v>
      </c>
      <c s="112">
        <v>5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">
        <f t="shared" si="73"/>
        <v>8256</v>
      </c>
      <c s="2">
        <f t="shared" si="74"/>
        <v>8256</v>
      </c>
      <c s="2">
        <f t="shared" si="75"/>
        <v>16512</v>
      </c>
      <c r="AL1158" t="str">
        <f>VLOOKUP($A1158,'BD INTERNA + PERFIL INTERES CP'!$A$3:$BM$1625,1,0)</f>
        <v>DI0012025</v>
      </c>
    </row>
    <row r="1159" spans="1:38" ht="14.5">
      <c r="A1159" s="108" t="str">
        <f t="shared" si="72"/>
        <v>DI0012026</v>
      </c>
      <c s="35" t="s">
        <v>1342</v>
      </c>
      <c s="112">
        <v>6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">
        <f t="shared" si="73"/>
        <v>5004.4800000000005</v>
      </c>
      <c s="2">
        <f t="shared" si="74"/>
        <v>5004.4800000000005</v>
      </c>
      <c s="2">
        <f t="shared" si="75"/>
        <v>10008.960000000001</v>
      </c>
      <c r="AL1159" t="str">
        <f>VLOOKUP($A1159,'BD INTERNA + PERFIL INTERES CP'!$A$3:$BM$1625,1,0)</f>
        <v>DI0012026</v>
      </c>
    </row>
    <row r="1160" spans="1:38" ht="14.5">
      <c r="A1160" s="108" t="str">
        <f t="shared" si="72"/>
        <v>DI0012027</v>
      </c>
      <c s="35" t="s">
        <v>1342</v>
      </c>
      <c s="112">
        <v>7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">
        <f t="shared" si="73"/>
        <v>5623.6800000000003</v>
      </c>
      <c s="2">
        <f t="shared" si="74"/>
        <v>5623.6800000000003</v>
      </c>
      <c s="2">
        <f t="shared" si="75"/>
        <v>11247.360000000001</v>
      </c>
      <c r="AL1160" t="str">
        <f>VLOOKUP($A1160,'BD INTERNA + PERFIL INTERES CP'!$A$3:$BM$1625,1,0)</f>
        <v>DI0012027</v>
      </c>
    </row>
    <row r="1161" spans="1:38" ht="14.5">
      <c r="A1161" s="108" t="str">
        <f t="shared" si="72"/>
        <v>DI0012028</v>
      </c>
      <c s="35" t="s">
        <v>1342</v>
      </c>
      <c s="112">
        <v>8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">
        <f t="shared" si="73"/>
        <v>26791.320000000003</v>
      </c>
      <c s="2">
        <f t="shared" si="74"/>
        <v>26791.320000000003</v>
      </c>
      <c s="2">
        <f t="shared" si="75"/>
        <v>53582.640000000007</v>
      </c>
      <c r="AL1161" t="str">
        <f>VLOOKUP($A1161,'BD INTERNA + PERFIL INTERES CP'!$A$3:$BM$1625,1,0)</f>
        <v>DI0012028</v>
      </c>
    </row>
    <row r="1162" spans="1:38" ht="14.5">
      <c r="A1162" s="108" t="str">
        <f t="shared" si="72"/>
        <v>DI0012029</v>
      </c>
      <c s="35" t="s">
        <v>1342</v>
      </c>
      <c s="112">
        <v>9</v>
      </c>
      <c s="113" t="s">
        <v>23</v>
      </c>
      <c s="35" t="s">
        <v>484</v>
      </c>
      <c s="120" t="s">
        <v>1906</v>
      </c>
      <c s="125"/>
      <c s="109" t="s">
        <v>467</v>
      </c>
      <c s="109" t="s">
        <v>469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">
        <f t="shared" si="73"/>
        <v>133539.95999999999</v>
      </c>
      <c s="2">
        <f t="shared" si="74"/>
        <v>133539.95999999999</v>
      </c>
      <c s="2">
        <f t="shared" si="75"/>
        <v>267079.91999999998</v>
      </c>
      <c r="AL1162" t="str">
        <f>VLOOKUP($A1162,'BD INTERNA + PERFIL INTERES CP'!$A$3:$BM$1625,1,0)</f>
        <v>DI0012029</v>
      </c>
    </row>
    <row r="1163" spans="1:38" ht="14.5">
      <c r="A1163" s="108" t="str">
        <f t="shared" si="72"/>
        <v>DI0012031</v>
      </c>
      <c s="35" t="s">
        <v>1343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209058.82000000001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209058.82000000001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209058.82000000001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209058.82000000001</v>
      </c>
      <c s="21" t="s">
        <v>466</v>
      </c>
      <c s="21" t="s">
        <v>466</v>
      </c>
      <c s="21" t="s">
        <v>466</v>
      </c>
      <c s="2">
        <f t="shared" si="73"/>
        <v>418117.64000000001</v>
      </c>
      <c s="2">
        <f t="shared" si="74"/>
        <v>418117.64000000001</v>
      </c>
      <c s="2">
        <f t="shared" si="75"/>
        <v>836235.28000000003</v>
      </c>
      <c r="AL1163" t="str">
        <f>VLOOKUP($A1163,'BD INTERNA + PERFIL INTERES CP'!$A$3:$BM$1625,1,0)</f>
        <v>DI0012031</v>
      </c>
    </row>
    <row r="1164" spans="1:38" ht="14.5">
      <c r="A1164" s="108" t="str">
        <f t="shared" si="72"/>
        <v>DI0012041</v>
      </c>
      <c s="35" t="s">
        <v>1344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85844.130000000005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85844.130000000005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85844.130000000005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85844.130000000005</v>
      </c>
      <c s="21" t="s">
        <v>466</v>
      </c>
      <c s="21" t="s">
        <v>466</v>
      </c>
      <c s="21" t="s">
        <v>466</v>
      </c>
      <c s="2">
        <f t="shared" si="73"/>
        <v>171688.26000000001</v>
      </c>
      <c s="2">
        <f t="shared" si="74"/>
        <v>171688.26000000001</v>
      </c>
      <c s="2">
        <f t="shared" si="75"/>
        <v>343376.52000000002</v>
      </c>
      <c r="AL1164" t="str">
        <f>VLOOKUP($A1164,'BD INTERNA + PERFIL INTERES CP'!$A$3:$BM$1625,1,0)</f>
        <v>DI0012041</v>
      </c>
    </row>
    <row r="1165" spans="1:38" ht="14.5">
      <c r="A1165" s="108" t="str">
        <f t="shared" si="72"/>
        <v>DI0012051</v>
      </c>
      <c s="35" t="s">
        <v>1345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135595.20999999999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135595.20999999999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135595.20999999999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135595.20999999999</v>
      </c>
      <c s="21" t="s">
        <v>466</v>
      </c>
      <c s="21" t="s">
        <v>466</v>
      </c>
      <c s="21" t="s">
        <v>466</v>
      </c>
      <c s="2">
        <f t="shared" si="73"/>
        <v>271190.41999999998</v>
      </c>
      <c s="2">
        <f t="shared" si="74"/>
        <v>271190.41999999998</v>
      </c>
      <c s="2">
        <f t="shared" si="75"/>
        <v>542380.83999999997</v>
      </c>
      <c r="AL1165" t="str">
        <f>VLOOKUP($A1165,'BD INTERNA + PERFIL INTERES CP'!$A$3:$BM$1625,1,0)</f>
        <v>DI0012051</v>
      </c>
    </row>
    <row r="1166" spans="1:38" ht="14.5">
      <c r="A1166" s="108" t="str">
        <f t="shared" si="72"/>
        <v>DI0012061</v>
      </c>
      <c s="35" t="s">
        <v>1346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123742.03999999999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123742.03999999999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123742.03999999999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123742.03999999999</v>
      </c>
      <c s="21" t="s">
        <v>466</v>
      </c>
      <c s="21" t="s">
        <v>466</v>
      </c>
      <c s="21" t="s">
        <v>466</v>
      </c>
      <c s="2">
        <f t="shared" si="73"/>
        <v>247484.07999999999</v>
      </c>
      <c s="2">
        <f t="shared" si="74"/>
        <v>247484.07999999999</v>
      </c>
      <c s="2">
        <f t="shared" si="75"/>
        <v>494968.15999999997</v>
      </c>
      <c r="AL1166" t="str">
        <f>VLOOKUP($A1166,'BD INTERNA + PERFIL INTERES CP'!$A$3:$BM$1625,1,0)</f>
        <v>DI0012061</v>
      </c>
    </row>
    <row r="1167" spans="1:38" ht="14.5">
      <c r="A1167" s="108" t="str">
        <f t="shared" si="72"/>
        <v>DI0012071</v>
      </c>
      <c s="35" t="s">
        <v>1347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221696.01000000001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221696.01000000001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221696.01000000001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443392.02000000002</v>
      </c>
      <c s="2">
        <f t="shared" si="74"/>
        <v>221696.01000000001</v>
      </c>
      <c s="2">
        <f t="shared" si="75"/>
        <v>665088.03000000003</v>
      </c>
      <c r="AL1167" t="str">
        <f>VLOOKUP($A1167,'BD INTERNA + PERFIL INTERES CP'!$A$3:$BM$1625,1,0)</f>
        <v>DI0012071</v>
      </c>
    </row>
    <row r="1168" spans="1:38" ht="14.5">
      <c r="A1168" s="108" t="str">
        <f t="shared" si="72"/>
        <v>DI0012081</v>
      </c>
      <c s="35" t="s">
        <v>1348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255691.19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255691.19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255691.19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255691.19</v>
      </c>
      <c s="21" t="s">
        <v>466</v>
      </c>
      <c s="21" t="s">
        <v>466</v>
      </c>
      <c s="21" t="s">
        <v>466</v>
      </c>
      <c s="2">
        <f t="shared" si="73"/>
        <v>511382.38</v>
      </c>
      <c s="2">
        <f t="shared" si="74"/>
        <v>511382.38</v>
      </c>
      <c s="2">
        <f t="shared" si="75"/>
        <v>1022764.76</v>
      </c>
      <c r="AL1168" t="str">
        <f>VLOOKUP($A1168,'BD INTERNA + PERFIL INTERES CP'!$A$3:$BM$1625,1,0)</f>
        <v>DI0012081</v>
      </c>
    </row>
    <row r="1169" spans="1:38" ht="14.5">
      <c r="A1169" s="108" t="str">
        <f t="shared" si="72"/>
        <v>DI0012091</v>
      </c>
      <c s="35" t="s">
        <v>1349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67209.460000000006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67209.460000000006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67209.460000000006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134418.92000000001</v>
      </c>
      <c s="2">
        <f t="shared" si="74"/>
        <v>67209.460000000006</v>
      </c>
      <c s="2">
        <f t="shared" si="75"/>
        <v>201628.38</v>
      </c>
      <c r="AL1169" t="str">
        <f>VLOOKUP($A1169,'BD INTERNA + PERFIL INTERES CP'!$A$3:$BM$1625,1,0)</f>
        <v>DI0012091</v>
      </c>
    </row>
    <row r="1170" spans="1:38" ht="14.5">
      <c r="A1170" s="108" t="str">
        <f t="shared" si="72"/>
        <v>DI0012101</v>
      </c>
      <c s="35" t="s">
        <v>1350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5942.4300000000003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5942.4300000000003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5942.4300000000003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5942.4300000000003</v>
      </c>
      <c s="21" t="s">
        <v>466</v>
      </c>
      <c s="21" t="s">
        <v>466</v>
      </c>
      <c s="21" t="s">
        <v>466</v>
      </c>
      <c s="2">
        <f t="shared" si="73"/>
        <v>11884.860000000001</v>
      </c>
      <c s="2">
        <f t="shared" si="74"/>
        <v>11884.860000000001</v>
      </c>
      <c s="2">
        <f t="shared" si="75"/>
        <v>23769.720000000001</v>
      </c>
      <c r="AL1170" t="str">
        <f>VLOOKUP($A1170,'BD INTERNA + PERFIL INTERES CP'!$A$3:$BM$1625,1,0)</f>
        <v>DI0012101</v>
      </c>
    </row>
    <row r="1171" spans="1:38" ht="14.5">
      <c r="A1171" s="108" t="str">
        <f t="shared" si="72"/>
        <v>DI0012111</v>
      </c>
      <c s="35" t="s">
        <v>1351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">
        <f t="shared" si="73"/>
        <v>6906.8800000000001</v>
      </c>
      <c s="2">
        <f t="shared" si="74"/>
        <v>6906.8800000000001</v>
      </c>
      <c s="2">
        <f t="shared" si="75"/>
        <v>13813.76</v>
      </c>
      <c r="AL1171" t="str">
        <f>VLOOKUP($A1171,'BD INTERNA + PERFIL INTERES CP'!$A$3:$BM$1625,1,0)</f>
        <v>DI0012111</v>
      </c>
    </row>
    <row r="1172" spans="1:38" ht="14.5">
      <c r="A1172" s="108" t="str">
        <f t="shared" si="72"/>
        <v>DI0012121</v>
      </c>
      <c s="35" t="s">
        <v>1352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6806.1599999999999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6806.1599999999999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6806.1599999999999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6806.1599999999999</v>
      </c>
      <c s="21" t="s">
        <v>466</v>
      </c>
      <c s="21" t="s">
        <v>466</v>
      </c>
      <c s="21" t="s">
        <v>466</v>
      </c>
      <c s="2">
        <f t="shared" si="73"/>
        <v>13612.32</v>
      </c>
      <c s="2">
        <f t="shared" si="74"/>
        <v>13612.32</v>
      </c>
      <c s="2">
        <f t="shared" si="75"/>
        <v>27224.639999999999</v>
      </c>
      <c r="AL1172" t="str">
        <f>VLOOKUP($A1172,'BD INTERNA + PERFIL INTERES CP'!$A$3:$BM$1625,1,0)</f>
        <v>DI0012121</v>
      </c>
    </row>
    <row r="1173" spans="1:38" ht="14.5">
      <c r="A1173" s="108" t="str">
        <f t="shared" si="72"/>
        <v>DI0012131</v>
      </c>
      <c s="35" t="s">
        <v>1353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1725.01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1725.01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1725.01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1725.01</v>
      </c>
      <c s="21" t="s">
        <v>466</v>
      </c>
      <c s="21" t="s">
        <v>466</v>
      </c>
      <c s="21" t="s">
        <v>466</v>
      </c>
      <c s="2">
        <f t="shared" si="73"/>
        <v>3450.02</v>
      </c>
      <c s="2">
        <f t="shared" si="74"/>
        <v>3450.02</v>
      </c>
      <c s="2">
        <f t="shared" si="75"/>
        <v>6900.04</v>
      </c>
      <c r="AL1173" t="str">
        <f>VLOOKUP($A1173,'BD INTERNA + PERFIL INTERES CP'!$A$3:$BM$1625,1,0)</f>
        <v>DI0012131</v>
      </c>
    </row>
    <row r="1174" spans="1:38" ht="14.5">
      <c r="A1174" s="108" t="str">
        <f t="shared" si="72"/>
        <v>DI0012141</v>
      </c>
      <c s="35" t="s">
        <v>1354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2073.0900000000001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2073.0900000000001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2073.0900000000001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2073.0900000000001</v>
      </c>
      <c s="21" t="s">
        <v>466</v>
      </c>
      <c s="21" t="s">
        <v>466</v>
      </c>
      <c s="21" t="s">
        <v>466</v>
      </c>
      <c s="2">
        <f t="shared" si="73"/>
        <v>4146.1800000000003</v>
      </c>
      <c s="2">
        <f t="shared" si="74"/>
        <v>4146.1800000000003</v>
      </c>
      <c s="2">
        <f t="shared" si="75"/>
        <v>8292.3600000000006</v>
      </c>
      <c r="AL1174" t="str">
        <f>VLOOKUP($A1174,'BD INTERNA + PERFIL INTERES CP'!$A$3:$BM$1625,1,0)</f>
        <v>DI0012141</v>
      </c>
    </row>
    <row r="1175" spans="1:38" ht="14.5">
      <c r="A1175" s="108" t="str">
        <f t="shared" si="72"/>
        <v>DI0012151</v>
      </c>
      <c s="35" t="s">
        <v>1355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5665.8599999999997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5665.8599999999997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5665.8599999999997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5665.8599999999997</v>
      </c>
      <c s="21" t="s">
        <v>466</v>
      </c>
      <c s="21" t="s">
        <v>466</v>
      </c>
      <c s="21" t="s">
        <v>466</v>
      </c>
      <c s="2">
        <f t="shared" si="73"/>
        <v>11331.719999999999</v>
      </c>
      <c s="2">
        <f t="shared" si="74"/>
        <v>11331.719999999999</v>
      </c>
      <c s="2">
        <f t="shared" si="75"/>
        <v>22663.439999999999</v>
      </c>
      <c r="AL1175" t="str">
        <f>VLOOKUP($A1175,'BD INTERNA + PERFIL INTERES CP'!$A$3:$BM$1625,1,0)</f>
        <v>DI0012151</v>
      </c>
    </row>
    <row r="1176" spans="1:38" ht="14.5">
      <c r="A1176" s="108" t="str">
        <f t="shared" si="72"/>
        <v>DI0012161</v>
      </c>
      <c s="35" t="s">
        <v>1356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3453.4400000000001</v>
      </c>
      <c s="21" t="s">
        <v>466</v>
      </c>
      <c s="21" t="s">
        <v>466</v>
      </c>
      <c s="21" t="s">
        <v>466</v>
      </c>
      <c s="2">
        <f t="shared" si="73"/>
        <v>6906.8800000000001</v>
      </c>
      <c s="2">
        <f t="shared" si="74"/>
        <v>6906.8800000000001</v>
      </c>
      <c s="2">
        <f t="shared" si="75"/>
        <v>13813.76</v>
      </c>
      <c r="AL1176" t="str">
        <f>VLOOKUP($A1176,'BD INTERNA + PERFIL INTERES CP'!$A$3:$BM$1625,1,0)</f>
        <v>DI0012161</v>
      </c>
    </row>
    <row r="1177" spans="1:38" ht="14.5">
      <c r="A1177" s="108" t="str">
        <f t="shared" si="72"/>
        <v>DI0012171</v>
      </c>
      <c s="35" t="s">
        <v>1357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3454.54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3454.54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3454.54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3454.54</v>
      </c>
      <c s="21" t="s">
        <v>466</v>
      </c>
      <c s="21" t="s">
        <v>466</v>
      </c>
      <c s="21" t="s">
        <v>466</v>
      </c>
      <c s="2">
        <f t="shared" si="73"/>
        <v>6909.0799999999999</v>
      </c>
      <c s="2">
        <f t="shared" si="74"/>
        <v>6909.0799999999999</v>
      </c>
      <c s="2">
        <f t="shared" si="75"/>
        <v>13818.16</v>
      </c>
      <c r="AL1177" t="str">
        <f>VLOOKUP($A1177,'BD INTERNA + PERFIL INTERES CP'!$A$3:$BM$1625,1,0)</f>
        <v>DI0012171</v>
      </c>
    </row>
    <row r="1178" spans="1:38" ht="14.5">
      <c r="A1178" s="108" t="str">
        <f t="shared" si="72"/>
        <v>DI0012181</v>
      </c>
      <c s="35" t="s">
        <v>1358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1727.24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1727.24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1727.24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1727.24</v>
      </c>
      <c s="21" t="s">
        <v>466</v>
      </c>
      <c s="21" t="s">
        <v>466</v>
      </c>
      <c s="21" t="s">
        <v>466</v>
      </c>
      <c s="2">
        <f t="shared" si="73"/>
        <v>3454.48</v>
      </c>
      <c s="2">
        <f t="shared" si="74"/>
        <v>3454.48</v>
      </c>
      <c s="2">
        <f t="shared" si="75"/>
        <v>6908.96</v>
      </c>
      <c r="AL1178" t="str">
        <f>VLOOKUP($A1178,'BD INTERNA + PERFIL INTERES CP'!$A$3:$BM$1625,1,0)</f>
        <v>DI0012181</v>
      </c>
    </row>
    <row r="1179" spans="1:38" ht="14.5">
      <c r="A1179" s="108" t="str">
        <f t="shared" si="72"/>
        <v>DI0012191</v>
      </c>
      <c s="35" t="s">
        <v>1359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3938.1900000000001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3938.1900000000001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3938.1900000000001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3938.1900000000001</v>
      </c>
      <c s="21" t="s">
        <v>466</v>
      </c>
      <c s="21" t="s">
        <v>466</v>
      </c>
      <c s="21" t="s">
        <v>466</v>
      </c>
      <c s="2">
        <f t="shared" si="73"/>
        <v>7876.3800000000001</v>
      </c>
      <c s="2">
        <f t="shared" si="74"/>
        <v>7876.3800000000001</v>
      </c>
      <c s="2">
        <f t="shared" si="75"/>
        <v>15752.76</v>
      </c>
      <c r="AL1179" t="str">
        <f>VLOOKUP($A1179,'BD INTERNA + PERFIL INTERES CP'!$A$3:$BM$1625,1,0)</f>
        <v>DI0012191</v>
      </c>
    </row>
    <row r="1180" spans="1:38" ht="14.5">
      <c r="A1180" s="108" t="str">
        <f t="shared" si="72"/>
        <v>DI0012201</v>
      </c>
      <c s="35" t="s">
        <v>1360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2763.5799999999999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2763.5799999999999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2763.5799999999999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2763.5799999999999</v>
      </c>
      <c s="21" t="s">
        <v>466</v>
      </c>
      <c s="21" t="s">
        <v>466</v>
      </c>
      <c s="21" t="s">
        <v>466</v>
      </c>
      <c s="2">
        <f t="shared" si="73"/>
        <v>5527.1599999999999</v>
      </c>
      <c s="2">
        <f t="shared" si="74"/>
        <v>5527.1599999999999</v>
      </c>
      <c s="2">
        <f t="shared" si="75"/>
        <v>11054.32</v>
      </c>
      <c r="AL1180" t="str">
        <f>VLOOKUP($A1180,'BD INTERNA + PERFIL INTERES CP'!$A$3:$BM$1625,1,0)</f>
        <v>DI0012201</v>
      </c>
    </row>
    <row r="1181" spans="1:38" ht="14.5">
      <c r="A1181" s="108" t="str">
        <f t="shared" si="72"/>
        <v>DI0012211</v>
      </c>
      <c s="35" t="s">
        <v>1361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2000.8800000000001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2000.8800000000001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2000.8800000000001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2000.8800000000001</v>
      </c>
      <c s="21" t="s">
        <v>466</v>
      </c>
      <c s="21" t="s">
        <v>466</v>
      </c>
      <c s="21" t="s">
        <v>466</v>
      </c>
      <c s="2">
        <f t="shared" si="73"/>
        <v>4001.7600000000002</v>
      </c>
      <c s="2">
        <f t="shared" si="74"/>
        <v>4001.7600000000002</v>
      </c>
      <c s="2">
        <f t="shared" si="75"/>
        <v>8003.5200000000004</v>
      </c>
      <c r="AL1181" t="str">
        <f>VLOOKUP($A1181,'BD INTERNA + PERFIL INTERES CP'!$A$3:$BM$1625,1,0)</f>
        <v>DI0012211</v>
      </c>
    </row>
    <row r="1182" spans="1:38" ht="14.5">
      <c r="A1182" s="108" t="str">
        <f t="shared" si="72"/>
        <v>DI0012221</v>
      </c>
      <c s="35" t="s">
        <v>1362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1897.45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1897.45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1897.45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1897.45</v>
      </c>
      <c s="21" t="s">
        <v>466</v>
      </c>
      <c s="21" t="s">
        <v>466</v>
      </c>
      <c s="21" t="s">
        <v>466</v>
      </c>
      <c s="2">
        <f t="shared" si="73"/>
        <v>3794.9000000000001</v>
      </c>
      <c s="2">
        <f t="shared" si="74"/>
        <v>3794.9000000000001</v>
      </c>
      <c s="2">
        <f t="shared" si="75"/>
        <v>7589.8000000000002</v>
      </c>
      <c r="AL1182" t="str">
        <f>VLOOKUP($A1182,'BD INTERNA + PERFIL INTERES CP'!$A$3:$BM$1625,1,0)</f>
        <v>DI0012221</v>
      </c>
    </row>
    <row r="1183" spans="1:38" ht="14.5">
      <c r="A1183" s="108" t="str">
        <f t="shared" si="72"/>
        <v>DI0012231</v>
      </c>
      <c s="35" t="s">
        <v>1363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6909.1099999999997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6909.1099999999997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6909.1099999999997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6909.1099999999997</v>
      </c>
      <c s="21" t="s">
        <v>466</v>
      </c>
      <c s="21" t="s">
        <v>466</v>
      </c>
      <c s="21" t="s">
        <v>466</v>
      </c>
      <c s="2">
        <f t="shared" si="73"/>
        <v>13818.219999999999</v>
      </c>
      <c s="2">
        <f t="shared" si="74"/>
        <v>13818.219999999999</v>
      </c>
      <c s="2">
        <f t="shared" si="75"/>
        <v>27636.439999999999</v>
      </c>
      <c r="AL1183" t="str">
        <f>VLOOKUP($A1183,'BD INTERNA + PERFIL INTERES CP'!$A$3:$BM$1625,1,0)</f>
        <v>DI0012231</v>
      </c>
    </row>
    <row r="1184" spans="1:38" ht="14.5">
      <c r="A1184" s="108" t="str">
        <f t="shared" si="72"/>
        <v>DI0012241</v>
      </c>
      <c s="35" t="s">
        <v>1364</v>
      </c>
      <c s="112">
        <v>1</v>
      </c>
      <c s="113" t="s">
        <v>23</v>
      </c>
      <c s="35" t="s">
        <v>908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123306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123306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123306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246612</v>
      </c>
      <c s="2">
        <f t="shared" si="74"/>
        <v>123306</v>
      </c>
      <c s="2">
        <f t="shared" si="75"/>
        <v>369918</v>
      </c>
      <c r="AL1184" t="str">
        <f>VLOOKUP($A1184,'BD INTERNA + PERFIL INTERES CP'!$A$3:$BM$1625,1,0)</f>
        <v>DI0012241</v>
      </c>
    </row>
    <row r="1185" spans="1:38" ht="14.5">
      <c r="A1185" s="108" t="str">
        <f t="shared" si="72"/>
        <v>DI0012252</v>
      </c>
      <c s="35" t="s">
        <v>1365</v>
      </c>
      <c s="112">
        <v>2</v>
      </c>
      <c s="113" t="s">
        <v>23</v>
      </c>
      <c s="35" t="s">
        <v>484</v>
      </c>
      <c s="120" t="s">
        <v>1907</v>
      </c>
      <c s="125"/>
      <c s="109" t="s">
        <v>467</v>
      </c>
      <c s="109" t="s">
        <v>469</v>
      </c>
      <c s="21">
        <v>291.58999999999997</v>
      </c>
      <c s="21">
        <v>291.58999999999997</v>
      </c>
      <c s="21">
        <v>145.80000000000001</v>
      </c>
      <c s="21">
        <v>145.80000000000001</v>
      </c>
      <c s="21">
        <v>145.80000000000001</v>
      </c>
      <c s="21">
        <v>145.80000000000001</v>
      </c>
      <c s="21">
        <v>145.80000000000001</v>
      </c>
      <c s="21">
        <v>145.80000000000001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1457.9799999999998</v>
      </c>
      <c s="2">
        <f t="shared" si="74"/>
        <v>0</v>
      </c>
      <c s="2">
        <f t="shared" si="75"/>
        <v>1457.9799999999998</v>
      </c>
      <c r="AL1185" t="str">
        <f>VLOOKUP($A1185,'BD INTERNA + PERFIL INTERES CP'!$A$3:$BM$1625,1,0)</f>
        <v>DI0012252</v>
      </c>
    </row>
    <row r="1186" spans="1:38" ht="14.5">
      <c r="A1186" s="108" t="str">
        <f t="shared" si="72"/>
        <v>DI0012253</v>
      </c>
      <c s="35" t="s">
        <v>1365</v>
      </c>
      <c s="112">
        <v>3</v>
      </c>
      <c s="113" t="s">
        <v>23</v>
      </c>
      <c s="35" t="s">
        <v>484</v>
      </c>
      <c s="120" t="s">
        <v>1907</v>
      </c>
      <c s="125"/>
      <c s="109" t="s">
        <v>467</v>
      </c>
      <c s="109" t="s">
        <v>469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108.88</v>
      </c>
      <c s="21">
        <v>108.88</v>
      </c>
      <c s="21">
        <v>108.88</v>
      </c>
      <c s="21">
        <v>108.88</v>
      </c>
      <c s="21">
        <v>108.88</v>
      </c>
      <c s="21">
        <v>108.88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2613.1199999999999</v>
      </c>
      <c s="2">
        <f t="shared" si="74"/>
        <v>1088.8</v>
      </c>
      <c s="2">
        <f t="shared" si="75"/>
        <v>3701.9200000000001</v>
      </c>
      <c r="AL1186" t="str">
        <f>VLOOKUP($A1186,'BD INTERNA + PERFIL INTERES CP'!$A$3:$BM$1625,1,0)</f>
        <v>DI0012253</v>
      </c>
    </row>
    <row r="1187" spans="1:38" ht="14.5">
      <c r="A1187" s="108" t="str">
        <f t="shared" si="72"/>
        <v>DI0012254</v>
      </c>
      <c s="35" t="s">
        <v>1365</v>
      </c>
      <c s="112">
        <v>4</v>
      </c>
      <c s="113" t="s">
        <v>23</v>
      </c>
      <c s="35" t="s">
        <v>484</v>
      </c>
      <c s="120" t="s">
        <v>1907</v>
      </c>
      <c s="125"/>
      <c s="109" t="s">
        <v>467</v>
      </c>
      <c s="109" t="s">
        <v>469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">
        <f t="shared" si="73"/>
        <v>1185.8399999999997</v>
      </c>
      <c s="2">
        <f t="shared" si="74"/>
        <v>1185.8399999999997</v>
      </c>
      <c s="2">
        <f t="shared" si="75"/>
        <v>2371.6799999999994</v>
      </c>
      <c r="AL1187" t="str">
        <f>VLOOKUP($A1187,'BD INTERNA + PERFIL INTERES CP'!$A$3:$BM$1625,1,0)</f>
        <v>DI0012254</v>
      </c>
    </row>
    <row r="1188" spans="1:38" ht="14.5">
      <c r="A1188" s="108" t="str">
        <f t="shared" si="72"/>
        <v>DI0012255</v>
      </c>
      <c s="35" t="s">
        <v>1365</v>
      </c>
      <c s="112">
        <v>5</v>
      </c>
      <c s="113" t="s">
        <v>23</v>
      </c>
      <c s="35" t="s">
        <v>484</v>
      </c>
      <c s="120" t="s">
        <v>1907</v>
      </c>
      <c s="125"/>
      <c s="109" t="s">
        <v>467</v>
      </c>
      <c s="109" t="s">
        <v>469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">
        <f t="shared" si="73"/>
        <v>3994.1999999999994</v>
      </c>
      <c s="2">
        <f t="shared" si="74"/>
        <v>3994.1999999999994</v>
      </c>
      <c s="2">
        <f t="shared" si="75"/>
        <v>7988.3999999999987</v>
      </c>
      <c r="AL1188" t="str">
        <f>VLOOKUP($A1188,'BD INTERNA + PERFIL INTERES CP'!$A$3:$BM$1625,1,0)</f>
        <v>DI0012255</v>
      </c>
    </row>
    <row r="1189" spans="1:38" ht="14.5">
      <c r="A1189" s="108" t="str">
        <f t="shared" si="72"/>
        <v>DI0012256</v>
      </c>
      <c s="35" t="s">
        <v>1365</v>
      </c>
      <c s="112">
        <v>6</v>
      </c>
      <c s="113" t="s">
        <v>23</v>
      </c>
      <c s="35" t="s">
        <v>484</v>
      </c>
      <c s="120" t="s">
        <v>1907</v>
      </c>
      <c s="125"/>
      <c s="109" t="s">
        <v>467</v>
      </c>
      <c s="109" t="s">
        <v>469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">
        <f t="shared" si="73"/>
        <v>11309.519999999997</v>
      </c>
      <c s="2">
        <f t="shared" si="74"/>
        <v>11309.519999999997</v>
      </c>
      <c s="2">
        <f t="shared" si="75"/>
        <v>22619.039999999994</v>
      </c>
      <c r="AL1189" t="str">
        <f>VLOOKUP($A1189,'BD INTERNA + PERFIL INTERES CP'!$A$3:$BM$1625,1,0)</f>
        <v>DI0012256</v>
      </c>
    </row>
    <row r="1190" spans="1:38" ht="14.5">
      <c r="A1190" s="108" t="str">
        <f t="shared" si="72"/>
        <v>DI0012257</v>
      </c>
      <c s="35" t="s">
        <v>1365</v>
      </c>
      <c s="112">
        <v>7</v>
      </c>
      <c s="113" t="s">
        <v>23</v>
      </c>
      <c s="35" t="s">
        <v>484</v>
      </c>
      <c s="120" t="s">
        <v>1907</v>
      </c>
      <c s="125"/>
      <c s="109" t="s">
        <v>467</v>
      </c>
      <c s="109" t="s">
        <v>469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">
        <f t="shared" si="73"/>
        <v>6287.5200000000004</v>
      </c>
      <c s="2">
        <f t="shared" si="74"/>
        <v>6287.5200000000004</v>
      </c>
      <c s="2">
        <f t="shared" si="75"/>
        <v>12575.040000000001</v>
      </c>
      <c r="AL1190" t="str">
        <f>VLOOKUP($A1190,'BD INTERNA + PERFIL INTERES CP'!$A$3:$BM$1625,1,0)</f>
        <v>DI0012257</v>
      </c>
    </row>
    <row r="1191" spans="1:38" ht="14.5">
      <c r="A1191" s="108" t="str">
        <f t="shared" si="72"/>
        <v>DI0012258</v>
      </c>
      <c s="35" t="s">
        <v>1365</v>
      </c>
      <c s="112">
        <v>8</v>
      </c>
      <c s="113" t="s">
        <v>23</v>
      </c>
      <c s="35" t="s">
        <v>484</v>
      </c>
      <c s="120" t="s">
        <v>1907</v>
      </c>
      <c s="125"/>
      <c s="109" t="s">
        <v>467</v>
      </c>
      <c s="109" t="s">
        <v>469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">
        <f t="shared" si="73"/>
        <v>3451.4399999999991</v>
      </c>
      <c s="2">
        <f t="shared" si="74"/>
        <v>3451.4399999999991</v>
      </c>
      <c s="2">
        <f t="shared" si="75"/>
        <v>6902.8799999999983</v>
      </c>
      <c r="AL1191" t="str">
        <f>VLOOKUP($A1191,'BD INTERNA + PERFIL INTERES CP'!$A$3:$BM$1625,1,0)</f>
        <v>DI0012258</v>
      </c>
    </row>
    <row r="1192" spans="1:38" ht="14.5">
      <c r="A1192" s="108" t="str">
        <f t="shared" si="72"/>
        <v>DI0012261</v>
      </c>
      <c s="35" t="s">
        <v>1366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153741.23000000001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153741.23000000001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153741.23000000001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307482.46000000002</v>
      </c>
      <c s="2">
        <f t="shared" si="74"/>
        <v>153741.23000000001</v>
      </c>
      <c s="2">
        <f t="shared" si="75"/>
        <v>461223.69000000006</v>
      </c>
      <c r="AL1192" t="str">
        <f>VLOOKUP($A1192,'BD INTERNA + PERFIL INTERES CP'!$A$3:$BM$1625,1,0)</f>
        <v>DI0012261</v>
      </c>
    </row>
    <row r="1193" spans="1:38" ht="14.5">
      <c r="A1193" s="108" t="str">
        <f t="shared" si="72"/>
        <v>DI0012271</v>
      </c>
      <c s="35" t="s">
        <v>1367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177238.01999999999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177238.01999999999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177238.01999999999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177238.01999999999</v>
      </c>
      <c s="21" t="s">
        <v>466</v>
      </c>
      <c s="21" t="s">
        <v>466</v>
      </c>
      <c s="21" t="s">
        <v>466</v>
      </c>
      <c s="2">
        <f t="shared" si="73"/>
        <v>354476.03999999998</v>
      </c>
      <c s="2">
        <f t="shared" si="74"/>
        <v>354476.03999999998</v>
      </c>
      <c s="2">
        <f t="shared" si="75"/>
        <v>708952.07999999996</v>
      </c>
      <c r="AL1193" t="str">
        <f>VLOOKUP($A1193,'BD INTERNA + PERFIL INTERES CP'!$A$3:$BM$1625,1,0)</f>
        <v>DI0012271</v>
      </c>
    </row>
    <row r="1194" spans="1:38" ht="14.5">
      <c r="A1194" s="108" t="str">
        <f t="shared" si="72"/>
        <v>DI0012281</v>
      </c>
      <c s="35" t="s">
        <v>1368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75698.139999999999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75698.139999999999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75698.139999999999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75698.139999999999</v>
      </c>
      <c s="21" t="s">
        <v>466</v>
      </c>
      <c s="21" t="s">
        <v>466</v>
      </c>
      <c s="21" t="s">
        <v>466</v>
      </c>
      <c s="2">
        <f t="shared" si="73"/>
        <v>151396.28</v>
      </c>
      <c s="2">
        <f t="shared" si="74"/>
        <v>151396.28</v>
      </c>
      <c s="2">
        <f t="shared" si="75"/>
        <v>302792.56</v>
      </c>
      <c r="AL1194" t="str">
        <f>VLOOKUP($A1194,'BD INTERNA + PERFIL INTERES CP'!$A$3:$BM$1625,1,0)</f>
        <v>DI0012281</v>
      </c>
    </row>
    <row r="1195" spans="1:38" ht="14.5">
      <c r="A1195" s="108" t="str">
        <f t="shared" si="72"/>
        <v>DI0012291</v>
      </c>
      <c s="35" t="s">
        <v>1369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1787.29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1787.29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1787.29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1787.29</v>
      </c>
      <c s="21" t="s">
        <v>466</v>
      </c>
      <c s="21" t="s">
        <v>466</v>
      </c>
      <c s="21" t="s">
        <v>466</v>
      </c>
      <c s="2">
        <f t="shared" si="73"/>
        <v>3574.5799999999999</v>
      </c>
      <c s="2">
        <f t="shared" si="74"/>
        <v>3574.5799999999999</v>
      </c>
      <c s="2">
        <f t="shared" si="75"/>
        <v>7149.1599999999999</v>
      </c>
      <c r="AL1195" t="str">
        <f>VLOOKUP($A1195,'BD INTERNA + PERFIL INTERES CP'!$A$3:$BM$1625,1,0)</f>
        <v>DI0012291</v>
      </c>
    </row>
    <row r="1196" spans="1:38" ht="14.5">
      <c r="A1196" s="108" t="str">
        <f t="shared" si="72"/>
        <v>DI0012301</v>
      </c>
      <c s="35" t="s">
        <v>1370</v>
      </c>
      <c s="112">
        <v>1</v>
      </c>
      <c s="113" t="s">
        <v>23</v>
      </c>
      <c s="35" t="s">
        <v>484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2941.96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2941.96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2941.96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2941.96</v>
      </c>
      <c s="21" t="s">
        <v>466</v>
      </c>
      <c s="21" t="s">
        <v>466</v>
      </c>
      <c s="21" t="s">
        <v>466</v>
      </c>
      <c s="2">
        <f t="shared" si="73"/>
        <v>5883.9200000000001</v>
      </c>
      <c s="2">
        <f t="shared" si="74"/>
        <v>5883.9200000000001</v>
      </c>
      <c s="2">
        <f t="shared" si="75"/>
        <v>11767.84</v>
      </c>
      <c r="AL1196" t="str">
        <f>VLOOKUP($A1196,'BD INTERNA + PERFIL INTERES CP'!$A$3:$BM$1625,1,0)</f>
        <v>DI0012301</v>
      </c>
    </row>
    <row r="1197" spans="1:38" ht="14.5">
      <c r="A1197" s="108" t="str">
        <f t="shared" si="72"/>
        <v>DI0012311</v>
      </c>
      <c s="35" t="s">
        <v>1371</v>
      </c>
      <c s="112">
        <v>1</v>
      </c>
      <c s="113" t="s">
        <v>23</v>
      </c>
      <c s="35" t="s">
        <v>484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667.35000000000002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667.35000000000002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667.35000000000002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667.35000000000002</v>
      </c>
      <c s="21" t="s">
        <v>466</v>
      </c>
      <c s="21" t="s">
        <v>466</v>
      </c>
      <c s="21" t="s">
        <v>466</v>
      </c>
      <c s="2">
        <f t="shared" si="73"/>
        <v>1334.7</v>
      </c>
      <c s="2">
        <f t="shared" si="74"/>
        <v>1334.7</v>
      </c>
      <c s="2">
        <f t="shared" si="75"/>
        <v>2669.4000000000001</v>
      </c>
      <c r="AL1197" t="str">
        <f>VLOOKUP($A1197,'BD INTERNA + PERFIL INTERES CP'!$A$3:$BM$1625,1,0)</f>
        <v>DI0012311</v>
      </c>
    </row>
    <row r="1198" spans="1:38" ht="14.5">
      <c r="A1198" s="108" t="str">
        <f t="shared" si="72"/>
        <v>DI0012321</v>
      </c>
      <c s="35" t="s">
        <v>1372</v>
      </c>
      <c s="112">
        <v>1</v>
      </c>
      <c s="113" t="s">
        <v>23</v>
      </c>
      <c s="35" t="s">
        <v>484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2337.3800000000001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2337.3800000000001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2337.3800000000001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2337.3800000000001</v>
      </c>
      <c s="21" t="s">
        <v>466</v>
      </c>
      <c s="21" t="s">
        <v>466</v>
      </c>
      <c s="21" t="s">
        <v>466</v>
      </c>
      <c s="2">
        <f t="shared" si="73"/>
        <v>4674.7600000000002</v>
      </c>
      <c s="2">
        <f t="shared" si="74"/>
        <v>4674.7600000000002</v>
      </c>
      <c s="2">
        <f t="shared" si="75"/>
        <v>9349.5200000000004</v>
      </c>
      <c r="AL1198" t="str">
        <f>VLOOKUP($A1198,'BD INTERNA + PERFIL INTERES CP'!$A$3:$BM$1625,1,0)</f>
        <v>DI0012321</v>
      </c>
    </row>
    <row r="1199" spans="1:38" ht="14.5">
      <c r="A1199" s="108" t="str">
        <f t="shared" si="72"/>
        <v>DI0012331</v>
      </c>
      <c s="35" t="s">
        <v>1373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1546.4300000000001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1546.4300000000001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1546.4300000000001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1546.4300000000001</v>
      </c>
      <c s="21" t="s">
        <v>466</v>
      </c>
      <c s="21" t="s">
        <v>466</v>
      </c>
      <c s="21" t="s">
        <v>466</v>
      </c>
      <c s="2">
        <f t="shared" si="73"/>
        <v>3092.8600000000001</v>
      </c>
      <c s="2">
        <f t="shared" si="74"/>
        <v>3092.8600000000001</v>
      </c>
      <c s="2">
        <f t="shared" si="75"/>
        <v>6185.7200000000003</v>
      </c>
      <c r="AL1199" t="str">
        <f>VLOOKUP($A1199,'BD INTERNA + PERFIL INTERES CP'!$A$3:$BM$1625,1,0)</f>
        <v>DI0012331</v>
      </c>
    </row>
    <row r="1200" spans="1:38" ht="14.5">
      <c r="A1200" s="108" t="str">
        <f t="shared" si="72"/>
        <v>DI0012341</v>
      </c>
      <c s="35" t="s">
        <v>1374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7778.5100000000002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7778.5100000000002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7778.5100000000002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7778.5100000000002</v>
      </c>
      <c s="21" t="s">
        <v>466</v>
      </c>
      <c s="21" t="s">
        <v>466</v>
      </c>
      <c s="21" t="s">
        <v>466</v>
      </c>
      <c s="2">
        <f t="shared" si="73"/>
        <v>15557.02</v>
      </c>
      <c s="2">
        <f t="shared" si="74"/>
        <v>15557.02</v>
      </c>
      <c s="2">
        <f t="shared" si="75"/>
        <v>31114.040000000001</v>
      </c>
      <c r="AL1200" t="str">
        <f>VLOOKUP($A1200,'BD INTERNA + PERFIL INTERES CP'!$A$3:$BM$1625,1,0)</f>
        <v>DI0012341</v>
      </c>
    </row>
    <row r="1201" spans="1:38" ht="14.5">
      <c r="A1201" s="108" t="str">
        <f t="shared" si="72"/>
        <v>DI0012351</v>
      </c>
      <c s="35" t="s">
        <v>1375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5162.7299999999996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5162.7299999999996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5162.7299999999996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5162.7299999999996</v>
      </c>
      <c s="21" t="s">
        <v>466</v>
      </c>
      <c s="21" t="s">
        <v>466</v>
      </c>
      <c s="21" t="s">
        <v>466</v>
      </c>
      <c s="2">
        <f t="shared" si="73"/>
        <v>10325.459999999999</v>
      </c>
      <c s="2">
        <f t="shared" si="74"/>
        <v>10325.459999999999</v>
      </c>
      <c s="2">
        <f t="shared" si="75"/>
        <v>20650.919999999998</v>
      </c>
      <c r="AL1201" t="str">
        <f>VLOOKUP($A1201,'BD INTERNA + PERFIL INTERES CP'!$A$3:$BM$1625,1,0)</f>
        <v>DI0012351</v>
      </c>
    </row>
    <row r="1202" spans="1:38" ht="14.5">
      <c r="A1202" s="108" t="str">
        <f t="shared" si="72"/>
        <v>DI0012361</v>
      </c>
      <c s="35" t="s">
        <v>1376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2443.6300000000001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2443.6300000000001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2443.6300000000001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2443.6300000000001</v>
      </c>
      <c s="21" t="s">
        <v>466</v>
      </c>
      <c s="21" t="s">
        <v>466</v>
      </c>
      <c s="21" t="s">
        <v>466</v>
      </c>
      <c s="2">
        <f t="shared" si="73"/>
        <v>4887.2600000000002</v>
      </c>
      <c s="2">
        <f t="shared" si="74"/>
        <v>4887.2600000000002</v>
      </c>
      <c s="2">
        <f t="shared" si="75"/>
        <v>9774.5200000000004</v>
      </c>
      <c r="AL1202" t="str">
        <f>VLOOKUP($A1202,'BD INTERNA + PERFIL INTERES CP'!$A$3:$BM$1625,1,0)</f>
        <v>DI0012361</v>
      </c>
    </row>
    <row r="1203" spans="1:38" ht="14.5">
      <c r="A1203" s="108" t="str">
        <f t="shared" si="72"/>
        <v>DI0012371</v>
      </c>
      <c s="35" t="s">
        <v>1377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2822.2199999999998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2822.2199999999998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2822.2199999999998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2822.2199999999998</v>
      </c>
      <c s="21" t="s">
        <v>466</v>
      </c>
      <c s="21" t="s">
        <v>466</v>
      </c>
      <c s="21" t="s">
        <v>466</v>
      </c>
      <c s="2">
        <f t="shared" si="73"/>
        <v>5644.4399999999996</v>
      </c>
      <c s="2">
        <f t="shared" si="74"/>
        <v>5644.4399999999996</v>
      </c>
      <c s="2">
        <f t="shared" si="75"/>
        <v>11288.879999999999</v>
      </c>
      <c r="AL1203" t="str">
        <f>VLOOKUP($A1203,'BD INTERNA + PERFIL INTERES CP'!$A$3:$BM$1625,1,0)</f>
        <v>DI0012371</v>
      </c>
    </row>
    <row r="1204" spans="1:38" ht="14.5">
      <c r="A1204" s="108" t="str">
        <f t="shared" si="72"/>
        <v>DI0012381</v>
      </c>
      <c s="35" t="s">
        <v>1378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2231.79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2231.79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2231.79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2231.79</v>
      </c>
      <c s="21" t="s">
        <v>466</v>
      </c>
      <c s="21" t="s">
        <v>466</v>
      </c>
      <c s="21" t="s">
        <v>466</v>
      </c>
      <c s="2">
        <f t="shared" si="73"/>
        <v>4463.5799999999999</v>
      </c>
      <c s="2">
        <f t="shared" si="74"/>
        <v>4463.5799999999999</v>
      </c>
      <c s="2">
        <f t="shared" si="75"/>
        <v>8927.1599999999999</v>
      </c>
      <c r="AL1204" t="str">
        <f>VLOOKUP($A1204,'BD INTERNA + PERFIL INTERES CP'!$A$3:$BM$1625,1,0)</f>
        <v>DI0012381</v>
      </c>
    </row>
    <row r="1205" spans="1:38" ht="14.5">
      <c r="A1205" s="108" t="str">
        <f t="shared" si="72"/>
        <v>DI0012391</v>
      </c>
      <c s="35" t="s">
        <v>1379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1892.96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1892.96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1892.96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1892.96</v>
      </c>
      <c s="21" t="s">
        <v>466</v>
      </c>
      <c s="21" t="s">
        <v>466</v>
      </c>
      <c s="21" t="s">
        <v>466</v>
      </c>
      <c s="2">
        <f t="shared" si="73"/>
        <v>3785.9200000000001</v>
      </c>
      <c s="2">
        <f t="shared" si="74"/>
        <v>3785.9200000000001</v>
      </c>
      <c s="2">
        <f t="shared" si="75"/>
        <v>7571.8400000000001</v>
      </c>
      <c r="AL1205" t="str">
        <f>VLOOKUP($A1205,'BD INTERNA + PERFIL INTERES CP'!$A$3:$BM$1625,1,0)</f>
        <v>DI0012391</v>
      </c>
    </row>
    <row r="1206" spans="1:38" ht="14.5">
      <c r="A1206" s="108" t="str">
        <f t="shared" si="72"/>
        <v>DI0012401</v>
      </c>
      <c s="35" t="s">
        <v>1380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2441.8499999999999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2441.8499999999999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2441.8499999999999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2441.8499999999999</v>
      </c>
      <c s="21" t="s">
        <v>466</v>
      </c>
      <c s="21" t="s">
        <v>466</v>
      </c>
      <c s="21" t="s">
        <v>466</v>
      </c>
      <c s="2">
        <f t="shared" si="73"/>
        <v>4883.6999999999998</v>
      </c>
      <c s="2">
        <f t="shared" si="74"/>
        <v>4883.6999999999998</v>
      </c>
      <c s="2">
        <f t="shared" si="75"/>
        <v>9767.3999999999996</v>
      </c>
      <c r="AL1206" t="str">
        <f>VLOOKUP($A1206,'BD INTERNA + PERFIL INTERES CP'!$A$3:$BM$1625,1,0)</f>
        <v>DI0012401</v>
      </c>
    </row>
    <row r="1207" spans="1:38" ht="14.5">
      <c r="A1207" s="108" t="str">
        <f t="shared" si="72"/>
        <v>DI0012411</v>
      </c>
      <c s="35" t="s">
        <v>1381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4128.6899999999996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4128.6899999999996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4128.6899999999996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4128.6899999999996</v>
      </c>
      <c s="21" t="s">
        <v>466</v>
      </c>
      <c s="21" t="s">
        <v>466</v>
      </c>
      <c s="21" t="s">
        <v>466</v>
      </c>
      <c s="2">
        <f t="shared" si="73"/>
        <v>8257.3799999999992</v>
      </c>
      <c s="2">
        <f t="shared" si="74"/>
        <v>8257.3799999999992</v>
      </c>
      <c s="2">
        <f t="shared" si="75"/>
        <v>16514.759999999998</v>
      </c>
      <c r="AL1207" t="str">
        <f>VLOOKUP($A1207,'BD INTERNA + PERFIL INTERES CP'!$A$3:$BM$1625,1,0)</f>
        <v>DI0012411</v>
      </c>
    </row>
    <row r="1208" spans="1:38" ht="14.5">
      <c r="A1208" s="108" t="str">
        <f t="shared" si="72"/>
        <v>DI0012421</v>
      </c>
      <c s="35" t="s">
        <v>1382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8606.2199999999993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8606.2199999999993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8606.2199999999993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8606.2199999999993</v>
      </c>
      <c s="21" t="s">
        <v>466</v>
      </c>
      <c s="21" t="s">
        <v>466</v>
      </c>
      <c s="21" t="s">
        <v>466</v>
      </c>
      <c s="2">
        <f t="shared" si="73"/>
        <v>17212.439999999999</v>
      </c>
      <c s="2">
        <f t="shared" si="74"/>
        <v>17212.439999999999</v>
      </c>
      <c s="2">
        <f t="shared" si="75"/>
        <v>34424.879999999997</v>
      </c>
      <c r="AL1208" t="str">
        <f>VLOOKUP($A1208,'BD INTERNA + PERFIL INTERES CP'!$A$3:$BM$1625,1,0)</f>
        <v>DI0012421</v>
      </c>
    </row>
    <row r="1209" spans="1:38" ht="14.5">
      <c r="A1209" s="108" t="str">
        <f t="shared" si="72"/>
        <v>DI0012431</v>
      </c>
      <c s="35" t="s">
        <v>1383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1374.23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1374.23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1374.23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1374.23</v>
      </c>
      <c s="21" t="s">
        <v>466</v>
      </c>
      <c s="21" t="s">
        <v>466</v>
      </c>
      <c s="21" t="s">
        <v>466</v>
      </c>
      <c s="2">
        <f t="shared" si="73"/>
        <v>2748.46</v>
      </c>
      <c s="2">
        <f t="shared" si="74"/>
        <v>2748.46</v>
      </c>
      <c s="2">
        <f t="shared" si="75"/>
        <v>5496.9200000000001</v>
      </c>
      <c r="AL1209" t="str">
        <f>VLOOKUP($A1209,'BD INTERNA + PERFIL INTERES CP'!$A$3:$BM$1625,1,0)</f>
        <v>DI0012431</v>
      </c>
    </row>
    <row r="1210" spans="1:38" ht="14.5">
      <c r="A1210" s="108" t="str">
        <f t="shared" si="72"/>
        <v>DI0012441</v>
      </c>
      <c s="35" t="s">
        <v>1384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3441.23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3441.23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3441.23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3441.23</v>
      </c>
      <c s="21" t="s">
        <v>466</v>
      </c>
      <c s="21" t="s">
        <v>466</v>
      </c>
      <c s="21" t="s">
        <v>466</v>
      </c>
      <c s="2">
        <f t="shared" si="73"/>
        <v>6882.46</v>
      </c>
      <c s="2">
        <f t="shared" si="74"/>
        <v>6882.46</v>
      </c>
      <c s="2">
        <f t="shared" si="75"/>
        <v>13764.92</v>
      </c>
      <c r="AL1210" t="str">
        <f>VLOOKUP($A1210,'BD INTERNA + PERFIL INTERES CP'!$A$3:$BM$1625,1,0)</f>
        <v>DI0012441</v>
      </c>
    </row>
    <row r="1211" spans="1:38" ht="14.5">
      <c r="A1211" s="108" t="str">
        <f t="shared" si="72"/>
        <v>DI0012451</v>
      </c>
      <c s="35" t="s">
        <v>1385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96798.429999999993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96798.429999999993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96798.429999999993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193596.85999999999</v>
      </c>
      <c s="2">
        <f t="shared" si="74"/>
        <v>96798.429999999993</v>
      </c>
      <c s="2">
        <f t="shared" si="75"/>
        <v>290395.28999999998</v>
      </c>
      <c r="AL1211" t="str">
        <f>VLOOKUP($A1211,'BD INTERNA + PERFIL INTERES CP'!$A$3:$BM$1625,1,0)</f>
        <v>DI0012451</v>
      </c>
    </row>
    <row r="1212" spans="1:38" ht="14.5">
      <c r="A1212" s="108" t="str">
        <f t="shared" si="72"/>
        <v>DI0012461</v>
      </c>
      <c s="35" t="s">
        <v>1386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41890.82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41890.82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41890.82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41890.82</v>
      </c>
      <c s="21" t="s">
        <v>466</v>
      </c>
      <c s="21" t="s">
        <v>466</v>
      </c>
      <c s="21" t="s">
        <v>466</v>
      </c>
      <c s="2">
        <f t="shared" si="73"/>
        <v>83781.639999999999</v>
      </c>
      <c s="2">
        <f t="shared" si="74"/>
        <v>83781.639999999999</v>
      </c>
      <c s="2">
        <f t="shared" si="75"/>
        <v>167563.28</v>
      </c>
      <c r="AL1212" t="str">
        <f>VLOOKUP($A1212,'BD INTERNA + PERFIL INTERES CP'!$A$3:$BM$1625,1,0)</f>
        <v>DI0012461</v>
      </c>
    </row>
    <row r="1213" spans="1:38" ht="14.5">
      <c r="A1213" s="108" t="str">
        <f t="shared" si="72"/>
        <v>DI0012471</v>
      </c>
      <c s="35" t="s">
        <v>1387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36941.769999999997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36941.769999999997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36941.769999999997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73883.539999999994</v>
      </c>
      <c s="2">
        <f t="shared" si="74"/>
        <v>36941.769999999997</v>
      </c>
      <c s="2">
        <f t="shared" si="75"/>
        <v>110825.31</v>
      </c>
      <c r="AL1213" t="str">
        <f>VLOOKUP($A1213,'BD INTERNA + PERFIL INTERES CP'!$A$3:$BM$1625,1,0)</f>
        <v>DI0012471</v>
      </c>
    </row>
    <row r="1214" spans="1:38" ht="14.5">
      <c r="A1214" s="108" t="str">
        <f t="shared" si="72"/>
        <v>DI0012481</v>
      </c>
      <c s="35" t="s">
        <v>1388</v>
      </c>
      <c s="112">
        <v>1</v>
      </c>
      <c s="113" t="s">
        <v>23</v>
      </c>
      <c s="35" t="s">
        <v>168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1236123.6499999999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1236123.6499999999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1236123.6499999999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2472247.2999999998</v>
      </c>
      <c s="2">
        <f t="shared" si="74"/>
        <v>1236123.6499999999</v>
      </c>
      <c s="2">
        <f t="shared" si="75"/>
        <v>3708370.9499999997</v>
      </c>
      <c r="AL1214" t="str">
        <f>VLOOKUP($A1214,'BD INTERNA + PERFIL INTERES CP'!$A$3:$BM$1625,1,0)</f>
        <v>DI0012481</v>
      </c>
    </row>
    <row r="1215" spans="1:38" ht="14.5">
      <c r="A1215" s="108" t="str">
        <f t="shared" si="72"/>
        <v>DI0012491</v>
      </c>
      <c s="35" t="s">
        <v>1389</v>
      </c>
      <c s="112">
        <v>1</v>
      </c>
      <c s="113" t="s">
        <v>23</v>
      </c>
      <c s="35" t="s">
        <v>168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1430742.3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1430742.3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1430742.3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1430742.3</v>
      </c>
      <c s="21" t="s">
        <v>466</v>
      </c>
      <c s="21" t="s">
        <v>466</v>
      </c>
      <c s="21" t="s">
        <v>466</v>
      </c>
      <c s="2">
        <f t="shared" si="73"/>
        <v>2861484.6000000001</v>
      </c>
      <c s="2">
        <f t="shared" si="74"/>
        <v>2861484.6000000001</v>
      </c>
      <c s="2">
        <f t="shared" si="75"/>
        <v>5722969.2000000002</v>
      </c>
      <c r="AL1215" t="str">
        <f>VLOOKUP($A1215,'BD INTERNA + PERFIL INTERES CP'!$A$3:$BM$1625,1,0)</f>
        <v>DI0012491</v>
      </c>
    </row>
    <row r="1216" spans="1:38" ht="14.5">
      <c r="A1216" s="108" t="str">
        <f t="shared" si="72"/>
        <v>DI0012501</v>
      </c>
      <c s="35" t="s">
        <v>1390</v>
      </c>
      <c s="112">
        <v>1</v>
      </c>
      <c s="113" t="s">
        <v>23</v>
      </c>
      <c s="35" t="s">
        <v>168</v>
      </c>
      <c s="120" t="s">
        <v>2045</v>
      </c>
      <c s="125"/>
      <c s="109" t="s">
        <v>467</v>
      </c>
      <c s="109" t="s">
        <v>469</v>
      </c>
      <c s="21" t="s">
        <v>466</v>
      </c>
      <c s="21">
        <v>1217790.6499999999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1217790.6499999999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1217790.6499999999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1217790.6499999999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2435581.2999999998</v>
      </c>
      <c s="2">
        <f t="shared" si="74"/>
        <v>2435581.2999999998</v>
      </c>
      <c s="2">
        <f t="shared" si="75"/>
        <v>4871162.5999999996</v>
      </c>
      <c r="AL1216" t="str">
        <f>VLOOKUP($A1216,'BD INTERNA + PERFIL INTERES CP'!$A$3:$BM$1625,1,0)</f>
        <v>DI0012501</v>
      </c>
    </row>
    <row r="1217" spans="1:38" ht="14.5">
      <c r="A1217" s="108" t="str">
        <f t="shared" si="72"/>
        <v>DI0012511</v>
      </c>
      <c s="35" t="s">
        <v>1391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363834.40999999997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363834.40999999997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363834.40999999997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727668.81999999995</v>
      </c>
      <c s="2">
        <f t="shared" si="74"/>
        <v>363834.40999999997</v>
      </c>
      <c s="2">
        <f t="shared" si="75"/>
        <v>1091503.23</v>
      </c>
      <c r="AL1217" t="str">
        <f>VLOOKUP($A1217,'BD INTERNA + PERFIL INTERES CP'!$A$3:$BM$1625,1,0)</f>
        <v>DI0012511</v>
      </c>
    </row>
    <row r="1218" spans="1:38" ht="14.5">
      <c r="A1218" s="108" t="str">
        <f t="shared" si="72"/>
        <v>DI00125210</v>
      </c>
      <c s="35" t="s">
        <v>1392</v>
      </c>
      <c s="112">
        <v>10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">
        <f t="shared" si="73"/>
        <v>3374.7600000000002</v>
      </c>
      <c s="2">
        <f t="shared" si="74"/>
        <v>3374.7600000000002</v>
      </c>
      <c s="2">
        <f t="shared" si="75"/>
        <v>6749.5200000000004</v>
      </c>
      <c r="AL1218" t="str">
        <f>VLOOKUP($A1218,'BD INTERNA + PERFIL INTERES CP'!$A$3:$BM$1625,1,0)</f>
        <v>DI00125210</v>
      </c>
    </row>
    <row r="1219" spans="1:38" ht="14.5">
      <c r="A1219" s="108" t="str">
        <f t="shared" si="72"/>
        <v>DI0012522</v>
      </c>
      <c s="35" t="s">
        <v>1392</v>
      </c>
      <c s="112">
        <v>2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1645.27</v>
      </c>
      <c s="21">
        <v>1645.27</v>
      </c>
      <c s="21">
        <v>1645.27</v>
      </c>
      <c s="21">
        <v>1645.27</v>
      </c>
      <c s="21">
        <v>822.63999999999999</v>
      </c>
      <c s="21">
        <v>822.63999999999999</v>
      </c>
      <c s="21">
        <v>822.63999999999999</v>
      </c>
      <c s="21">
        <v>822.63999999999999</v>
      </c>
      <c s="21">
        <v>822.63999999999999</v>
      </c>
      <c s="21">
        <v>822.63999999999999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3"/>
        <v>11516.919999999998</v>
      </c>
      <c s="2">
        <f t="shared" si="74"/>
        <v>0</v>
      </c>
      <c s="2">
        <f t="shared" si="75"/>
        <v>11516.919999999998</v>
      </c>
      <c r="AL1219" t="str">
        <f>VLOOKUP($A1219,'BD INTERNA + PERFIL INTERES CP'!$A$3:$BM$1625,1,0)</f>
        <v>DI0012522</v>
      </c>
    </row>
    <row r="1220" spans="1:38" ht="14.5">
      <c r="A1220" s="108" t="str">
        <f t="shared" si="76" ref="A1220:A1283">CONCATENATE(B1220,C1220)</f>
        <v>DI0012523</v>
      </c>
      <c s="35" t="s">
        <v>1392</v>
      </c>
      <c s="112">
        <v>3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2669.6599999999999</v>
      </c>
      <c s="21">
        <v>2669.6599999999999</v>
      </c>
      <c s="21">
        <v>2669.6599999999999</v>
      </c>
      <c s="21">
        <v>2669.6599999999999</v>
      </c>
      <c s="21">
        <v>2669.6599999999999</v>
      </c>
      <c s="21">
        <v>2669.6599999999999</v>
      </c>
      <c s="21" t="s">
        <v>466</v>
      </c>
      <c s="21" t="s">
        <v>466</v>
      </c>
      <c s="2">
        <f t="shared" si="77" ref="AH1220:AH1283">SUM(J1220:U1220)</f>
        <v>64071.960000000014</v>
      </c>
      <c s="2">
        <f t="shared" si="78" ref="AI1220:AI1283">SUM(V1220:AG1220)</f>
        <v>37375.279999999999</v>
      </c>
      <c s="2">
        <f t="shared" si="79" ref="AJ1220:AJ1283">AI1220+AH1220</f>
        <v>101447.24000000002</v>
      </c>
      <c r="AL1220" t="str">
        <f>VLOOKUP($A1220,'BD INTERNA + PERFIL INTERES CP'!$A$3:$BM$1625,1,0)</f>
        <v>DI0012523</v>
      </c>
    </row>
    <row r="1221" spans="1:38" ht="14.5">
      <c r="A1221" s="108" t="str">
        <f t="shared" si="76"/>
        <v>DI0012524</v>
      </c>
      <c s="35" t="s">
        <v>1392</v>
      </c>
      <c s="112">
        <v>4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">
        <f t="shared" si="77"/>
        <v>167671.92000000001</v>
      </c>
      <c s="2">
        <f t="shared" si="78"/>
        <v>167671.92000000001</v>
      </c>
      <c s="2">
        <f t="shared" si="79"/>
        <v>335343.84000000003</v>
      </c>
      <c r="AL1221" t="str">
        <f>VLOOKUP($A1221,'BD INTERNA + PERFIL INTERES CP'!$A$3:$BM$1625,1,0)</f>
        <v>DI0012524</v>
      </c>
    </row>
    <row r="1222" spans="1:38" ht="14.5">
      <c r="A1222" s="108" t="str">
        <f t="shared" si="76"/>
        <v>DI0012525</v>
      </c>
      <c s="35" t="s">
        <v>1392</v>
      </c>
      <c s="112">
        <v>5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">
        <f t="shared" si="77"/>
        <v>148607.75999999998</v>
      </c>
      <c s="2">
        <f t="shared" si="78"/>
        <v>148607.75999999998</v>
      </c>
      <c s="2">
        <f t="shared" si="79"/>
        <v>297215.51999999996</v>
      </c>
      <c r="AL1222" t="str">
        <f>VLOOKUP($A1222,'BD INTERNA + PERFIL INTERES CP'!$A$3:$BM$1625,1,0)</f>
        <v>DI0012525</v>
      </c>
    </row>
    <row r="1223" spans="1:38" ht="14.5">
      <c r="A1223" s="108" t="str">
        <f t="shared" si="76"/>
        <v>DI0012526</v>
      </c>
      <c s="35" t="s">
        <v>1392</v>
      </c>
      <c s="112">
        <v>6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">
        <f t="shared" si="77"/>
        <v>1039275.3600000002</v>
      </c>
      <c s="2">
        <f t="shared" si="78"/>
        <v>1039275.3600000002</v>
      </c>
      <c s="2">
        <f t="shared" si="79"/>
        <v>2078550.7200000004</v>
      </c>
      <c r="AL1223" t="str">
        <f>VLOOKUP($A1223,'BD INTERNA + PERFIL INTERES CP'!$A$3:$BM$1625,1,0)</f>
        <v>DI0012526</v>
      </c>
    </row>
    <row r="1224" spans="1:38" ht="14.5">
      <c r="A1224" s="108" t="str">
        <f t="shared" si="76"/>
        <v>DI0012527</v>
      </c>
      <c s="35" t="s">
        <v>1392</v>
      </c>
      <c s="112">
        <v>7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">
        <f t="shared" si="77"/>
        <v>35888.159999999996</v>
      </c>
      <c s="2">
        <f t="shared" si="78"/>
        <v>35888.159999999996</v>
      </c>
      <c s="2">
        <f t="shared" si="79"/>
        <v>71776.319999999992</v>
      </c>
      <c r="AL1224" t="str">
        <f>VLOOKUP($A1224,'BD INTERNA + PERFIL INTERES CP'!$A$3:$BM$1625,1,0)</f>
        <v>DI0012527</v>
      </c>
    </row>
    <row r="1225" spans="1:38" ht="14.5">
      <c r="A1225" s="108" t="str">
        <f t="shared" si="76"/>
        <v>DI0012528</v>
      </c>
      <c s="35" t="s">
        <v>1392</v>
      </c>
      <c s="112">
        <v>8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">
        <f t="shared" si="77"/>
        <v>5991.4800000000005</v>
      </c>
      <c s="2">
        <f t="shared" si="78"/>
        <v>5991.4800000000005</v>
      </c>
      <c s="2">
        <f t="shared" si="79"/>
        <v>11982.960000000001</v>
      </c>
      <c r="AL1225" t="str">
        <f>VLOOKUP($A1225,'BD INTERNA + PERFIL INTERES CP'!$A$3:$BM$1625,1,0)</f>
        <v>DI0012528</v>
      </c>
    </row>
    <row r="1226" spans="1:38" ht="14.5">
      <c r="A1226" s="108" t="str">
        <f t="shared" si="76"/>
        <v>DI0012529</v>
      </c>
      <c s="35" t="s">
        <v>1392</v>
      </c>
      <c s="112">
        <v>9</v>
      </c>
      <c s="113" t="s">
        <v>23</v>
      </c>
      <c s="35" t="s">
        <v>484</v>
      </c>
      <c s="120" t="s">
        <v>1908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77"/>
        <v>3297.48</v>
      </c>
      <c s="2">
        <f t="shared" si="78"/>
        <v>3297.48</v>
      </c>
      <c s="2">
        <f t="shared" si="79"/>
        <v>6594.96</v>
      </c>
      <c r="AL1226" t="str">
        <f>VLOOKUP($A1226,'BD INTERNA + PERFIL INTERES CP'!$A$3:$BM$1625,1,0)</f>
        <v>DI0012529</v>
      </c>
    </row>
    <row r="1227" spans="1:38" ht="14.5">
      <c r="A1227" s="108" t="str">
        <f t="shared" si="76"/>
        <v>DI0012531</v>
      </c>
      <c s="35" t="s">
        <v>1393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165191.31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165191.31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165191.31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330382.62</v>
      </c>
      <c s="2">
        <f t="shared" si="78"/>
        <v>165191.31</v>
      </c>
      <c s="2">
        <f t="shared" si="79"/>
        <v>495573.92999999999</v>
      </c>
      <c r="AL1227" t="str">
        <f>VLOOKUP($A1227,'BD INTERNA + PERFIL INTERES CP'!$A$3:$BM$1625,1,0)</f>
        <v>DI0012531</v>
      </c>
    </row>
    <row r="1228" spans="1:38" ht="14.5">
      <c r="A1228" s="108" t="str">
        <f t="shared" si="76"/>
        <v>DI0012541</v>
      </c>
      <c s="35" t="s">
        <v>1394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191028.29000000001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191028.29000000001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191028.29000000001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191028.29000000001</v>
      </c>
      <c s="21" t="s">
        <v>466</v>
      </c>
      <c s="21" t="s">
        <v>466</v>
      </c>
      <c s="21" t="s">
        <v>466</v>
      </c>
      <c s="2">
        <f t="shared" si="77"/>
        <v>382056.58000000002</v>
      </c>
      <c s="2">
        <f t="shared" si="78"/>
        <v>382056.58000000002</v>
      </c>
      <c s="2">
        <f t="shared" si="79"/>
        <v>764113.16000000003</v>
      </c>
      <c r="AL1228" t="str">
        <f>VLOOKUP($A1228,'BD INTERNA + PERFIL INTERES CP'!$A$3:$BM$1625,1,0)</f>
        <v>DI0012541</v>
      </c>
    </row>
    <row r="1229" spans="1:38" ht="14.5">
      <c r="A1229" s="108" t="str">
        <f t="shared" si="76"/>
        <v>DI0012551</v>
      </c>
      <c s="35" t="s">
        <v>1395</v>
      </c>
      <c s="112">
        <v>1</v>
      </c>
      <c s="113" t="s">
        <v>23</v>
      </c>
      <c s="35" t="s">
        <v>483</v>
      </c>
      <c s="120" t="s">
        <v>2047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90442.529999999999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90442.529999999999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90442.529999999999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90442.529999999999</v>
      </c>
      <c s="21" t="s">
        <v>466</v>
      </c>
      <c s="21" t="s">
        <v>466</v>
      </c>
      <c s="2">
        <f t="shared" si="77"/>
        <v>180885.06</v>
      </c>
      <c s="2">
        <f t="shared" si="78"/>
        <v>180885.06</v>
      </c>
      <c s="2">
        <f t="shared" si="79"/>
        <v>361770.12</v>
      </c>
      <c r="AL1229" t="str">
        <f>VLOOKUP($A1229,'BD INTERNA + PERFIL INTERES CP'!$A$3:$BM$1625,1,0)</f>
        <v>DI0012551</v>
      </c>
    </row>
    <row r="1230" spans="1:38" ht="14.5">
      <c r="A1230" s="108" t="str">
        <f t="shared" si="76"/>
        <v>DI0012561</v>
      </c>
      <c s="35" t="s">
        <v>1396</v>
      </c>
      <c s="112">
        <v>1</v>
      </c>
      <c s="113" t="s">
        <v>23</v>
      </c>
      <c s="35" t="s">
        <v>591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20319075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20319075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20319075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20319075</v>
      </c>
      <c s="21" t="s">
        <v>466</v>
      </c>
      <c s="21" t="s">
        <v>466</v>
      </c>
      <c s="21" t="s">
        <v>466</v>
      </c>
      <c s="2">
        <f t="shared" si="77"/>
        <v>40638150</v>
      </c>
      <c s="2">
        <f t="shared" si="78"/>
        <v>40638150</v>
      </c>
      <c s="2">
        <f t="shared" si="79"/>
        <v>81276300</v>
      </c>
      <c r="AL1230" t="str">
        <f>VLOOKUP($A1230,'BD INTERNA + PERFIL INTERES CP'!$A$3:$BM$1625,1,0)</f>
        <v>DI0012561</v>
      </c>
    </row>
    <row r="1231" spans="1:38" ht="14.5">
      <c r="A1231" s="108" t="str">
        <f t="shared" si="76"/>
        <v>DI0012571</v>
      </c>
      <c s="35" t="s">
        <v>1397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47257.910000000003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47257.910000000003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47257.910000000003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94515.820000000007</v>
      </c>
      <c s="2">
        <f t="shared" si="78"/>
        <v>47257.910000000003</v>
      </c>
      <c s="2">
        <f t="shared" si="79"/>
        <v>141773.73000000001</v>
      </c>
      <c r="AL1231" t="str">
        <f>VLOOKUP($A1231,'BD INTERNA + PERFIL INTERES CP'!$A$3:$BM$1625,1,0)</f>
        <v>DI0012571</v>
      </c>
    </row>
    <row r="1232" spans="1:38" ht="14.5">
      <c r="A1232" s="108" t="str">
        <f t="shared" si="76"/>
        <v>DI0012581</v>
      </c>
      <c s="35" t="s">
        <v>1398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54643.050000000003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54643.050000000003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54643.050000000003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54643.050000000003</v>
      </c>
      <c s="21" t="s">
        <v>466</v>
      </c>
      <c s="21" t="s">
        <v>466</v>
      </c>
      <c s="21" t="s">
        <v>466</v>
      </c>
      <c s="2">
        <f t="shared" si="77"/>
        <v>109286.10000000001</v>
      </c>
      <c s="2">
        <f t="shared" si="78"/>
        <v>109286.10000000001</v>
      </c>
      <c s="2">
        <f t="shared" si="79"/>
        <v>218572.20000000001</v>
      </c>
      <c r="AL1232" t="str">
        <f>VLOOKUP($A1232,'BD INTERNA + PERFIL INTERES CP'!$A$3:$BM$1625,1,0)</f>
        <v>DI0012581</v>
      </c>
    </row>
    <row r="1233" spans="1:38" ht="14.5">
      <c r="A1233" s="108" t="str">
        <f t="shared" si="76"/>
        <v>DI0012591</v>
      </c>
      <c s="35" t="s">
        <v>1399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44366.059999999998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44366.059999999998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44366.059999999998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44366.059999999998</v>
      </c>
      <c s="21" t="s">
        <v>466</v>
      </c>
      <c s="21" t="s">
        <v>466</v>
      </c>
      <c s="21" t="s">
        <v>466</v>
      </c>
      <c s="2">
        <f t="shared" si="77"/>
        <v>88732.119999999995</v>
      </c>
      <c s="2">
        <f t="shared" si="78"/>
        <v>88732.119999999995</v>
      </c>
      <c s="2">
        <f t="shared" si="79"/>
        <v>177464.23999999999</v>
      </c>
      <c r="AL1233" t="str">
        <f>VLOOKUP($A1233,'BD INTERNA + PERFIL INTERES CP'!$A$3:$BM$1625,1,0)</f>
        <v>DI0012591</v>
      </c>
    </row>
    <row r="1234" spans="1:38" ht="14.5">
      <c r="A1234" s="108" t="str">
        <f t="shared" si="76"/>
        <v>DI0012601</v>
      </c>
      <c s="35" t="s">
        <v>1400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74071.899999999994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74071.899999999994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74071.899999999994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74071.899999999994</v>
      </c>
      <c s="21" t="s">
        <v>466</v>
      </c>
      <c s="21" t="s">
        <v>466</v>
      </c>
      <c s="21" t="s">
        <v>466</v>
      </c>
      <c s="2">
        <f t="shared" si="77"/>
        <v>148143.79999999999</v>
      </c>
      <c s="2">
        <f t="shared" si="78"/>
        <v>148143.79999999999</v>
      </c>
      <c s="2">
        <f t="shared" si="79"/>
        <v>296287.59999999998</v>
      </c>
      <c r="AL1234" t="str">
        <f>VLOOKUP($A1234,'BD INTERNA + PERFIL INTERES CP'!$A$3:$BM$1625,1,0)</f>
        <v>DI0012601</v>
      </c>
    </row>
    <row r="1235" spans="1:38" ht="14.5">
      <c r="A1235" s="108" t="str">
        <f t="shared" si="76"/>
        <v>DI0012611</v>
      </c>
      <c s="35" t="s">
        <v>1401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258188.54000000001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258188.54000000001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258188.54000000001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258188.54000000001</v>
      </c>
      <c s="21" t="s">
        <v>466</v>
      </c>
      <c s="21" t="s">
        <v>466</v>
      </c>
      <c s="21" t="s">
        <v>466</v>
      </c>
      <c s="2">
        <f t="shared" si="77"/>
        <v>516377.08000000002</v>
      </c>
      <c s="2">
        <f t="shared" si="78"/>
        <v>516377.08000000002</v>
      </c>
      <c s="2">
        <f t="shared" si="79"/>
        <v>1032754.16</v>
      </c>
      <c r="AL1235" t="str">
        <f>VLOOKUP($A1235,'BD INTERNA + PERFIL INTERES CP'!$A$3:$BM$1625,1,0)</f>
        <v>DI0012611</v>
      </c>
    </row>
    <row r="1236" spans="1:38" ht="14.5">
      <c r="A1236" s="108" t="str">
        <f t="shared" si="76"/>
        <v>DI0012621</v>
      </c>
      <c s="35" t="s">
        <v>1402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154407.12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154407.12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154407.12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154407.12</v>
      </c>
      <c s="21" t="s">
        <v>466</v>
      </c>
      <c s="21" t="s">
        <v>466</v>
      </c>
      <c s="21" t="s">
        <v>466</v>
      </c>
      <c s="2">
        <f t="shared" si="77"/>
        <v>308814.23999999999</v>
      </c>
      <c s="2">
        <f t="shared" si="78"/>
        <v>308814.23999999999</v>
      </c>
      <c s="2">
        <f t="shared" si="79"/>
        <v>617628.47999999998</v>
      </c>
      <c r="AL1236" t="str">
        <f>VLOOKUP($A1236,'BD INTERNA + PERFIL INTERES CP'!$A$3:$BM$1625,1,0)</f>
        <v>DI0012621</v>
      </c>
    </row>
    <row r="1237" spans="1:38" ht="14.5">
      <c r="A1237" s="108" t="str">
        <f t="shared" si="76"/>
        <v>DI0012631</v>
      </c>
      <c s="35" t="s">
        <v>1403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178522.95000000001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178522.95000000001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178522.95000000001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178522.95000000001</v>
      </c>
      <c s="21" t="s">
        <v>466</v>
      </c>
      <c s="21" t="s">
        <v>466</v>
      </c>
      <c s="21" t="s">
        <v>466</v>
      </c>
      <c s="2">
        <f t="shared" si="77"/>
        <v>357045.90000000002</v>
      </c>
      <c s="2">
        <f t="shared" si="78"/>
        <v>357045.90000000002</v>
      </c>
      <c s="2">
        <f t="shared" si="79"/>
        <v>714091.80000000005</v>
      </c>
      <c r="AL1237" t="str">
        <f>VLOOKUP($A1237,'BD INTERNA + PERFIL INTERES CP'!$A$3:$BM$1625,1,0)</f>
        <v>DI0012631</v>
      </c>
    </row>
    <row r="1238" spans="1:38" ht="14.5">
      <c r="A1238" s="108" t="str">
        <f t="shared" si="76"/>
        <v>DI0012641</v>
      </c>
      <c s="35" t="s">
        <v>1404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103184.36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103184.36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103184.36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103184.36</v>
      </c>
      <c s="21" t="s">
        <v>466</v>
      </c>
      <c s="21" t="s">
        <v>466</v>
      </c>
      <c s="21" t="s">
        <v>466</v>
      </c>
      <c s="2">
        <f t="shared" si="77"/>
        <v>206368.72</v>
      </c>
      <c s="2">
        <f t="shared" si="78"/>
        <v>206368.72</v>
      </c>
      <c s="2">
        <f t="shared" si="79"/>
        <v>412737.44</v>
      </c>
      <c r="AL1238" t="str">
        <f>VLOOKUP($A1238,'BD INTERNA + PERFIL INTERES CP'!$A$3:$BM$1625,1,0)</f>
        <v>DI0012641</v>
      </c>
    </row>
    <row r="1239" spans="1:38" ht="14.5">
      <c r="A1239" s="108" t="str">
        <f t="shared" si="76"/>
        <v>DI0012651</v>
      </c>
      <c s="35" t="s">
        <v>1405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50453.610000000001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50453.610000000001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50453.610000000001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50453.610000000001</v>
      </c>
      <c s="21" t="s">
        <v>466</v>
      </c>
      <c s="21" t="s">
        <v>466</v>
      </c>
      <c s="21" t="s">
        <v>466</v>
      </c>
      <c s="2">
        <f t="shared" si="77"/>
        <v>100907.22</v>
      </c>
      <c s="2">
        <f t="shared" si="78"/>
        <v>100907.22</v>
      </c>
      <c s="2">
        <f t="shared" si="79"/>
        <v>201814.44</v>
      </c>
      <c r="AL1239" t="str">
        <f>VLOOKUP($A1239,'BD INTERNA + PERFIL INTERES CP'!$A$3:$BM$1625,1,0)</f>
        <v>DI0012651</v>
      </c>
    </row>
    <row r="1240" spans="1:38" ht="14.5">
      <c r="A1240" s="108" t="str">
        <f t="shared" si="76"/>
        <v>DI0012661</v>
      </c>
      <c s="35" t="s">
        <v>1406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137524.45000000001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137524.45000000001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137524.45000000001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275048.90000000002</v>
      </c>
      <c s="2">
        <f t="shared" si="78"/>
        <v>137524.45000000001</v>
      </c>
      <c s="2">
        <f t="shared" si="79"/>
        <v>412573.35000000003</v>
      </c>
      <c r="AL1240" t="str">
        <f>VLOOKUP($A1240,'BD INTERNA + PERFIL INTERES CP'!$A$3:$BM$1625,1,0)</f>
        <v>DI0012661</v>
      </c>
    </row>
    <row r="1241" spans="1:38" ht="14.5">
      <c r="A1241" s="108" t="str">
        <f t="shared" si="76"/>
        <v>DI0012671</v>
      </c>
      <c s="35" t="s">
        <v>1407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28474.84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28474.84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28474.84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56949.68</v>
      </c>
      <c s="2">
        <f t="shared" si="78"/>
        <v>28474.84</v>
      </c>
      <c s="2">
        <f t="shared" si="79"/>
        <v>85424.520000000004</v>
      </c>
      <c r="AL1241" t="str">
        <f>VLOOKUP($A1241,'BD INTERNA + PERFIL INTERES CP'!$A$3:$BM$1625,1,0)</f>
        <v>DI0012671</v>
      </c>
    </row>
    <row r="1242" spans="1:38" ht="14.5">
      <c r="A1242" s="108" t="str">
        <f t="shared" si="76"/>
        <v>DI0012681</v>
      </c>
      <c s="35" t="s">
        <v>1408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117884.82000000001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117884.82000000001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117884.82000000001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235769.64000000001</v>
      </c>
      <c s="2">
        <f t="shared" si="78"/>
        <v>117884.82000000001</v>
      </c>
      <c s="2">
        <f t="shared" si="79"/>
        <v>353654.46000000002</v>
      </c>
      <c r="AL1242" t="str">
        <f>VLOOKUP($A1242,'BD INTERNA + PERFIL INTERES CP'!$A$3:$BM$1625,1,0)</f>
        <v>DI0012681</v>
      </c>
    </row>
    <row r="1243" spans="1:38" ht="14.5">
      <c r="A1243" s="108" t="str">
        <f t="shared" si="76"/>
        <v>DI0012691</v>
      </c>
      <c s="35" t="s">
        <v>1409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130309.32000000001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130309.32000000001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130309.32000000001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260618.64000000001</v>
      </c>
      <c s="2">
        <f t="shared" si="78"/>
        <v>130309.32000000001</v>
      </c>
      <c s="2">
        <f t="shared" si="79"/>
        <v>390927.96000000002</v>
      </c>
      <c r="AL1243" t="str">
        <f>VLOOKUP($A1243,'BD INTERNA + PERFIL INTERES CP'!$A$3:$BM$1625,1,0)</f>
        <v>DI0012691</v>
      </c>
    </row>
    <row r="1244" spans="1:38" ht="14.5">
      <c r="A1244" s="108" t="str">
        <f t="shared" si="76"/>
        <v>DI0012701</v>
      </c>
      <c s="35" t="s">
        <v>1410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150591.23000000001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150591.23000000001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150591.23000000001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150591.23000000001</v>
      </c>
      <c s="21" t="s">
        <v>466</v>
      </c>
      <c s="21" t="s">
        <v>466</v>
      </c>
      <c s="21" t="s">
        <v>466</v>
      </c>
      <c s="2">
        <f t="shared" si="77"/>
        <v>301182.46000000002</v>
      </c>
      <c s="2">
        <f t="shared" si="78"/>
        <v>301182.46000000002</v>
      </c>
      <c s="2">
        <f t="shared" si="79"/>
        <v>602364.92000000004</v>
      </c>
      <c r="AL1244" t="str">
        <f>VLOOKUP($A1244,'BD INTERNA + PERFIL INTERES CP'!$A$3:$BM$1625,1,0)</f>
        <v>DI0012701</v>
      </c>
    </row>
    <row r="1245" spans="1:38" ht="14.5">
      <c r="A1245" s="108" t="str">
        <f t="shared" si="76"/>
        <v>DI0012711</v>
      </c>
      <c s="35" t="s">
        <v>1411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29746.650000000001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29746.650000000001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29746.650000000001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59493.300000000003</v>
      </c>
      <c s="2">
        <f t="shared" si="78"/>
        <v>29746.650000000001</v>
      </c>
      <c s="2">
        <f t="shared" si="79"/>
        <v>89239.950000000012</v>
      </c>
      <c r="AL1245" t="str">
        <f>VLOOKUP($A1245,'BD INTERNA + PERFIL INTERES CP'!$A$3:$BM$1625,1,0)</f>
        <v>DI0012711</v>
      </c>
    </row>
    <row r="1246" spans="1:38" ht="14.5">
      <c r="A1246" s="108" t="str">
        <f t="shared" si="76"/>
        <v>DI0012721</v>
      </c>
      <c s="35" t="s">
        <v>1412</v>
      </c>
      <c s="112">
        <v>1</v>
      </c>
      <c s="113" t="s">
        <v>23</v>
      </c>
      <c s="35" t="s">
        <v>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1411784.1299999999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1411784.1299999999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1411784.1299999999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2823568.2599999998</v>
      </c>
      <c s="2">
        <f t="shared" si="78"/>
        <v>1411784.1299999999</v>
      </c>
      <c s="2">
        <f t="shared" si="79"/>
        <v>4235352.3899999997</v>
      </c>
      <c r="AL1246" t="str">
        <f>VLOOKUP($A1246,'BD INTERNA + PERFIL INTERES CP'!$A$3:$BM$1625,1,0)</f>
        <v>DI0012721</v>
      </c>
    </row>
    <row r="1247" spans="1:38" ht="14.5">
      <c r="A1247" s="108" t="str">
        <f t="shared" si="76"/>
        <v>DI0012741</v>
      </c>
      <c s="35" t="s">
        <v>1413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33423.980000000003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33423.980000000003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33423.980000000003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66847.960000000006</v>
      </c>
      <c s="2">
        <f t="shared" si="78"/>
        <v>33423.980000000003</v>
      </c>
      <c s="2">
        <f t="shared" si="79"/>
        <v>100271.94</v>
      </c>
      <c r="AL1247" t="str">
        <f>VLOOKUP($A1247,'BD INTERNA + PERFIL INTERES CP'!$A$3:$BM$1625,1,0)</f>
        <v>DI0012741</v>
      </c>
    </row>
    <row r="1248" spans="1:38" ht="14.5">
      <c r="A1248" s="108" t="str">
        <f t="shared" si="76"/>
        <v>DI0012751</v>
      </c>
      <c s="35" t="s">
        <v>1414</v>
      </c>
      <c s="112">
        <v>1</v>
      </c>
      <c s="113" t="s">
        <v>23</v>
      </c>
      <c s="35" t="s">
        <v>483</v>
      </c>
      <c s="120" t="s">
        <v>1909</v>
      </c>
      <c s="125"/>
      <c s="109" t="s">
        <v>467</v>
      </c>
      <c s="109" t="s">
        <v>469</v>
      </c>
      <c s="21" t="s">
        <v>466</v>
      </c>
      <c s="21" t="s">
        <v>466</v>
      </c>
      <c s="21">
        <v>77192.399999999994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77192.399999999994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77192.399999999994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77192.399999999994</v>
      </c>
      <c s="21" t="s">
        <v>466</v>
      </c>
      <c s="21" t="s">
        <v>466</v>
      </c>
      <c s="21" t="s">
        <v>466</v>
      </c>
      <c s="2">
        <f t="shared" si="77"/>
        <v>154384.79999999999</v>
      </c>
      <c s="2">
        <f t="shared" si="78"/>
        <v>154384.79999999999</v>
      </c>
      <c s="2">
        <f t="shared" si="79"/>
        <v>308769.59999999998</v>
      </c>
      <c r="AL1248" t="str">
        <f>VLOOKUP($A1248,'BD INTERNA + PERFIL INTERES CP'!$A$3:$BM$1625,1,0)</f>
        <v>DI0012751</v>
      </c>
    </row>
    <row r="1249" spans="1:38" ht="14.5">
      <c r="A1249" s="108" t="str">
        <f t="shared" si="76"/>
        <v>DI0012761</v>
      </c>
      <c s="35" t="s">
        <v>1415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435939.84000000003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435939.84000000003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435939.84000000003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435939.84000000003</v>
      </c>
      <c s="21" t="s">
        <v>466</v>
      </c>
      <c s="21" t="s">
        <v>466</v>
      </c>
      <c s="21" t="s">
        <v>466</v>
      </c>
      <c s="2">
        <f t="shared" si="77"/>
        <v>871879.68000000005</v>
      </c>
      <c s="2">
        <f t="shared" si="78"/>
        <v>871879.68000000005</v>
      </c>
      <c s="2">
        <f t="shared" si="79"/>
        <v>1743759.3600000001</v>
      </c>
      <c r="AL1249" t="str">
        <f>VLOOKUP($A1249,'BD INTERNA + PERFIL INTERES CP'!$A$3:$BM$1625,1,0)</f>
        <v>DI0012761</v>
      </c>
    </row>
    <row r="1250" spans="1:38" ht="14.5">
      <c r="A1250" s="108" t="str">
        <f t="shared" si="76"/>
        <v>DI0012771</v>
      </c>
      <c s="35" t="s">
        <v>1416</v>
      </c>
      <c s="112">
        <v>1</v>
      </c>
      <c s="113" t="s">
        <v>23</v>
      </c>
      <c s="35" t="s">
        <v>483</v>
      </c>
      <c s="120" t="s">
        <v>2045</v>
      </c>
      <c s="125"/>
      <c s="109" t="s">
        <v>467</v>
      </c>
      <c s="109" t="s">
        <v>469</v>
      </c>
      <c s="21" t="s">
        <v>466</v>
      </c>
      <c s="21">
        <v>68138.080000000002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68138.080000000002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68138.080000000002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68138.080000000002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136276.16</v>
      </c>
      <c s="2">
        <f t="shared" si="78"/>
        <v>136276.16</v>
      </c>
      <c s="2">
        <f t="shared" si="79"/>
        <v>272552.32000000001</v>
      </c>
      <c r="AL1250" t="str">
        <f>VLOOKUP($A1250,'BD INTERNA + PERFIL INTERES CP'!$A$3:$BM$1625,1,0)</f>
        <v>DI0012771</v>
      </c>
    </row>
    <row r="1251" spans="1:38" ht="14.5">
      <c r="A1251" s="108" t="str">
        <f t="shared" si="76"/>
        <v>DI0012781</v>
      </c>
      <c s="35" t="s">
        <v>1417</v>
      </c>
      <c s="112">
        <v>1</v>
      </c>
      <c s="113" t="s">
        <v>23</v>
      </c>
      <c s="35" t="s">
        <v>483</v>
      </c>
      <c s="120" t="s">
        <v>2046</v>
      </c>
      <c s="125"/>
      <c s="109" t="s">
        <v>467</v>
      </c>
      <c s="109" t="s">
        <v>469</v>
      </c>
      <c s="21" t="s">
        <v>466</v>
      </c>
      <c s="21" t="s">
        <v>466</v>
      </c>
      <c s="21">
        <v>456594.98999999999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456594.98999999999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456594.98999999999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456594.98999999999</v>
      </c>
      <c s="21" t="s">
        <v>466</v>
      </c>
      <c s="21" t="s">
        <v>466</v>
      </c>
      <c s="21" t="s">
        <v>466</v>
      </c>
      <c s="2">
        <f t="shared" si="77"/>
        <v>913189.97999999998</v>
      </c>
      <c s="2">
        <f t="shared" si="78"/>
        <v>913189.97999999998</v>
      </c>
      <c s="2">
        <f t="shared" si="79"/>
        <v>1826379.96</v>
      </c>
      <c r="AL1251" t="str">
        <f>VLOOKUP($A1251,'BD INTERNA + PERFIL INTERES CP'!$A$3:$BM$1625,1,0)</f>
        <v>DI0012781</v>
      </c>
    </row>
    <row r="1252" spans="1:38" ht="14.5">
      <c r="A1252" s="108" t="str">
        <f t="shared" si="76"/>
        <v>DI0012791</v>
      </c>
      <c s="35" t="s">
        <v>1418</v>
      </c>
      <c s="112">
        <v>1</v>
      </c>
      <c s="113" t="s">
        <v>23</v>
      </c>
      <c s="35" t="s">
        <v>948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144703.48999999999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144703.48999999999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144703.48999999999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289406.97999999998</v>
      </c>
      <c s="2">
        <f t="shared" si="78"/>
        <v>144703.48999999999</v>
      </c>
      <c s="2">
        <f t="shared" si="79"/>
        <v>434110.46999999997</v>
      </c>
      <c r="AL1252" t="str">
        <f>VLOOKUP($A1252,'BD INTERNA + PERFIL INTERES CP'!$A$3:$BM$1625,1,0)</f>
        <v>DI0012791</v>
      </c>
    </row>
    <row r="1253" spans="1:38" ht="14.5">
      <c r="A1253" s="108" t="str">
        <f t="shared" si="76"/>
        <v>DI0012792</v>
      </c>
      <c s="35" t="s">
        <v>1418</v>
      </c>
      <c s="112">
        <v>2</v>
      </c>
      <c s="113" t="s">
        <v>23</v>
      </c>
      <c s="35" t="s">
        <v>948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166968.5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166968.5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166968.5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166968.5</v>
      </c>
      <c s="21" t="s">
        <v>466</v>
      </c>
      <c s="21" t="s">
        <v>466</v>
      </c>
      <c s="2">
        <f t="shared" si="77"/>
        <v>333937</v>
      </c>
      <c s="2">
        <f t="shared" si="78"/>
        <v>333937</v>
      </c>
      <c s="2">
        <f t="shared" si="79"/>
        <v>667874</v>
      </c>
      <c r="AL1253" t="str">
        <f>VLOOKUP($A1253,'BD INTERNA + PERFIL INTERES CP'!$A$3:$BM$1625,1,0)</f>
        <v>DI0012792</v>
      </c>
    </row>
    <row r="1254" spans="1:38" ht="14.5">
      <c r="A1254" s="108" t="str">
        <f t="shared" si="76"/>
        <v>DI0012793</v>
      </c>
      <c s="35" t="s">
        <v>1418</v>
      </c>
      <c s="112">
        <v>3</v>
      </c>
      <c s="113" t="s">
        <v>23</v>
      </c>
      <c s="35" t="s">
        <v>948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174564.70000000001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174564.70000000001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174564.70000000001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174564.70000000001</v>
      </c>
      <c s="21" t="s">
        <v>466</v>
      </c>
      <c s="21" t="s">
        <v>466</v>
      </c>
      <c s="21" t="s">
        <v>466</v>
      </c>
      <c s="2">
        <f t="shared" si="77"/>
        <v>349129.40000000002</v>
      </c>
      <c s="2">
        <f t="shared" si="78"/>
        <v>349129.40000000002</v>
      </c>
      <c s="2">
        <f t="shared" si="79"/>
        <v>698258.80000000005</v>
      </c>
      <c r="AL1254" t="str">
        <f>VLOOKUP($A1254,'BD INTERNA + PERFIL INTERES CP'!$A$3:$BM$1625,1,0)</f>
        <v>DI0012793</v>
      </c>
    </row>
    <row r="1255" spans="1:38" ht="14.5">
      <c r="A1255" s="108" t="str">
        <f t="shared" si="76"/>
        <v>DI0012801</v>
      </c>
      <c s="35" t="s">
        <v>1419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201743.75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201743.75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201743.75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403487.5</v>
      </c>
      <c s="2">
        <f t="shared" si="78"/>
        <v>201743.75</v>
      </c>
      <c s="2">
        <f t="shared" si="79"/>
        <v>605231.25</v>
      </c>
      <c r="AL1255" t="str">
        <f>VLOOKUP($A1255,'BD INTERNA + PERFIL INTERES CP'!$A$3:$BM$1625,1,0)</f>
        <v>DI0012801</v>
      </c>
    </row>
    <row r="1256" spans="1:38" ht="14.5">
      <c r="A1256" s="108" t="str">
        <f t="shared" si="76"/>
        <v>DI0012802</v>
      </c>
      <c s="35" t="s">
        <v>1419</v>
      </c>
      <c s="112">
        <v>2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543579.65000000002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543579.65000000002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543579.65000000002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543579.65000000002</v>
      </c>
      <c s="21" t="s">
        <v>466</v>
      </c>
      <c s="21" t="s">
        <v>466</v>
      </c>
      <c s="21" t="s">
        <v>466</v>
      </c>
      <c s="2">
        <f t="shared" si="77"/>
        <v>1087159.3</v>
      </c>
      <c s="2">
        <f t="shared" si="78"/>
        <v>1087159.3</v>
      </c>
      <c s="2">
        <f t="shared" si="79"/>
        <v>2174318.6000000001</v>
      </c>
      <c r="AL1256" t="str">
        <f>VLOOKUP($A1256,'BD INTERNA + PERFIL INTERES CP'!$A$3:$BM$1625,1,0)</f>
        <v>DI0012802</v>
      </c>
    </row>
    <row r="1257" spans="1:38" ht="14.5">
      <c r="A1257" s="108" t="str">
        <f t="shared" si="76"/>
        <v>DI0012831</v>
      </c>
      <c s="35" t="s">
        <v>1420</v>
      </c>
      <c s="112">
        <v>1</v>
      </c>
      <c s="113" t="s">
        <v>23</v>
      </c>
      <c s="35" t="s">
        <v>1910</v>
      </c>
      <c s="120" t="s">
        <v>1911</v>
      </c>
      <c s="125"/>
      <c s="109" t="s">
        <v>467</v>
      </c>
      <c s="109" t="s">
        <v>469</v>
      </c>
      <c s="21">
        <v>18696830.170000002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18169323.890000001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17638388.82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17104002.670000002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36866154.060000002</v>
      </c>
      <c s="2">
        <f t="shared" si="78"/>
        <v>34742391.490000002</v>
      </c>
      <c s="2">
        <f t="shared" si="79"/>
        <v>71608545.550000012</v>
      </c>
      <c r="AL1257" t="str">
        <f>VLOOKUP($A1257,'BD INTERNA + PERFIL INTERES CP'!$A$3:$BM$1625,1,0)</f>
        <v>DI0012831</v>
      </c>
    </row>
    <row r="1258" spans="1:38" ht="14.5">
      <c r="A1258" s="108" t="str">
        <f t="shared" si="76"/>
        <v>DI0012841</v>
      </c>
      <c s="35" t="s">
        <v>1421</v>
      </c>
      <c s="112">
        <v>1</v>
      </c>
      <c s="113" t="s">
        <v>23</v>
      </c>
      <c s="35" t="s">
        <v>70</v>
      </c>
      <c s="120" t="s">
        <v>1911</v>
      </c>
      <c s="125"/>
      <c s="109" t="s">
        <v>467</v>
      </c>
      <c s="109" t="s">
        <v>469</v>
      </c>
      <c s="21">
        <v>505821.09000000003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491550.02000000002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477186.19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462728.98999999999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997371.1100000001</v>
      </c>
      <c s="2">
        <f t="shared" si="78"/>
        <v>939915.17999999993</v>
      </c>
      <c s="2">
        <f t="shared" si="79"/>
        <v>1937286.29</v>
      </c>
      <c r="AL1258" t="str">
        <f>VLOOKUP($A1258,'BD INTERNA + PERFIL INTERES CP'!$A$3:$BM$1625,1,0)</f>
        <v>DI0012841</v>
      </c>
    </row>
    <row r="1259" spans="1:38" ht="14.5">
      <c r="A1259" s="108" t="str">
        <f t="shared" si="76"/>
        <v>DI0012871</v>
      </c>
      <c s="35" t="s">
        <v>1424</v>
      </c>
      <c s="112">
        <v>1</v>
      </c>
      <c s="113" t="s">
        <v>23</v>
      </c>
      <c s="35" t="s">
        <v>1787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452597.67999999999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452597.67999999999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452597.67999999999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905195.35999999999</v>
      </c>
      <c s="2">
        <f t="shared" si="78"/>
        <v>452597.67999999999</v>
      </c>
      <c s="2">
        <f t="shared" si="79"/>
        <v>1357793.04</v>
      </c>
      <c r="AL1259" t="str">
        <f>VLOOKUP($A1259,'BD INTERNA + PERFIL INTERES CP'!$A$3:$BM$1625,1,0)</f>
        <v>DI0012871</v>
      </c>
    </row>
    <row r="1260" spans="1:38" ht="14.5">
      <c r="A1260" s="108" t="str">
        <f t="shared" si="76"/>
        <v>DI0012881</v>
      </c>
      <c s="35" t="s">
        <v>1425</v>
      </c>
      <c s="112">
        <v>1</v>
      </c>
      <c s="113" t="s">
        <v>23</v>
      </c>
      <c s="35" t="s">
        <v>1787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470701.59000000003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470701.59000000003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470701.59000000003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941403.18000000005</v>
      </c>
      <c s="2">
        <f t="shared" si="78"/>
        <v>470701.59000000003</v>
      </c>
      <c s="2">
        <f t="shared" si="79"/>
        <v>1412104.77</v>
      </c>
      <c r="AL1260" t="str">
        <f>VLOOKUP($A1260,'BD INTERNA + PERFIL INTERES CP'!$A$3:$BM$1625,1,0)</f>
        <v>DI0012881</v>
      </c>
    </row>
    <row r="1261" spans="1:38" ht="14.5">
      <c r="A1261" s="108" t="str">
        <f t="shared" si="76"/>
        <v>DI0012891</v>
      </c>
      <c s="35" t="s">
        <v>1426</v>
      </c>
      <c s="112">
        <v>1</v>
      </c>
      <c s="113" t="s">
        <v>23</v>
      </c>
      <c s="35" t="s">
        <v>1787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434493.77000000002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434493.77000000002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434493.77000000002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868987.54000000004</v>
      </c>
      <c s="2">
        <f t="shared" si="78"/>
        <v>434493.77000000002</v>
      </c>
      <c s="2">
        <f t="shared" si="79"/>
        <v>1303481.3100000001</v>
      </c>
      <c r="AL1261" t="str">
        <f>VLOOKUP($A1261,'BD INTERNA + PERFIL INTERES CP'!$A$3:$BM$1625,1,0)</f>
        <v>DI0012891</v>
      </c>
    </row>
    <row r="1262" spans="1:38" ht="14.5">
      <c r="A1262" s="108" t="str">
        <f t="shared" si="76"/>
        <v>DI0012901</v>
      </c>
      <c s="35" t="s">
        <v>1427</v>
      </c>
      <c s="112">
        <v>1</v>
      </c>
      <c s="113" t="s">
        <v>23</v>
      </c>
      <c s="35" t="s">
        <v>1787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452521.34000000003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452521.34000000003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452521.34000000003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905042.68000000005</v>
      </c>
      <c s="2">
        <f t="shared" si="78"/>
        <v>452521.34000000003</v>
      </c>
      <c s="2">
        <f t="shared" si="79"/>
        <v>1357564.02</v>
      </c>
      <c r="AL1262" t="str">
        <f>VLOOKUP($A1262,'BD INTERNA + PERFIL INTERES CP'!$A$3:$BM$1625,1,0)</f>
        <v>DI0012901</v>
      </c>
    </row>
    <row r="1263" spans="1:38" ht="14.5">
      <c r="A1263" s="108" t="str">
        <f t="shared" si="76"/>
        <v>DI0012911</v>
      </c>
      <c s="35" t="s">
        <v>1428</v>
      </c>
      <c s="112">
        <v>1</v>
      </c>
      <c s="113" t="s">
        <v>23</v>
      </c>
      <c s="35" t="s">
        <v>1787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301680.90000000002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301680.90000000002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301680.90000000002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603361.80000000005</v>
      </c>
      <c s="2">
        <f t="shared" si="78"/>
        <v>301680.90000000002</v>
      </c>
      <c s="2">
        <f t="shared" si="79"/>
        <v>905042.70000000007</v>
      </c>
      <c r="AL1263" t="str">
        <f>VLOOKUP($A1263,'BD INTERNA + PERFIL INTERES CP'!$A$3:$BM$1625,1,0)</f>
        <v>DI0012911</v>
      </c>
    </row>
    <row r="1264" spans="1:38" ht="14.5">
      <c r="A1264" s="108" t="str">
        <f t="shared" si="76"/>
        <v>DI0012921</v>
      </c>
      <c s="35" t="s">
        <v>1429</v>
      </c>
      <c s="112">
        <v>1</v>
      </c>
      <c s="113" t="s">
        <v>23</v>
      </c>
      <c s="35" t="s">
        <v>1787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331848.98999999999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331848.98999999999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331848.98999999999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663697.97999999998</v>
      </c>
      <c s="2">
        <f t="shared" si="78"/>
        <v>331848.98999999999</v>
      </c>
      <c s="2">
        <f t="shared" si="79"/>
        <v>995546.96999999997</v>
      </c>
      <c r="AL1264" t="str">
        <f>VLOOKUP($A1264,'BD INTERNA + PERFIL INTERES CP'!$A$3:$BM$1625,1,0)</f>
        <v>DI0012921</v>
      </c>
    </row>
    <row r="1265" spans="1:38" ht="14.5">
      <c r="A1265" s="108" t="str">
        <f t="shared" si="76"/>
        <v>DI0012931</v>
      </c>
      <c s="35" t="s">
        <v>1430</v>
      </c>
      <c s="112">
        <v>1</v>
      </c>
      <c s="113" t="s">
        <v>23</v>
      </c>
      <c s="35" t="s">
        <v>591</v>
      </c>
      <c s="120" t="s">
        <v>2045</v>
      </c>
      <c s="125"/>
      <c s="109" t="s">
        <v>467</v>
      </c>
      <c s="109" t="s">
        <v>469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15652600</v>
      </c>
      <c s="2">
        <f t="shared" si="78"/>
        <v>15652600</v>
      </c>
      <c s="2">
        <f t="shared" si="79"/>
        <v>31305200</v>
      </c>
      <c r="AL1265" t="str">
        <f>VLOOKUP($A1265,'BD INTERNA + PERFIL INTERES CP'!$A$3:$BM$1625,1,0)</f>
        <v>DI0012931</v>
      </c>
    </row>
    <row r="1266" spans="1:38" ht="14.5">
      <c r="A1266" s="108" t="str">
        <f t="shared" si="76"/>
        <v>DI0012941</v>
      </c>
      <c s="35" t="s">
        <v>1431</v>
      </c>
      <c s="112">
        <v>1</v>
      </c>
      <c s="113" t="s">
        <v>23</v>
      </c>
      <c s="35" t="s">
        <v>1912</v>
      </c>
      <c s="120" t="s">
        <v>1913</v>
      </c>
      <c s="125"/>
      <c s="109" t="s">
        <v>467</v>
      </c>
      <c s="109" t="s">
        <v>469</v>
      </c>
      <c s="21">
        <v>30414.630000000001</v>
      </c>
      <c s="21">
        <v>30147.790000000001</v>
      </c>
      <c s="21">
        <v>29879.060000000001</v>
      </c>
      <c s="21">
        <v>29608.41</v>
      </c>
      <c s="21">
        <v>29335.84</v>
      </c>
      <c s="21">
        <v>29061.310000000001</v>
      </c>
      <c s="21">
        <v>28784.849999999999</v>
      </c>
      <c s="21">
        <v>28506.400000000001</v>
      </c>
      <c s="21">
        <v>28225.98</v>
      </c>
      <c s="21">
        <v>27943.57</v>
      </c>
      <c s="21">
        <v>27659.139999999999</v>
      </c>
      <c s="21">
        <v>27372.689999999999</v>
      </c>
      <c s="21">
        <v>27084.200000000001</v>
      </c>
      <c s="21">
        <v>26793.66</v>
      </c>
      <c s="21">
        <v>26501.040000000001</v>
      </c>
      <c s="21">
        <v>26206.360000000001</v>
      </c>
      <c s="21">
        <v>25909.560000000001</v>
      </c>
      <c s="21">
        <v>25610.66</v>
      </c>
      <c s="21">
        <v>25309.630000000001</v>
      </c>
      <c s="21">
        <v>25006.450000000001</v>
      </c>
      <c s="21">
        <v>24701.119999999999</v>
      </c>
      <c s="21">
        <v>24393.610000000001</v>
      </c>
      <c s="21">
        <v>24083.91</v>
      </c>
      <c s="21">
        <v>23772.009999999998</v>
      </c>
      <c s="2">
        <f t="shared" si="77"/>
        <v>346939.67000000004</v>
      </c>
      <c s="2">
        <f t="shared" si="78"/>
        <v>305372.21000000002</v>
      </c>
      <c s="2">
        <f t="shared" si="79"/>
        <v>652311.88000000012</v>
      </c>
      <c r="AL1266" t="str">
        <f>VLOOKUP($A1266,'BD INTERNA + PERFIL INTERES CP'!$A$3:$BM$1625,1,0)</f>
        <v>DI0012941</v>
      </c>
    </row>
    <row r="1267" spans="1:38" ht="14.5">
      <c r="A1267" s="108" t="str">
        <f t="shared" si="76"/>
        <v>DI0012951</v>
      </c>
      <c s="35" t="s">
        <v>1432</v>
      </c>
      <c s="112">
        <v>1</v>
      </c>
      <c s="113" t="s">
        <v>23</v>
      </c>
      <c s="35" t="s">
        <v>1646</v>
      </c>
      <c s="120" t="s">
        <v>1913</v>
      </c>
      <c s="125"/>
      <c s="109" t="s">
        <v>467</v>
      </c>
      <c s="109" t="s">
        <v>469</v>
      </c>
      <c s="21">
        <v>29169.73</v>
      </c>
      <c s="21">
        <v>28455.279999999999</v>
      </c>
      <c s="21">
        <v>27735.790000000001</v>
      </c>
      <c s="21">
        <v>27011.209999999999</v>
      </c>
      <c s="21">
        <v>26281.509999999998</v>
      </c>
      <c s="21">
        <v>25546.66</v>
      </c>
      <c s="21">
        <v>24806.619999999999</v>
      </c>
      <c s="21">
        <v>24061.349999999999</v>
      </c>
      <c s="21">
        <v>23310.82</v>
      </c>
      <c s="21">
        <v>22554.98</v>
      </c>
      <c s="21">
        <v>21793.810000000001</v>
      </c>
      <c s="21">
        <v>21027.25</v>
      </c>
      <c s="21">
        <v>39733.160000000003</v>
      </c>
      <c s="21" t="s">
        <v>466</v>
      </c>
      <c s="21">
        <v>18694.959999999999</v>
      </c>
      <c s="21">
        <v>17906.509999999998</v>
      </c>
      <c s="21">
        <v>33425.379999999997</v>
      </c>
      <c s="21">
        <v>15507.610000000001</v>
      </c>
      <c s="21">
        <v>14696.66</v>
      </c>
      <c s="21">
        <v>13879.969999999999</v>
      </c>
      <c s="21">
        <v>13057.52</v>
      </c>
      <c s="21">
        <v>12229.25</v>
      </c>
      <c s="21">
        <v>11395.139999999999</v>
      </c>
      <c s="21">
        <v>10555.129999999999</v>
      </c>
      <c s="2">
        <f t="shared" si="77"/>
        <v>301755.01000000001</v>
      </c>
      <c s="2">
        <f t="shared" si="78"/>
        <v>201081.28999999998</v>
      </c>
      <c s="2">
        <f t="shared" si="79"/>
        <v>502836.29999999999</v>
      </c>
      <c r="AL1267" t="str">
        <f>VLOOKUP($A1267,'BD INTERNA + PERFIL INTERES CP'!$A$3:$BM$1625,1,0)</f>
        <v>DI0012951</v>
      </c>
    </row>
    <row r="1268" spans="1:38" ht="14.5">
      <c r="A1268" s="108" t="str">
        <f t="shared" si="76"/>
        <v>DI0012961</v>
      </c>
      <c s="35" t="s">
        <v>1433</v>
      </c>
      <c s="112">
        <v>1</v>
      </c>
      <c s="113" t="s">
        <v>23</v>
      </c>
      <c s="35" t="s">
        <v>1647</v>
      </c>
      <c s="120" t="s">
        <v>1913</v>
      </c>
      <c s="125"/>
      <c s="109" t="s">
        <v>467</v>
      </c>
      <c s="109" t="s">
        <v>469</v>
      </c>
      <c s="21">
        <v>8075.9700000000003</v>
      </c>
      <c s="21">
        <v>7964.6400000000003</v>
      </c>
      <c s="21">
        <v>7852.54</v>
      </c>
      <c s="21">
        <v>7739.6599999999999</v>
      </c>
      <c s="21">
        <v>7626</v>
      </c>
      <c s="21">
        <v>7511.5600000000004</v>
      </c>
      <c s="21">
        <v>7396.3199999999997</v>
      </c>
      <c s="21">
        <v>7280.29</v>
      </c>
      <c s="21">
        <v>7163.46</v>
      </c>
      <c s="21">
        <v>7045.8199999999997</v>
      </c>
      <c s="21">
        <v>6927.3599999999997</v>
      </c>
      <c s="21">
        <v>6808.0900000000001</v>
      </c>
      <c s="21">
        <v>6688</v>
      </c>
      <c s="21">
        <v>6567.0699999999997</v>
      </c>
      <c s="21">
        <v>6445.3100000000004</v>
      </c>
      <c s="21">
        <v>6322.71</v>
      </c>
      <c s="21">
        <v>6199.2600000000002</v>
      </c>
      <c s="21">
        <v>6074.96</v>
      </c>
      <c s="21">
        <v>5949.79</v>
      </c>
      <c s="21">
        <v>5823.7700000000004</v>
      </c>
      <c s="21">
        <v>5696.8699999999999</v>
      </c>
      <c s="21">
        <v>5569.1000000000004</v>
      </c>
      <c s="21">
        <v>5440.4399999999996</v>
      </c>
      <c s="21">
        <v>5310.8900000000003</v>
      </c>
      <c s="2">
        <f t="shared" si="77"/>
        <v>89391.710000000006</v>
      </c>
      <c s="2">
        <f t="shared" si="78"/>
        <v>72088.169999999998</v>
      </c>
      <c s="2">
        <f t="shared" si="79"/>
        <v>161479.88</v>
      </c>
      <c r="AL1268" t="str">
        <f>VLOOKUP($A1268,'BD INTERNA + PERFIL INTERES CP'!$A$3:$BM$1625,1,0)</f>
        <v>DI0012961</v>
      </c>
    </row>
    <row r="1269" spans="1:38" ht="14.5">
      <c r="A1269" s="108" t="str">
        <f t="shared" si="76"/>
        <v>DI0012971</v>
      </c>
      <c s="35" t="s">
        <v>1434</v>
      </c>
      <c s="112">
        <v>1</v>
      </c>
      <c s="113" t="s">
        <v>23</v>
      </c>
      <c s="35" t="s">
        <v>1647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225211.29000000001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225211.29000000001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225211.29000000001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450422.58000000002</v>
      </c>
      <c s="2">
        <f t="shared" si="78"/>
        <v>225211.29000000001</v>
      </c>
      <c s="2">
        <f t="shared" si="79"/>
        <v>675633.87</v>
      </c>
      <c r="AL1269" t="str">
        <f>VLOOKUP($A1269,'BD INTERNA + PERFIL INTERES CP'!$A$3:$BM$1625,1,0)</f>
        <v>DI0012971</v>
      </c>
    </row>
    <row r="1270" spans="1:38" ht="14.5">
      <c r="A1270" s="108" t="str">
        <f t="shared" si="76"/>
        <v>DI0012981</v>
      </c>
      <c s="35" t="s">
        <v>1435</v>
      </c>
      <c s="112">
        <v>1</v>
      </c>
      <c s="113" t="s">
        <v>23</v>
      </c>
      <c s="35" t="s">
        <v>1914</v>
      </c>
      <c s="120" t="s">
        <v>1913</v>
      </c>
      <c s="125"/>
      <c s="109" t="s">
        <v>467</v>
      </c>
      <c s="109" t="s">
        <v>469</v>
      </c>
      <c s="21">
        <v>9312</v>
      </c>
      <c s="21">
        <v>8793.4899999999998</v>
      </c>
      <c s="21">
        <v>8271.4400000000005</v>
      </c>
      <c s="21">
        <v>7745.8400000000001</v>
      </c>
      <c s="21">
        <v>7216.6599999999999</v>
      </c>
      <c s="21">
        <v>6683.8699999999999</v>
      </c>
      <c s="21">
        <v>6147.4499999999998</v>
      </c>
      <c s="21">
        <v>10670.98</v>
      </c>
      <c s="21">
        <v>4516.1499999999996</v>
      </c>
      <c s="21">
        <v>3964.96</v>
      </c>
      <c s="21">
        <v>3410.0100000000002</v>
      </c>
      <c s="21">
        <v>2851.2800000000002</v>
      </c>
      <c s="21">
        <v>2288.7399999999998</v>
      </c>
      <c s="21">
        <v>1722.3699999999999</v>
      </c>
      <c s="21">
        <v>1152.1400000000001</v>
      </c>
      <c s="21">
        <v>578.02999999999997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79584.130000000005</v>
      </c>
      <c s="2">
        <f t="shared" si="78"/>
        <v>5741.2799999999997</v>
      </c>
      <c s="2">
        <f t="shared" si="79"/>
        <v>85325.410000000003</v>
      </c>
      <c r="AL1270" t="str">
        <f>VLOOKUP($A1270,'BD INTERNA + PERFIL INTERES CP'!$A$3:$BM$1625,1,0)</f>
        <v>DI0012981</v>
      </c>
    </row>
    <row r="1271" spans="1:38" ht="14.5">
      <c r="A1271" s="108" t="str">
        <f t="shared" si="76"/>
        <v>DI0012991</v>
      </c>
      <c s="35" t="s">
        <v>1436</v>
      </c>
      <c s="112">
        <v>1</v>
      </c>
      <c s="113" t="s">
        <v>23</v>
      </c>
      <c s="35" t="s">
        <v>1648</v>
      </c>
      <c s="120" t="s">
        <v>1913</v>
      </c>
      <c s="125"/>
      <c s="109" t="s">
        <v>467</v>
      </c>
      <c s="109" t="s">
        <v>469</v>
      </c>
      <c s="21">
        <v>64869.940000000002</v>
      </c>
      <c s="21">
        <v>64473.919999999998</v>
      </c>
      <c s="21">
        <v>64074.230000000003</v>
      </c>
      <c s="21">
        <v>63670.830000000002</v>
      </c>
      <c s="21">
        <v>63263.690000000002</v>
      </c>
      <c s="21">
        <v>62852.779999999999</v>
      </c>
      <c s="21">
        <v>62438.050000000003</v>
      </c>
      <c s="21">
        <v>62019.489999999998</v>
      </c>
      <c s="21">
        <v>61597.040000000001</v>
      </c>
      <c s="21">
        <v>61170.669999999998</v>
      </c>
      <c s="21">
        <v>60740.349999999999</v>
      </c>
      <c s="21">
        <v>60306.050000000003</v>
      </c>
      <c s="21">
        <v>59867.709999999999</v>
      </c>
      <c s="21">
        <v>59425.32</v>
      </c>
      <c s="21">
        <v>58978.82</v>
      </c>
      <c s="21">
        <v>58528.18</v>
      </c>
      <c s="21">
        <v>58073.360000000001</v>
      </c>
      <c s="21">
        <v>57614.330000000002</v>
      </c>
      <c s="21">
        <v>57151.040000000001</v>
      </c>
      <c s="21">
        <v>56683.459999999999</v>
      </c>
      <c s="21">
        <v>56211.540000000001</v>
      </c>
      <c s="21">
        <v>55735.239999999998</v>
      </c>
      <c s="21">
        <v>55254.529999999999</v>
      </c>
      <c s="21">
        <v>54769.370000000003</v>
      </c>
      <c s="2">
        <f t="shared" si="77"/>
        <v>751477.04000000004</v>
      </c>
      <c s="2">
        <f t="shared" si="78"/>
        <v>688292.90000000002</v>
      </c>
      <c s="2">
        <f t="shared" si="79"/>
        <v>1439769.9399999999</v>
      </c>
      <c r="AL1271" t="str">
        <f>VLOOKUP($A1271,'BD INTERNA + PERFIL INTERES CP'!$A$3:$BM$1625,1,0)</f>
        <v>DI0012991</v>
      </c>
    </row>
    <row r="1272" spans="1:38" ht="14.5">
      <c r="A1272" s="108" t="str">
        <f t="shared" si="76"/>
        <v>DI0013001</v>
      </c>
      <c s="35" t="s">
        <v>1437</v>
      </c>
      <c s="112">
        <v>1</v>
      </c>
      <c s="113" t="s">
        <v>23</v>
      </c>
      <c s="35" t="s">
        <v>1649</v>
      </c>
      <c s="120" t="s">
        <v>1913</v>
      </c>
      <c s="125"/>
      <c s="109" t="s">
        <v>467</v>
      </c>
      <c s="109" t="s">
        <v>469</v>
      </c>
      <c s="21">
        <v>27633.529999999999</v>
      </c>
      <c s="21">
        <v>21883.119999999999</v>
      </c>
      <c s="21">
        <v>23552.860000000001</v>
      </c>
      <c s="21">
        <v>22741.68</v>
      </c>
      <c s="21">
        <v>24075.259999999998</v>
      </c>
      <c s="21">
        <v>21019.540000000001</v>
      </c>
      <c s="21">
        <v>20190.540000000001</v>
      </c>
      <c s="21">
        <v>19355.709999999999</v>
      </c>
      <c s="21">
        <v>18515.02</v>
      </c>
      <c s="21">
        <v>17668.41</v>
      </c>
      <c s="21">
        <v>17033.150000000001</v>
      </c>
      <c s="21">
        <v>16459.810000000001</v>
      </c>
      <c s="21">
        <v>15882.43</v>
      </c>
      <c s="21">
        <v>15300.98</v>
      </c>
      <c s="21">
        <v>14715.459999999999</v>
      </c>
      <c s="21">
        <v>14125.82</v>
      </c>
      <c s="21">
        <v>13532.01</v>
      </c>
      <c s="21">
        <v>12934.059999999999</v>
      </c>
      <c s="21">
        <v>12331.879999999999</v>
      </c>
      <c s="21">
        <v>14360.58</v>
      </c>
      <c s="21">
        <v>11000.34</v>
      </c>
      <c s="21">
        <v>10515.379999999999</v>
      </c>
      <c s="21">
        <v>10027.030000000001</v>
      </c>
      <c s="21">
        <v>9663.7700000000004</v>
      </c>
      <c s="2">
        <f t="shared" si="77"/>
        <v>250128.62999999998</v>
      </c>
      <c s="2">
        <f t="shared" si="78"/>
        <v>154389.73999999999</v>
      </c>
      <c s="2">
        <f t="shared" si="79"/>
        <v>404518.37</v>
      </c>
      <c r="AL1272" t="str">
        <f>VLOOKUP($A1272,'BD INTERNA + PERFIL INTERES CP'!$A$3:$BM$1625,1,0)</f>
        <v>DI0013001</v>
      </c>
    </row>
    <row r="1273" spans="1:38" ht="14.5">
      <c r="A1273" s="108" t="str">
        <f t="shared" si="76"/>
        <v>DI0013011</v>
      </c>
      <c s="35" t="s">
        <v>1438</v>
      </c>
      <c s="112">
        <v>1</v>
      </c>
      <c s="113" t="s">
        <v>23</v>
      </c>
      <c s="35" t="s">
        <v>1650</v>
      </c>
      <c s="120" t="s">
        <v>1913</v>
      </c>
      <c s="125"/>
      <c s="109" t="s">
        <v>467</v>
      </c>
      <c s="109" t="s">
        <v>469</v>
      </c>
      <c s="21">
        <v>17373.450000000001</v>
      </c>
      <c s="21">
        <v>17147.77</v>
      </c>
      <c s="21">
        <v>16920.540000000001</v>
      </c>
      <c s="21">
        <v>16691.759999999998</v>
      </c>
      <c s="21">
        <v>16461.389999999999</v>
      </c>
      <c s="21">
        <v>16229.450000000001</v>
      </c>
      <c s="21">
        <v>31756.68</v>
      </c>
      <c s="21">
        <v>15524</v>
      </c>
      <c s="21">
        <v>15285.610000000001</v>
      </c>
      <c s="21">
        <v>15045.59</v>
      </c>
      <c s="21">
        <v>14803.91</v>
      </c>
      <c s="21">
        <v>14560.57</v>
      </c>
      <c s="21">
        <v>14315.559999999999</v>
      </c>
      <c s="21">
        <v>14068.860000000001</v>
      </c>
      <c s="21">
        <v>13820.469999999999</v>
      </c>
      <c s="21">
        <v>13570.360000000001</v>
      </c>
      <c s="21">
        <v>13318.540000000001</v>
      </c>
      <c s="21">
        <v>13064.99</v>
      </c>
      <c s="21">
        <v>12809.700000000001</v>
      </c>
      <c s="21">
        <v>12552.65</v>
      </c>
      <c s="21">
        <v>12293.83</v>
      </c>
      <c s="21">
        <v>12033.24</v>
      </c>
      <c s="21">
        <v>11770.85</v>
      </c>
      <c s="21">
        <v>11506.66</v>
      </c>
      <c s="2">
        <f t="shared" si="77"/>
        <v>207800.72000000003</v>
      </c>
      <c s="2">
        <f t="shared" si="78"/>
        <v>155125.71000000002</v>
      </c>
      <c s="2">
        <f t="shared" si="79"/>
        <v>362926.43000000005</v>
      </c>
      <c r="AL1273" t="str">
        <f>VLOOKUP($A1273,'BD INTERNA + PERFIL INTERES CP'!$A$3:$BM$1625,1,0)</f>
        <v>DI0013011</v>
      </c>
    </row>
    <row r="1274" spans="1:38" ht="14.5">
      <c r="A1274" s="108" t="str">
        <f t="shared" si="76"/>
        <v>DI0013021</v>
      </c>
      <c s="35" t="s">
        <v>1439</v>
      </c>
      <c s="112">
        <v>1</v>
      </c>
      <c s="113" t="s">
        <v>23</v>
      </c>
      <c s="35" t="s">
        <v>1666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331986.90999999997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331986.90999999997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331986.90999999997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663973.81999999995</v>
      </c>
      <c s="2">
        <f t="shared" si="78"/>
        <v>331986.90999999997</v>
      </c>
      <c s="2">
        <f t="shared" si="79"/>
        <v>995960.72999999998</v>
      </c>
      <c r="AL1274" t="str">
        <f>VLOOKUP($A1274,'BD INTERNA + PERFIL INTERES CP'!$A$3:$BM$1625,1,0)</f>
        <v>DI0013021</v>
      </c>
    </row>
    <row r="1275" spans="1:38" ht="14.5">
      <c r="A1275" s="108" t="str">
        <f t="shared" si="76"/>
        <v>DI0013031</v>
      </c>
      <c s="35" t="s">
        <v>1440</v>
      </c>
      <c s="112">
        <v>1</v>
      </c>
      <c s="113" t="s">
        <v>23</v>
      </c>
      <c s="35" t="s">
        <v>1915</v>
      </c>
      <c s="120" t="s">
        <v>1913</v>
      </c>
      <c s="125"/>
      <c s="109" t="s">
        <v>467</v>
      </c>
      <c s="109" t="s">
        <v>469</v>
      </c>
      <c s="21">
        <v>40210.150000000001</v>
      </c>
      <c s="21">
        <v>38538.5</v>
      </c>
      <c s="21">
        <v>33348.410000000003</v>
      </c>
      <c s="21">
        <v>35228.239999999998</v>
      </c>
      <c s="21">
        <v>32461.52</v>
      </c>
      <c s="21">
        <v>31926.080000000002</v>
      </c>
      <c s="21">
        <v>29620.869999999999</v>
      </c>
      <c s="21">
        <v>29268.869999999999</v>
      </c>
      <c s="21">
        <v>27919.150000000001</v>
      </c>
      <c s="21">
        <v>25714.049999999999</v>
      </c>
      <c s="21">
        <v>25204.630000000001</v>
      </c>
      <c s="21">
        <v>23067.799999999999</v>
      </c>
      <c s="21">
        <v>22451.779999999999</v>
      </c>
      <c s="21">
        <v>21052.41</v>
      </c>
      <c s="21">
        <v>17773.16</v>
      </c>
      <c s="21">
        <v>18276</v>
      </c>
      <c s="21">
        <v>10992.93</v>
      </c>
      <c s="21">
        <v>15923.33</v>
      </c>
      <c s="21">
        <v>15357.73</v>
      </c>
      <c s="21">
        <v>14788.33</v>
      </c>
      <c s="21">
        <v>14215.120000000001</v>
      </c>
      <c s="21">
        <v>13669.139999999999</v>
      </c>
      <c s="21">
        <v>13280.99</v>
      </c>
      <c s="21">
        <v>12890.219999999999</v>
      </c>
      <c s="2">
        <f t="shared" si="77"/>
        <v>372508.26999999996</v>
      </c>
      <c s="2">
        <f t="shared" si="78"/>
        <v>190671.13999999998</v>
      </c>
      <c s="2">
        <f t="shared" si="79"/>
        <v>563179.40999999992</v>
      </c>
      <c r="AL1275" t="str">
        <f>VLOOKUP($A1275,'BD INTERNA + PERFIL INTERES CP'!$A$3:$BM$1625,1,0)</f>
        <v>DI0013031</v>
      </c>
    </row>
    <row r="1276" spans="1:38" ht="14.5">
      <c r="A1276" s="108" t="str">
        <f t="shared" si="76"/>
        <v>DI0013041</v>
      </c>
      <c s="35" t="s">
        <v>1441</v>
      </c>
      <c s="112">
        <v>1</v>
      </c>
      <c s="113" t="s">
        <v>23</v>
      </c>
      <c s="35" t="s">
        <v>1915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168821.75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168821.75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168821.75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337643.5</v>
      </c>
      <c s="2">
        <f t="shared" si="78"/>
        <v>168821.75</v>
      </c>
      <c s="2">
        <f t="shared" si="79"/>
        <v>506465.25</v>
      </c>
      <c r="AL1276" t="str">
        <f>VLOOKUP($A1276,'BD INTERNA + PERFIL INTERES CP'!$A$3:$BM$1625,1,0)</f>
        <v>DI0013041</v>
      </c>
    </row>
    <row r="1277" spans="1:38" ht="14.5">
      <c r="A1277" s="108" t="str">
        <f t="shared" si="76"/>
        <v>DI0013051</v>
      </c>
      <c s="35" t="s">
        <v>1442</v>
      </c>
      <c s="112">
        <v>1</v>
      </c>
      <c s="113" t="s">
        <v>23</v>
      </c>
      <c s="35" t="s">
        <v>1651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169203.67000000001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169203.67000000001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169203.67000000001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338407.34000000003</v>
      </c>
      <c s="2">
        <f t="shared" si="78"/>
        <v>169203.67000000001</v>
      </c>
      <c s="2">
        <f t="shared" si="79"/>
        <v>507611.01000000001</v>
      </c>
      <c r="AL1277" t="str">
        <f>VLOOKUP($A1277,'BD INTERNA + PERFIL INTERES CP'!$A$3:$BM$1625,1,0)</f>
        <v>DI0013051</v>
      </c>
    </row>
    <row r="1278" spans="1:38" ht="14.5">
      <c r="A1278" s="108" t="str">
        <f t="shared" si="76"/>
        <v>DI0013061</v>
      </c>
      <c s="35" t="s">
        <v>1443</v>
      </c>
      <c s="112">
        <v>1</v>
      </c>
      <c s="113" t="s">
        <v>23</v>
      </c>
      <c s="35" t="s">
        <v>1652</v>
      </c>
      <c s="120" t="s">
        <v>1913</v>
      </c>
      <c s="125"/>
      <c s="109" t="s">
        <v>467</v>
      </c>
      <c s="109" t="s">
        <v>469</v>
      </c>
      <c s="21">
        <v>14273.33</v>
      </c>
      <c s="21">
        <v>13914.26</v>
      </c>
      <c s="21">
        <v>13552.57</v>
      </c>
      <c s="21">
        <v>13188.23</v>
      </c>
      <c s="21">
        <v>12821.23</v>
      </c>
      <c s="21">
        <v>12451.549999999999</v>
      </c>
      <c s="21">
        <v>12079.16</v>
      </c>
      <c s="21">
        <v>11704.040000000001</v>
      </c>
      <c s="21">
        <v>11326.190000000001</v>
      </c>
      <c s="21">
        <v>10945.57</v>
      </c>
      <c s="21">
        <v>10562.15</v>
      </c>
      <c s="21">
        <v>10175.940000000001</v>
      </c>
      <c s="21">
        <v>9786.9099999999999</v>
      </c>
      <c s="21">
        <v>9395.0200000000004</v>
      </c>
      <c s="21">
        <v>9000.2800000000007</v>
      </c>
      <c s="21">
        <v>8602.6399999999994</v>
      </c>
      <c s="21">
        <v>8202.0900000000001</v>
      </c>
      <c s="21">
        <v>7798.6099999999997</v>
      </c>
      <c s="21">
        <v>7392.1899999999996</v>
      </c>
      <c s="21">
        <v>6982.79</v>
      </c>
      <c s="21">
        <v>6570.3800000000001</v>
      </c>
      <c s="21">
        <v>6154.9700000000003</v>
      </c>
      <c s="21">
        <v>5736.5100000000002</v>
      </c>
      <c s="21">
        <v>2321.7600000000002</v>
      </c>
      <c s="2">
        <f t="shared" si="77"/>
        <v>146994.22</v>
      </c>
      <c s="2">
        <f t="shared" si="78"/>
        <v>87944.149999999994</v>
      </c>
      <c s="2">
        <f t="shared" si="79"/>
        <v>234938.37</v>
      </c>
      <c r="AL1278" t="str">
        <f>VLOOKUP($A1278,'BD INTERNA + PERFIL INTERES CP'!$A$3:$BM$1625,1,0)</f>
        <v>DI0013061</v>
      </c>
    </row>
    <row r="1279" spans="1:38" ht="14.5">
      <c r="A1279" s="108" t="str">
        <f t="shared" si="76"/>
        <v>DI0013071</v>
      </c>
      <c s="35" t="s">
        <v>1444</v>
      </c>
      <c s="112">
        <v>1</v>
      </c>
      <c s="113" t="s">
        <v>23</v>
      </c>
      <c s="35" t="s">
        <v>1652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160641.03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160641.03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160641.03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321282.06</v>
      </c>
      <c s="2">
        <f t="shared" si="78"/>
        <v>160641.03</v>
      </c>
      <c s="2">
        <f t="shared" si="79"/>
        <v>481923.08999999997</v>
      </c>
      <c r="AL1279" t="str">
        <f>VLOOKUP($A1279,'BD INTERNA + PERFIL INTERES CP'!$A$3:$BM$1625,1,0)</f>
        <v>DI0013071</v>
      </c>
    </row>
    <row r="1280" spans="1:38" ht="14.5">
      <c r="A1280" s="108" t="str">
        <f t="shared" si="76"/>
        <v>DI0013081</v>
      </c>
      <c s="35" t="s">
        <v>1445</v>
      </c>
      <c s="112">
        <v>1</v>
      </c>
      <c s="113" t="s">
        <v>23</v>
      </c>
      <c s="35" t="s">
        <v>1664</v>
      </c>
      <c s="120" t="s">
        <v>1913</v>
      </c>
      <c s="125"/>
      <c s="109" t="s">
        <v>467</v>
      </c>
      <c s="109" t="s">
        <v>469</v>
      </c>
      <c s="21">
        <v>6303.0299999999997</v>
      </c>
      <c s="21">
        <v>5910.3400000000001</v>
      </c>
      <c s="21">
        <v>5515.0100000000002</v>
      </c>
      <c s="21">
        <v>5116.9899999999998</v>
      </c>
      <c s="21">
        <v>4716.2700000000004</v>
      </c>
      <c s="21">
        <v>4312.8400000000001</v>
      </c>
      <c s="21">
        <v>3906.6700000000001</v>
      </c>
      <c s="21">
        <v>4031.9000000000001</v>
      </c>
      <c s="21">
        <v>3017.0500000000002</v>
      </c>
      <c s="21">
        <v>2602.0999999999999</v>
      </c>
      <c s="21">
        <v>2184.3299999999999</v>
      </c>
      <c s="21">
        <v>1863.45</v>
      </c>
      <c s="21">
        <v>1311.8900000000001</v>
      </c>
      <c s="21">
        <v>842.60000000000002</v>
      </c>
      <c s="21">
        <v>595.87</v>
      </c>
      <c s="21">
        <v>329.94</v>
      </c>
      <c s="21">
        <v>294.25999999999999</v>
      </c>
      <c s="21">
        <v>258.33999999999997</v>
      </c>
      <c s="21">
        <v>222.18000000000001</v>
      </c>
      <c s="21">
        <v>185.77000000000001</v>
      </c>
      <c s="21">
        <v>149.12</v>
      </c>
      <c s="21">
        <v>112.20999999999999</v>
      </c>
      <c s="21">
        <v>75.060000000000002</v>
      </c>
      <c s="21">
        <v>37.659999999999997</v>
      </c>
      <c s="2">
        <f t="shared" si="77"/>
        <v>49479.979999999996</v>
      </c>
      <c s="2">
        <f t="shared" si="78"/>
        <v>4414.9000000000005</v>
      </c>
      <c s="2">
        <f t="shared" si="79"/>
        <v>53894.879999999997</v>
      </c>
      <c r="AL1280" t="str">
        <f>VLOOKUP($A1280,'BD INTERNA + PERFIL INTERES CP'!$A$3:$BM$1625,1,0)</f>
        <v>DI0013081</v>
      </c>
    </row>
    <row r="1281" spans="1:38" ht="14.5">
      <c r="A1281" s="108" t="str">
        <f t="shared" si="76"/>
        <v>DI0013091</v>
      </c>
      <c s="35" t="s">
        <v>1446</v>
      </c>
      <c s="112">
        <v>1</v>
      </c>
      <c s="113" t="s">
        <v>23</v>
      </c>
      <c s="35" t="s">
        <v>1916</v>
      </c>
      <c s="120" t="s">
        <v>1913</v>
      </c>
      <c s="125"/>
      <c s="109" t="s">
        <v>467</v>
      </c>
      <c s="109" t="s">
        <v>469</v>
      </c>
      <c s="21">
        <v>160253.92000000001</v>
      </c>
      <c s="21">
        <v>157961.22</v>
      </c>
      <c s="21">
        <v>155652.04999999999</v>
      </c>
      <c s="21">
        <v>153326.28</v>
      </c>
      <c s="21">
        <v>150983.79000000001</v>
      </c>
      <c s="21">
        <v>148624.45999999999</v>
      </c>
      <c s="21">
        <v>146248.16</v>
      </c>
      <c s="21">
        <v>143854.79000000001</v>
      </c>
      <c s="21">
        <v>141444.20999999999</v>
      </c>
      <c s="21">
        <v>139016.29999999999</v>
      </c>
      <c s="21">
        <v>136570.94</v>
      </c>
      <c s="21">
        <v>134108</v>
      </c>
      <c s="21">
        <v>131627.35999999999</v>
      </c>
      <c s="21">
        <v>129128.88</v>
      </c>
      <c s="21">
        <v>126612.44</v>
      </c>
      <c s="21">
        <v>124077.91</v>
      </c>
      <c s="21">
        <v>121525.17</v>
      </c>
      <c s="21">
        <v>118954.07000000001</v>
      </c>
      <c s="21">
        <v>116364.49000000001</v>
      </c>
      <c s="21">
        <v>113756.28999999999</v>
      </c>
      <c s="21">
        <v>111129.34</v>
      </c>
      <c s="21">
        <v>108483.50999999999</v>
      </c>
      <c s="21">
        <v>105818.66</v>
      </c>
      <c s="21">
        <v>103134.66</v>
      </c>
      <c s="2">
        <f t="shared" si="77"/>
        <v>1768044.1199999999</v>
      </c>
      <c s="2">
        <f t="shared" si="78"/>
        <v>1410612.78</v>
      </c>
      <c s="2">
        <f t="shared" si="79"/>
        <v>3178656.8999999999</v>
      </c>
      <c r="AL1281" t="str">
        <f>VLOOKUP($A1281,'BD INTERNA + PERFIL INTERES CP'!$A$3:$BM$1625,1,0)</f>
        <v>DI0013091</v>
      </c>
    </row>
    <row r="1282" spans="1:38" ht="14.5">
      <c r="A1282" s="108" t="str">
        <f t="shared" si="76"/>
        <v>DI0013101</v>
      </c>
      <c s="35" t="s">
        <v>1447</v>
      </c>
      <c s="112">
        <v>1</v>
      </c>
      <c s="113" t="s">
        <v>23</v>
      </c>
      <c s="35" t="s">
        <v>1916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419735.22999999998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419735.22999999998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419735.22999999998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77"/>
        <v>839470.45999999996</v>
      </c>
      <c s="2">
        <f t="shared" si="78"/>
        <v>419735.22999999998</v>
      </c>
      <c s="2">
        <f t="shared" si="79"/>
        <v>1259205.6899999999</v>
      </c>
      <c r="AL1282" t="str">
        <f>VLOOKUP($A1282,'BD INTERNA + PERFIL INTERES CP'!$A$3:$BM$1625,1,0)</f>
        <v>DI0013101</v>
      </c>
    </row>
    <row r="1283" spans="1:38" ht="14.5">
      <c r="A1283" s="108" t="str">
        <f t="shared" si="76"/>
        <v>DI0013111</v>
      </c>
      <c s="35" t="s">
        <v>1448</v>
      </c>
      <c s="112">
        <v>1</v>
      </c>
      <c s="113" t="s">
        <v>23</v>
      </c>
      <c s="35" t="s">
        <v>1917</v>
      </c>
      <c s="120" t="s">
        <v>1913</v>
      </c>
      <c s="125"/>
      <c s="109" t="s">
        <v>467</v>
      </c>
      <c s="109" t="s">
        <v>469</v>
      </c>
      <c s="21">
        <v>79836.639999999999</v>
      </c>
      <c s="21">
        <v>78581.169999999998</v>
      </c>
      <c s="21">
        <v>77316.919999999998</v>
      </c>
      <c s="21">
        <v>76043.830000000002</v>
      </c>
      <c s="21">
        <v>74761.850000000006</v>
      </c>
      <c s="21">
        <v>73470.899999999994</v>
      </c>
      <c s="21">
        <v>72170.929999999993</v>
      </c>
      <c s="21">
        <v>70861.880000000005</v>
      </c>
      <c s="21">
        <v>69543.679999999993</v>
      </c>
      <c s="21">
        <v>68216.259999999995</v>
      </c>
      <c s="21">
        <v>66879.559999999998</v>
      </c>
      <c s="21">
        <v>65533.519999999997</v>
      </c>
      <c s="21">
        <v>64178.07</v>
      </c>
      <c s="21">
        <v>62813.150000000001</v>
      </c>
      <c s="21">
        <v>61438.690000000002</v>
      </c>
      <c s="21">
        <v>60054.620000000003</v>
      </c>
      <c s="21">
        <v>58660.879999999997</v>
      </c>
      <c s="21">
        <v>57257.400000000001</v>
      </c>
      <c s="21">
        <v>55844.099999999999</v>
      </c>
      <c s="21">
        <v>54420.93</v>
      </c>
      <c s="21">
        <v>52987.809999999998</v>
      </c>
      <c s="21">
        <v>51544.669999999998</v>
      </c>
      <c s="21">
        <v>50091.449999999997</v>
      </c>
      <c s="21">
        <v>48628.07</v>
      </c>
      <c s="2">
        <f t="shared" si="77"/>
        <v>873217.14000000013</v>
      </c>
      <c s="2">
        <f t="shared" si="78"/>
        <v>677919.83999999985</v>
      </c>
      <c s="2">
        <f t="shared" si="79"/>
        <v>1551136.98</v>
      </c>
      <c r="AL1283" t="str">
        <f>VLOOKUP($A1283,'BD INTERNA + PERFIL INTERES CP'!$A$3:$BM$1625,1,0)</f>
        <v>DI0013111</v>
      </c>
    </row>
    <row r="1284" spans="1:38" ht="14.5">
      <c r="A1284" s="108" t="str">
        <f t="shared" si="80" ref="A1284:A1347">CONCATENATE(B1284,C1284)</f>
        <v>DI0013121</v>
      </c>
      <c s="35" t="s">
        <v>1449</v>
      </c>
      <c s="112">
        <v>1</v>
      </c>
      <c s="113" t="s">
        <v>23</v>
      </c>
      <c s="35" t="s">
        <v>1917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45760.139999999999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45760.139999999999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45760.139999999999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 ref="AH1284:AH1347">SUM(J1284:U1284)</f>
        <v>91520.279999999999</v>
      </c>
      <c s="2">
        <f t="shared" si="82" ref="AI1284:AI1347">SUM(V1284:AG1284)</f>
        <v>45760.139999999999</v>
      </c>
      <c s="2">
        <f t="shared" si="83" ref="AJ1284:AJ1347">AI1284+AH1284</f>
        <v>137280.41999999998</v>
      </c>
      <c r="AL1284" t="str">
        <f>VLOOKUP($A1284,'BD INTERNA + PERFIL INTERES CP'!$A$3:$BM$1625,1,0)</f>
        <v>DI0013121</v>
      </c>
    </row>
    <row r="1285" spans="1:38" ht="14.5">
      <c r="A1285" s="108" t="str">
        <f t="shared" si="80"/>
        <v>DI0013131</v>
      </c>
      <c s="35" t="s">
        <v>1450</v>
      </c>
      <c s="112">
        <v>1</v>
      </c>
      <c s="113" t="s">
        <v>23</v>
      </c>
      <c s="35" t="s">
        <v>1918</v>
      </c>
      <c s="120" t="s">
        <v>1913</v>
      </c>
      <c s="125"/>
      <c s="109" t="s">
        <v>467</v>
      </c>
      <c s="109" t="s">
        <v>469</v>
      </c>
      <c s="21">
        <v>48334.25</v>
      </c>
      <c s="21">
        <v>47201.099999999999</v>
      </c>
      <c s="21">
        <v>46060.160000000003</v>
      </c>
      <c s="21">
        <v>44911.389999999999</v>
      </c>
      <c s="21">
        <v>43754.75</v>
      </c>
      <c s="21">
        <v>42590.18</v>
      </c>
      <c s="21">
        <v>41417.599999999999</v>
      </c>
      <c s="21">
        <v>40236.989999999998</v>
      </c>
      <c s="21">
        <v>39048.290000000001</v>
      </c>
      <c s="21">
        <v>37851.43</v>
      </c>
      <c s="21">
        <v>36646.360000000001</v>
      </c>
      <c s="21">
        <v>35433.029999999999</v>
      </c>
      <c s="21">
        <v>34211.349999999999</v>
      </c>
      <c s="21">
        <v>32981.32</v>
      </c>
      <c s="21">
        <v>31838.02</v>
      </c>
      <c s="21">
        <v>31321.68</v>
      </c>
      <c s="21">
        <v>30801.799999999999</v>
      </c>
      <c s="21">
        <v>30278.360000000001</v>
      </c>
      <c s="21">
        <v>29751.32</v>
      </c>
      <c s="21">
        <v>29220.669999999998</v>
      </c>
      <c s="21">
        <v>28686.369999999999</v>
      </c>
      <c s="21">
        <v>28148.400000000001</v>
      </c>
      <c s="21">
        <v>27606.77</v>
      </c>
      <c s="21">
        <v>21712.290000000001</v>
      </c>
      <c s="2">
        <f t="shared" si="81"/>
        <v>503485.52999999991</v>
      </c>
      <c s="2">
        <f t="shared" si="82"/>
        <v>356558.34999999998</v>
      </c>
      <c s="2">
        <f t="shared" si="83"/>
        <v>860043.87999999989</v>
      </c>
      <c r="AL1285" t="str">
        <f>VLOOKUP($A1285,'BD INTERNA + PERFIL INTERES CP'!$A$3:$BM$1625,1,0)</f>
        <v>DI0013131</v>
      </c>
    </row>
    <row r="1286" spans="1:38" ht="14.5">
      <c r="A1286" s="108" t="str">
        <f t="shared" si="80"/>
        <v>DI0013141</v>
      </c>
      <c s="35" t="s">
        <v>1451</v>
      </c>
      <c s="112">
        <v>1</v>
      </c>
      <c s="113" t="s">
        <v>23</v>
      </c>
      <c s="35" t="s">
        <v>1919</v>
      </c>
      <c s="120" t="s">
        <v>1913</v>
      </c>
      <c s="125"/>
      <c s="109" t="s">
        <v>467</v>
      </c>
      <c s="109" t="s">
        <v>469</v>
      </c>
      <c s="21">
        <v>41588.260000000002</v>
      </c>
      <c s="21">
        <v>41124.839999999997</v>
      </c>
      <c s="21">
        <v>40658.18</v>
      </c>
      <c s="21">
        <v>40188.25</v>
      </c>
      <c s="21">
        <v>39715.010000000002</v>
      </c>
      <c s="21">
        <v>39238.449999999997</v>
      </c>
      <c s="21">
        <v>38758.540000000001</v>
      </c>
      <c s="21">
        <v>38275.269999999997</v>
      </c>
      <c s="21">
        <v>37788.589999999997</v>
      </c>
      <c s="21">
        <v>37298.510000000002</v>
      </c>
      <c s="21">
        <v>36804.970000000001</v>
      </c>
      <c s="21">
        <v>36307.980000000003</v>
      </c>
      <c s="21">
        <v>35807.5</v>
      </c>
      <c s="21">
        <v>35303.5</v>
      </c>
      <c s="21">
        <v>34795.959999999999</v>
      </c>
      <c s="21">
        <v>34284.860000000001</v>
      </c>
      <c s="21">
        <v>33770.169999999998</v>
      </c>
      <c s="21">
        <v>33251.860000000001</v>
      </c>
      <c s="21">
        <v>32729.919999999998</v>
      </c>
      <c s="21">
        <v>32204.310000000001</v>
      </c>
      <c s="21">
        <v>31675.009999999998</v>
      </c>
      <c s="21">
        <v>31142</v>
      </c>
      <c s="21">
        <v>30605.240000000002</v>
      </c>
      <c s="21">
        <v>30064.709999999999</v>
      </c>
      <c s="2">
        <f t="shared" si="81"/>
        <v>467746.84999999998</v>
      </c>
      <c s="2">
        <f t="shared" si="82"/>
        <v>395635.03999999998</v>
      </c>
      <c s="2">
        <f t="shared" si="83"/>
        <v>863381.8899999999</v>
      </c>
      <c r="AL1286" t="str">
        <f>VLOOKUP($A1286,'BD INTERNA + PERFIL INTERES CP'!$A$3:$BM$1625,1,0)</f>
        <v>DI0013141</v>
      </c>
    </row>
    <row r="1287" spans="1:38" ht="14.5">
      <c r="A1287" s="108" t="str">
        <f t="shared" si="80"/>
        <v>DI0013151</v>
      </c>
      <c s="35" t="s">
        <v>1452</v>
      </c>
      <c s="112">
        <v>1</v>
      </c>
      <c s="113" t="s">
        <v>23</v>
      </c>
      <c s="35" t="s">
        <v>1920</v>
      </c>
      <c s="120" t="s">
        <v>1913</v>
      </c>
      <c s="125"/>
      <c s="109" t="s">
        <v>467</v>
      </c>
      <c s="109" t="s">
        <v>469</v>
      </c>
      <c s="21">
        <v>15558.75</v>
      </c>
      <c s="21">
        <v>15316.23</v>
      </c>
      <c s="21">
        <v>15071.98</v>
      </c>
      <c s="21">
        <v>14825.99</v>
      </c>
      <c s="21">
        <v>14578.24</v>
      </c>
      <c s="21">
        <v>14328.719999999999</v>
      </c>
      <c s="21">
        <v>14077.42</v>
      </c>
      <c s="21">
        <v>13824.32</v>
      </c>
      <c s="21">
        <v>13569.42</v>
      </c>
      <c s="21">
        <v>13312.690000000001</v>
      </c>
      <c s="21">
        <v>13054.129999999999</v>
      </c>
      <c s="21">
        <v>12793.719999999999</v>
      </c>
      <c s="21">
        <v>12531.450000000001</v>
      </c>
      <c s="21">
        <v>12267.309999999999</v>
      </c>
      <c s="21">
        <v>12001.280000000001</v>
      </c>
      <c s="21">
        <v>11733.35</v>
      </c>
      <c s="21">
        <v>11463.5</v>
      </c>
      <c s="21">
        <v>11191.73</v>
      </c>
      <c s="21">
        <v>10918.01</v>
      </c>
      <c s="21">
        <v>10642.34</v>
      </c>
      <c s="21">
        <v>10364.700000000001</v>
      </c>
      <c s="21">
        <v>10085.08</v>
      </c>
      <c s="21">
        <v>9803.4500000000007</v>
      </c>
      <c s="21">
        <v>9519.8199999999997</v>
      </c>
      <c s="2">
        <f t="shared" si="81"/>
        <v>170311.61000000002</v>
      </c>
      <c s="2">
        <f t="shared" si="82"/>
        <v>132522.01999999999</v>
      </c>
      <c s="2">
        <f t="shared" si="83"/>
        <v>302833.63</v>
      </c>
      <c r="AL1287" t="str">
        <f>VLOOKUP($A1287,'BD INTERNA + PERFIL INTERES CP'!$A$3:$BM$1625,1,0)</f>
        <v>DI0013151</v>
      </c>
    </row>
    <row r="1288" spans="1:38" ht="14.5">
      <c r="A1288" s="108" t="str">
        <f t="shared" si="80"/>
        <v>DI0013161</v>
      </c>
      <c s="35" t="s">
        <v>1453</v>
      </c>
      <c s="112">
        <v>1</v>
      </c>
      <c s="113" t="s">
        <v>23</v>
      </c>
      <c s="35" t="s">
        <v>591</v>
      </c>
      <c s="120" t="s">
        <v>2045</v>
      </c>
      <c s="125"/>
      <c s="109" t="s">
        <v>467</v>
      </c>
      <c s="109" t="s">
        <v>469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7826300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15652600</v>
      </c>
      <c s="2">
        <f t="shared" si="82"/>
        <v>15652600</v>
      </c>
      <c s="2">
        <f t="shared" si="83"/>
        <v>31305200</v>
      </c>
      <c r="AL1288" t="str">
        <f>VLOOKUP($A1288,'BD INTERNA + PERFIL INTERES CP'!$A$3:$BM$1625,1,0)</f>
        <v>DI0013161</v>
      </c>
    </row>
    <row r="1289" spans="1:38" ht="14.5">
      <c r="A1289" s="108" t="str">
        <f t="shared" si="80"/>
        <v>DI0013171</v>
      </c>
      <c s="35" t="s">
        <v>1454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62949.370000000003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62949.370000000003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62949.370000000003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125898.74000000001</v>
      </c>
      <c s="2">
        <f t="shared" si="82"/>
        <v>62949.370000000003</v>
      </c>
      <c s="2">
        <f t="shared" si="83"/>
        <v>188848.11000000002</v>
      </c>
      <c r="AL1289" t="str">
        <f>VLOOKUP($A1289,'BD INTERNA + PERFIL INTERES CP'!$A$3:$BM$1625,1,0)</f>
        <v>DI0013171</v>
      </c>
    </row>
    <row r="1290" spans="1:38" ht="14.5">
      <c r="A1290" s="108" t="str">
        <f t="shared" si="80"/>
        <v>DI0013181</v>
      </c>
      <c s="35" t="s">
        <v>1455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1197.3599999999999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1197.3599999999999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1197.3599999999999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2394.7199999999998</v>
      </c>
      <c s="2">
        <f t="shared" si="82"/>
        <v>1197.3599999999999</v>
      </c>
      <c s="2">
        <f t="shared" si="83"/>
        <v>3592.0799999999999</v>
      </c>
      <c r="AL1290" t="str">
        <f>VLOOKUP($A1290,'BD INTERNA + PERFIL INTERES CP'!$A$3:$BM$1625,1,0)</f>
        <v>DI0013181</v>
      </c>
    </row>
    <row r="1291" spans="1:38" ht="14.5">
      <c r="A1291" s="108" t="str">
        <f t="shared" si="80"/>
        <v>DI0013191</v>
      </c>
      <c s="35" t="s">
        <v>1456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1197.3599999999999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1197.3599999999999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1197.3599999999999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2394.7199999999998</v>
      </c>
      <c s="2">
        <f t="shared" si="82"/>
        <v>1197.3599999999999</v>
      </c>
      <c s="2">
        <f t="shared" si="83"/>
        <v>3592.0799999999999</v>
      </c>
      <c r="AL1291" t="str">
        <f>VLOOKUP($A1291,'BD INTERNA + PERFIL INTERES CP'!$A$3:$BM$1625,1,0)</f>
        <v>DI0013191</v>
      </c>
    </row>
    <row r="1292" spans="1:38" ht="14.5">
      <c r="A1292" s="108" t="str">
        <f t="shared" si="80"/>
        <v>DI0013201</v>
      </c>
      <c s="35" t="s">
        <v>1457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2392.4400000000001</v>
      </c>
      <c s="2">
        <f t="shared" si="82"/>
        <v>1196.22</v>
      </c>
      <c s="2">
        <f t="shared" si="83"/>
        <v>3588.6599999999999</v>
      </c>
      <c r="AL1292" t="str">
        <f>VLOOKUP($A1292,'BD INTERNA + PERFIL INTERES CP'!$A$3:$BM$1625,1,0)</f>
        <v>DI0013201</v>
      </c>
    </row>
    <row r="1293" spans="1:38" ht="14.5">
      <c r="A1293" s="108" t="str">
        <f t="shared" si="80"/>
        <v>DI0013211</v>
      </c>
      <c s="35" t="s">
        <v>1458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2392.4400000000001</v>
      </c>
      <c s="2">
        <f t="shared" si="82"/>
        <v>1196.22</v>
      </c>
      <c s="2">
        <f t="shared" si="83"/>
        <v>3588.6599999999999</v>
      </c>
      <c r="AL1293" t="str">
        <f>VLOOKUP($A1293,'BD INTERNA + PERFIL INTERES CP'!$A$3:$BM$1625,1,0)</f>
        <v>DI0013211</v>
      </c>
    </row>
    <row r="1294" spans="1:38" ht="14.5">
      <c r="A1294" s="108" t="str">
        <f t="shared" si="80"/>
        <v>DI0013221</v>
      </c>
      <c s="35" t="s">
        <v>1459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1196.22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2392.4400000000001</v>
      </c>
      <c s="2">
        <f t="shared" si="82"/>
        <v>1196.22</v>
      </c>
      <c s="2">
        <f t="shared" si="83"/>
        <v>3588.6599999999999</v>
      </c>
      <c r="AL1294" t="str">
        <f>VLOOKUP($A1294,'BD INTERNA + PERFIL INTERES CP'!$A$3:$BM$1625,1,0)</f>
        <v>DI0013221</v>
      </c>
    </row>
    <row r="1295" spans="1:38" ht="14.5">
      <c r="A1295" s="108" t="str">
        <f t="shared" si="80"/>
        <v>DI0013231</v>
      </c>
      <c s="35" t="s">
        <v>1460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837.22000000000003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837.22000000000003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837.22000000000003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1674.4400000000001</v>
      </c>
      <c s="2">
        <f t="shared" si="82"/>
        <v>837.22000000000003</v>
      </c>
      <c s="2">
        <f t="shared" si="83"/>
        <v>2511.6599999999999</v>
      </c>
      <c r="AL1295" t="str">
        <f>VLOOKUP($A1295,'BD INTERNA + PERFIL INTERES CP'!$A$3:$BM$1625,1,0)</f>
        <v>DI0013231</v>
      </c>
    </row>
    <row r="1296" spans="1:38" ht="14.5">
      <c r="A1296" s="108" t="str">
        <f t="shared" si="80"/>
        <v>DI0013241</v>
      </c>
      <c s="35" t="s">
        <v>1461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897.14999999999998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897.14999999999998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897.14999999999998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1794.3</v>
      </c>
      <c s="2">
        <f t="shared" si="82"/>
        <v>897.14999999999998</v>
      </c>
      <c s="2">
        <f t="shared" si="83"/>
        <v>2691.4499999999998</v>
      </c>
      <c r="AL1296" t="str">
        <f>VLOOKUP($A1296,'BD INTERNA + PERFIL INTERES CP'!$A$3:$BM$1625,1,0)</f>
        <v>DI0013241</v>
      </c>
    </row>
    <row r="1297" spans="1:38" ht="14.5">
      <c r="A1297" s="108" t="str">
        <f t="shared" si="80"/>
        <v>DI0013251</v>
      </c>
      <c s="35" t="s">
        <v>1462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1197.1900000000001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1197.1900000000001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2394.3800000000001</v>
      </c>
      <c s="2">
        <f t="shared" si="82"/>
        <v>1197.1900000000001</v>
      </c>
      <c s="2">
        <f t="shared" si="83"/>
        <v>3591.5700000000002</v>
      </c>
      <c r="AL1297" t="str">
        <f>VLOOKUP($A1297,'BD INTERNA + PERFIL INTERES CP'!$A$3:$BM$1625,1,0)</f>
        <v>DI0013251</v>
      </c>
    </row>
    <row r="1298" spans="1:38" ht="14.5">
      <c r="A1298" s="108" t="str">
        <f t="shared" si="80"/>
        <v>DI0013261</v>
      </c>
      <c s="35" t="s">
        <v>1463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2394.3200000000002</v>
      </c>
      <c s="2">
        <f t="shared" si="82"/>
        <v>1197.1600000000001</v>
      </c>
      <c s="2">
        <f t="shared" si="83"/>
        <v>3591.4800000000005</v>
      </c>
      <c r="AL1298" t="str">
        <f>VLOOKUP($A1298,'BD INTERNA + PERFIL INTERES CP'!$A$3:$BM$1625,1,0)</f>
        <v>DI0013261</v>
      </c>
    </row>
    <row r="1299" spans="1:38" ht="14.5">
      <c r="A1299" s="108" t="str">
        <f t="shared" si="80"/>
        <v>DI0013271</v>
      </c>
      <c s="35" t="s">
        <v>1464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2394.3200000000002</v>
      </c>
      <c s="2">
        <f t="shared" si="82"/>
        <v>1197.1600000000001</v>
      </c>
      <c s="2">
        <f t="shared" si="83"/>
        <v>3591.4800000000005</v>
      </c>
      <c r="AL1299" t="str">
        <f>VLOOKUP($A1299,'BD INTERNA + PERFIL INTERES CP'!$A$3:$BM$1625,1,0)</f>
        <v>DI0013271</v>
      </c>
    </row>
    <row r="1300" spans="1:38" ht="14.5">
      <c r="A1300" s="108" t="str">
        <f t="shared" si="80"/>
        <v>DI0013281</v>
      </c>
      <c s="35" t="s">
        <v>1465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1197.1600000000001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2394.3200000000002</v>
      </c>
      <c s="2">
        <f t="shared" si="82"/>
        <v>1197.1600000000001</v>
      </c>
      <c s="2">
        <f t="shared" si="83"/>
        <v>3591.4800000000005</v>
      </c>
      <c r="AL1300" t="str">
        <f>VLOOKUP($A1300,'BD INTERNA + PERFIL INTERES CP'!$A$3:$BM$1625,1,0)</f>
        <v>DI0013281</v>
      </c>
    </row>
    <row r="1301" spans="1:38" ht="14.5">
      <c r="A1301" s="108" t="str">
        <f t="shared" si="80"/>
        <v>DI0013291</v>
      </c>
      <c s="35" t="s">
        <v>1466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1194.99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1194.99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1194.99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2389.98</v>
      </c>
      <c s="2">
        <f t="shared" si="82"/>
        <v>1194.99</v>
      </c>
      <c s="2">
        <f t="shared" si="83"/>
        <v>3584.9700000000003</v>
      </c>
      <c r="AL1301" t="str">
        <f>VLOOKUP($A1301,'BD INTERNA + PERFIL INTERES CP'!$A$3:$BM$1625,1,0)</f>
        <v>DI0013291</v>
      </c>
    </row>
    <row r="1302" spans="1:38" ht="14.5">
      <c r="A1302" s="108" t="str">
        <f t="shared" si="80"/>
        <v>DI0013301</v>
      </c>
      <c s="35" t="s">
        <v>1467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837.87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837.87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837.87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1675.74</v>
      </c>
      <c s="2">
        <f t="shared" si="82"/>
        <v>837.87</v>
      </c>
      <c s="2">
        <f t="shared" si="83"/>
        <v>2513.6100000000001</v>
      </c>
      <c r="AL1302" t="str">
        <f>VLOOKUP($A1302,'BD INTERNA + PERFIL INTERES CP'!$A$3:$BM$1625,1,0)</f>
        <v>DI0013301</v>
      </c>
    </row>
    <row r="1303" spans="1:38" ht="14.5">
      <c r="A1303" s="108" t="str">
        <f t="shared" si="80"/>
        <v>DI0013311</v>
      </c>
      <c s="35" t="s">
        <v>1468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835.27999999999997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835.27999999999997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835.27999999999997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1670.5599999999999</v>
      </c>
      <c s="2">
        <f t="shared" si="82"/>
        <v>835.27999999999997</v>
      </c>
      <c s="2">
        <f t="shared" si="83"/>
        <v>2505.8400000000001</v>
      </c>
      <c r="AL1303" t="str">
        <f>VLOOKUP($A1303,'BD INTERNA + PERFIL INTERES CP'!$A$3:$BM$1625,1,0)</f>
        <v>DI0013311</v>
      </c>
    </row>
    <row r="1304" spans="1:38" ht="14.5">
      <c r="A1304" s="108" t="str">
        <f t="shared" si="80"/>
        <v>DI0013321</v>
      </c>
      <c s="35" t="s">
        <v>1469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835.37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1670.74</v>
      </c>
      <c s="2">
        <f t="shared" si="82"/>
        <v>835.37</v>
      </c>
      <c s="2">
        <f t="shared" si="83"/>
        <v>2506.1100000000001</v>
      </c>
      <c r="AL1304" t="str">
        <f>VLOOKUP($A1304,'BD INTERNA + PERFIL INTERES CP'!$A$3:$BM$1625,1,0)</f>
        <v>DI0013321</v>
      </c>
    </row>
    <row r="1305" spans="1:38" ht="14.5">
      <c r="A1305" s="108" t="str">
        <f t="shared" si="80"/>
        <v>DI0013331</v>
      </c>
      <c s="35" t="s">
        <v>1470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745.47000000000003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745.47000000000003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745.47000000000003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1490.9400000000001</v>
      </c>
      <c s="2">
        <f t="shared" si="82"/>
        <v>745.47000000000003</v>
      </c>
      <c s="2">
        <f t="shared" si="83"/>
        <v>2236.4099999999999</v>
      </c>
      <c r="AL1305" t="str">
        <f>VLOOKUP($A1305,'BD INTERNA + PERFIL INTERES CP'!$A$3:$BM$1625,1,0)</f>
        <v>DI0013331</v>
      </c>
    </row>
    <row r="1306" spans="1:38" ht="14.5">
      <c r="A1306" s="108" t="str">
        <f t="shared" si="80"/>
        <v>DI0013341</v>
      </c>
      <c s="35" t="s">
        <v>1471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895.25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895.25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895.25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1790.5</v>
      </c>
      <c s="2">
        <f t="shared" si="82"/>
        <v>895.25</v>
      </c>
      <c s="2">
        <f t="shared" si="83"/>
        <v>2685.75</v>
      </c>
      <c r="AL1306" t="str">
        <f>VLOOKUP($A1306,'BD INTERNA + PERFIL INTERES CP'!$A$3:$BM$1625,1,0)</f>
        <v>DI0013341</v>
      </c>
    </row>
    <row r="1307" spans="1:38" ht="14.5">
      <c r="A1307" s="108" t="str">
        <f t="shared" si="80"/>
        <v>DI0013351</v>
      </c>
      <c s="35" t="s">
        <v>1472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835.37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835.37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1670.74</v>
      </c>
      <c s="2">
        <f t="shared" si="82"/>
        <v>835.37</v>
      </c>
      <c s="2">
        <f t="shared" si="83"/>
        <v>2506.1100000000001</v>
      </c>
      <c r="AL1307" t="str">
        <f>VLOOKUP($A1307,'BD INTERNA + PERFIL INTERES CP'!$A$3:$BM$1625,1,0)</f>
        <v>DI0013351</v>
      </c>
    </row>
    <row r="1308" spans="1:38" ht="14.5">
      <c r="A1308" s="108" t="str">
        <f t="shared" si="80"/>
        <v>DI0013361</v>
      </c>
      <c s="35" t="s">
        <v>1473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598.48000000000002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598.48000000000002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598.48000000000002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1196.96</v>
      </c>
      <c s="2">
        <f t="shared" si="82"/>
        <v>598.48000000000002</v>
      </c>
      <c s="2">
        <f t="shared" si="83"/>
        <v>1795.4400000000001</v>
      </c>
      <c r="AL1308" t="str">
        <f>VLOOKUP($A1308,'BD INTERNA + PERFIL INTERES CP'!$A$3:$BM$1625,1,0)</f>
        <v>DI0013361</v>
      </c>
    </row>
    <row r="1309" spans="1:38" ht="14.5">
      <c r="A1309" s="108" t="str">
        <f t="shared" si="80"/>
        <v>DI0013371</v>
      </c>
      <c s="35" t="s">
        <v>1474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897.72000000000003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897.72000000000003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897.72000000000003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1795.4400000000001</v>
      </c>
      <c s="2">
        <f t="shared" si="82"/>
        <v>897.72000000000003</v>
      </c>
      <c s="2">
        <f t="shared" si="83"/>
        <v>2693.1599999999999</v>
      </c>
      <c r="AL1309" t="str">
        <f>VLOOKUP($A1309,'BD INTERNA + PERFIL INTERES CP'!$A$3:$BM$1625,1,0)</f>
        <v>DI0013371</v>
      </c>
    </row>
    <row r="1310" spans="1:38" ht="14.5">
      <c r="A1310" s="108" t="str">
        <f t="shared" si="80"/>
        <v>DI0013381</v>
      </c>
      <c s="35" t="s">
        <v>1475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897.72000000000003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897.72000000000003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897.72000000000003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1795.4400000000001</v>
      </c>
      <c s="2">
        <f t="shared" si="82"/>
        <v>897.72000000000003</v>
      </c>
      <c s="2">
        <f t="shared" si="83"/>
        <v>2693.1599999999999</v>
      </c>
      <c r="AL1310" t="str">
        <f>VLOOKUP($A1310,'BD INTERNA + PERFIL INTERES CP'!$A$3:$BM$1625,1,0)</f>
        <v>DI0013381</v>
      </c>
    </row>
    <row r="1311" spans="1:38" ht="14.5">
      <c r="A1311" s="108" t="str">
        <f t="shared" si="80"/>
        <v>DI0013391</v>
      </c>
      <c s="35" t="s">
        <v>1476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1047.3399999999999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1047.3399999999999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1047.3399999999999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2094.6799999999998</v>
      </c>
      <c s="2">
        <f t="shared" si="82"/>
        <v>1047.3399999999999</v>
      </c>
      <c s="2">
        <f t="shared" si="83"/>
        <v>3142.0199999999995</v>
      </c>
      <c r="AL1311" t="str">
        <f>VLOOKUP($A1311,'BD INTERNA + PERFIL INTERES CP'!$A$3:$BM$1625,1,0)</f>
        <v>DI0013391</v>
      </c>
    </row>
    <row r="1312" spans="1:38" ht="14.5">
      <c r="A1312" s="108" t="str">
        <f t="shared" si="80"/>
        <v>DI0013401</v>
      </c>
      <c s="35" t="s">
        <v>1477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748.10000000000002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748.10000000000002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748.10000000000002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1496.2</v>
      </c>
      <c s="2">
        <f t="shared" si="82"/>
        <v>748.10000000000002</v>
      </c>
      <c s="2">
        <f t="shared" si="83"/>
        <v>2244.3000000000002</v>
      </c>
      <c r="AL1312" t="str">
        <f>VLOOKUP($A1312,'BD INTERNA + PERFIL INTERES CP'!$A$3:$BM$1625,1,0)</f>
        <v>DI0013401</v>
      </c>
    </row>
    <row r="1313" spans="1:38" ht="14.5">
      <c r="A1313" s="108" t="str">
        <f t="shared" si="80"/>
        <v>DI0013411</v>
      </c>
      <c s="35" t="s">
        <v>1478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897.74000000000001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897.74000000000001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897.74000000000001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1795.48</v>
      </c>
      <c s="2">
        <f t="shared" si="82"/>
        <v>897.74000000000001</v>
      </c>
      <c s="2">
        <f t="shared" si="83"/>
        <v>2693.2200000000003</v>
      </c>
      <c r="AL1313" t="str">
        <f>VLOOKUP($A1313,'BD INTERNA + PERFIL INTERES CP'!$A$3:$BM$1625,1,0)</f>
        <v>DI0013411</v>
      </c>
    </row>
    <row r="1314" spans="1:38" ht="14.5">
      <c r="A1314" s="108" t="str">
        <f t="shared" si="80"/>
        <v>DI0013421</v>
      </c>
      <c s="35" t="s">
        <v>1479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1196.96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1196.96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2393.9200000000001</v>
      </c>
      <c s="2">
        <f t="shared" si="82"/>
        <v>1196.96</v>
      </c>
      <c s="2">
        <f t="shared" si="83"/>
        <v>3590.8800000000001</v>
      </c>
      <c r="AL1314" t="str">
        <f>VLOOKUP($A1314,'BD INTERNA + PERFIL INTERES CP'!$A$3:$BM$1625,1,0)</f>
        <v>DI0013421</v>
      </c>
    </row>
    <row r="1315" spans="1:38" ht="14.5">
      <c r="A1315" s="108" t="str">
        <f t="shared" si="80"/>
        <v>DI0013431</v>
      </c>
      <c s="35" t="s">
        <v>1480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1044.4200000000001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1044.4200000000001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1044.4200000000001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2088.8400000000001</v>
      </c>
      <c s="2">
        <f t="shared" si="82"/>
        <v>1044.4200000000001</v>
      </c>
      <c s="2">
        <f t="shared" si="83"/>
        <v>3133.2600000000002</v>
      </c>
      <c r="AL1315" t="str">
        <f>VLOOKUP($A1315,'BD INTERNA + PERFIL INTERES CP'!$A$3:$BM$1625,1,0)</f>
        <v>DI0013431</v>
      </c>
    </row>
    <row r="1316" spans="1:38" ht="14.5">
      <c r="A1316" s="108" t="str">
        <f t="shared" si="80"/>
        <v>DI0013441</v>
      </c>
      <c s="35" t="s">
        <v>1481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894.71000000000004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894.71000000000004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894.71000000000004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1789.4200000000001</v>
      </c>
      <c s="2">
        <f t="shared" si="82"/>
        <v>894.71000000000004</v>
      </c>
      <c s="2">
        <f t="shared" si="83"/>
        <v>2684.1300000000001</v>
      </c>
      <c r="AL1316" t="str">
        <f>VLOOKUP($A1316,'BD INTERNA + PERFIL INTERES CP'!$A$3:$BM$1625,1,0)</f>
        <v>DI0013441</v>
      </c>
    </row>
    <row r="1317" spans="1:38" ht="14.5">
      <c r="A1317" s="108" t="str">
        <f t="shared" si="80"/>
        <v>DI0013451</v>
      </c>
      <c s="35" t="s">
        <v>1482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894.71000000000004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894.71000000000004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894.71000000000004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1789.4200000000001</v>
      </c>
      <c s="2">
        <f t="shared" si="82"/>
        <v>894.71000000000004</v>
      </c>
      <c s="2">
        <f t="shared" si="83"/>
        <v>2684.1300000000001</v>
      </c>
      <c r="AL1317" t="str">
        <f>VLOOKUP($A1317,'BD INTERNA + PERFIL INTERES CP'!$A$3:$BM$1625,1,0)</f>
        <v>DI0013451</v>
      </c>
    </row>
    <row r="1318" spans="1:38" ht="14.5">
      <c r="A1318" s="108" t="str">
        <f t="shared" si="80"/>
        <v>DI0013461</v>
      </c>
      <c s="35" t="s">
        <v>1483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895.37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895.37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1790.74</v>
      </c>
      <c s="2">
        <f t="shared" si="82"/>
        <v>895.37</v>
      </c>
      <c s="2">
        <f t="shared" si="83"/>
        <v>2686.1100000000001</v>
      </c>
      <c r="AL1318" t="str">
        <f>VLOOKUP($A1318,'BD INTERNA + PERFIL INTERES CP'!$A$3:$BM$1625,1,0)</f>
        <v>DI0013461</v>
      </c>
    </row>
    <row r="1319" spans="1:38" ht="14.5">
      <c r="A1319" s="108" t="str">
        <f t="shared" si="80"/>
        <v>DI0013471</v>
      </c>
      <c s="35" t="s">
        <v>1484</v>
      </c>
      <c s="112">
        <v>1</v>
      </c>
      <c s="113" t="s">
        <v>23</v>
      </c>
      <c s="35" t="s">
        <v>483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1194.04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1194.04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1194.04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2388.0799999999999</v>
      </c>
      <c s="2">
        <f t="shared" si="82"/>
        <v>1194.04</v>
      </c>
      <c s="2">
        <f t="shared" si="83"/>
        <v>3582.1199999999999</v>
      </c>
      <c r="AL1319" t="str">
        <f>VLOOKUP($A1319,'BD INTERNA + PERFIL INTERES CP'!$A$3:$BM$1625,1,0)</f>
        <v>DI0013471</v>
      </c>
    </row>
    <row r="1320" spans="1:38" ht="14.5">
      <c r="A1320" s="108" t="str">
        <f t="shared" si="80"/>
        <v>DI0013481</v>
      </c>
      <c s="35" t="s">
        <v>1485</v>
      </c>
      <c s="112">
        <v>1</v>
      </c>
      <c s="113" t="s">
        <v>23</v>
      </c>
      <c s="35" t="s">
        <v>1921</v>
      </c>
      <c s="120" t="s">
        <v>1922</v>
      </c>
      <c s="125"/>
      <c s="109" t="s">
        <v>467</v>
      </c>
      <c s="109" t="s">
        <v>469</v>
      </c>
      <c s="21">
        <v>54004.559999999998</v>
      </c>
      <c s="21">
        <v>53469.860000000001</v>
      </c>
      <c s="21">
        <v>47812.400000000001</v>
      </c>
      <c s="21">
        <v>52400.459999999999</v>
      </c>
      <c s="21">
        <v>50192.669999999998</v>
      </c>
      <c s="21">
        <v>51331.059999999998</v>
      </c>
      <c s="21">
        <v>49157.769999999997</v>
      </c>
      <c s="21">
        <v>50261.669999999998</v>
      </c>
      <c s="21">
        <v>49726.970000000001</v>
      </c>
      <c s="21">
        <v>47605.419999999998</v>
      </c>
      <c s="21">
        <v>48657.57</v>
      </c>
      <c s="21">
        <v>46570.519999999997</v>
      </c>
      <c s="21">
        <v>47588.169999999998</v>
      </c>
      <c s="21">
        <v>47053.480000000003</v>
      </c>
      <c s="21">
        <v>42016.959999999999</v>
      </c>
      <c s="21">
        <v>45984.080000000002</v>
      </c>
      <c s="21">
        <v>43983.269999999997</v>
      </c>
      <c s="21">
        <v>44914.68</v>
      </c>
      <c s="21">
        <v>42948.370000000003</v>
      </c>
      <c s="21">
        <v>43845.279999999999</v>
      </c>
      <c s="21">
        <v>43310.589999999997</v>
      </c>
      <c s="21">
        <v>41396.019999999997</v>
      </c>
      <c s="21">
        <v>42241.190000000002</v>
      </c>
      <c s="21">
        <v>40361.120000000003</v>
      </c>
      <c s="2">
        <f t="shared" si="81"/>
        <v>601190.93000000005</v>
      </c>
      <c s="2">
        <f t="shared" si="82"/>
        <v>525643.21000000008</v>
      </c>
      <c s="2">
        <f t="shared" si="83"/>
        <v>1126834.1400000001</v>
      </c>
      <c r="AL1320" t="str">
        <f>VLOOKUP($A1320,'BD INTERNA + PERFIL INTERES CP'!$A$3:$BM$1625,1,0)</f>
        <v>DI0013481</v>
      </c>
    </row>
    <row r="1321" spans="1:38" ht="14.5">
      <c r="A1321" s="108" t="str">
        <f t="shared" si="80"/>
        <v>DI0013491</v>
      </c>
      <c s="35" t="s">
        <v>1486</v>
      </c>
      <c s="112">
        <v>1</v>
      </c>
      <c s="113" t="s">
        <v>23</v>
      </c>
      <c s="35" t="s">
        <v>1921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197019.20999999999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197019.20999999999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197019.20999999999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394038.41999999998</v>
      </c>
      <c s="2">
        <f t="shared" si="82"/>
        <v>197019.20999999999</v>
      </c>
      <c s="2">
        <f t="shared" si="83"/>
        <v>591057.63</v>
      </c>
      <c r="AL1321" t="str">
        <f>VLOOKUP($A1321,'BD INTERNA + PERFIL INTERES CP'!$A$3:$BM$1625,1,0)</f>
        <v>DI0013491</v>
      </c>
    </row>
    <row r="1322" spans="1:38" ht="14.5">
      <c r="A1322" s="108" t="str">
        <f t="shared" si="80"/>
        <v>DI0013501</v>
      </c>
      <c s="35" t="s">
        <v>1487</v>
      </c>
      <c s="112">
        <v>1</v>
      </c>
      <c s="113" t="s">
        <v>23</v>
      </c>
      <c s="35" t="s">
        <v>1923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143221.66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143221.66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143221.66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286443.32000000001</v>
      </c>
      <c s="2">
        <f t="shared" si="82"/>
        <v>143221.66</v>
      </c>
      <c s="2">
        <f t="shared" si="83"/>
        <v>429664.97999999998</v>
      </c>
      <c r="AL1322" t="str">
        <f>VLOOKUP($A1322,'BD INTERNA + PERFIL INTERES CP'!$A$3:$BM$1625,1,0)</f>
        <v>DI0013501</v>
      </c>
    </row>
    <row r="1323" spans="1:38" ht="14.5">
      <c r="A1323" s="108" t="str">
        <f t="shared" si="80"/>
        <v>DI0013511</v>
      </c>
      <c s="35" t="s">
        <v>1488</v>
      </c>
      <c s="112">
        <v>1</v>
      </c>
      <c s="113" t="s">
        <v>23</v>
      </c>
      <c s="35" t="s">
        <v>1915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190096.20999999999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190096.20999999999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190096.20999999999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380192.41999999998</v>
      </c>
      <c s="2">
        <f t="shared" si="82"/>
        <v>190096.20999999999</v>
      </c>
      <c s="2">
        <f t="shared" si="83"/>
        <v>570288.63</v>
      </c>
      <c r="AL1323" t="str">
        <f>VLOOKUP($A1323,'BD INTERNA + PERFIL INTERES CP'!$A$3:$BM$1625,1,0)</f>
        <v>DI0013511</v>
      </c>
    </row>
    <row r="1324" spans="1:38" ht="14.5">
      <c r="A1324" s="108" t="str">
        <f t="shared" si="80"/>
        <v>DI0013521</v>
      </c>
      <c s="35" t="s">
        <v>1489</v>
      </c>
      <c s="112">
        <v>1</v>
      </c>
      <c s="113" t="s">
        <v>23</v>
      </c>
      <c s="35" t="s">
        <v>119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207098.17000000001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207098.17000000001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207098.17000000001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414196.34000000003</v>
      </c>
      <c s="2">
        <f t="shared" si="82"/>
        <v>207098.17000000001</v>
      </c>
      <c s="2">
        <f t="shared" si="83"/>
        <v>621294.51000000001</v>
      </c>
      <c r="AL1324" t="str">
        <f>VLOOKUP($A1324,'BD INTERNA + PERFIL INTERES CP'!$A$3:$BM$1625,1,0)</f>
        <v>DI0013521</v>
      </c>
    </row>
    <row r="1325" spans="1:38" ht="14.5">
      <c r="A1325" s="108" t="str">
        <f t="shared" si="80"/>
        <v>DI0013531</v>
      </c>
      <c s="35" t="s">
        <v>1490</v>
      </c>
      <c s="112">
        <v>1</v>
      </c>
      <c s="113" t="s">
        <v>23</v>
      </c>
      <c s="35" t="s">
        <v>46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257981.73000000001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257981.73000000001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257981.73000000001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515963.46000000002</v>
      </c>
      <c s="2">
        <f t="shared" si="82"/>
        <v>257981.73000000001</v>
      </c>
      <c s="2">
        <f t="shared" si="83"/>
        <v>773945.19000000006</v>
      </c>
      <c r="AL1325" t="str">
        <f>VLOOKUP($A1325,'BD INTERNA + PERFIL INTERES CP'!$A$3:$BM$1625,1,0)</f>
        <v>DI0013531</v>
      </c>
    </row>
    <row r="1326" spans="1:38" ht="14.5">
      <c r="A1326" s="108" t="str">
        <f t="shared" si="80"/>
        <v>DI0013541</v>
      </c>
      <c s="35" t="s">
        <v>1491</v>
      </c>
      <c s="112">
        <v>1</v>
      </c>
      <c s="113" t="s">
        <v>23</v>
      </c>
      <c s="35" t="s">
        <v>83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696548.40000000002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696548.40000000002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696548.40000000002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1393096.8</v>
      </c>
      <c s="2">
        <f t="shared" si="82"/>
        <v>696548.40000000002</v>
      </c>
      <c s="2">
        <f t="shared" si="83"/>
        <v>2089645.2000000002</v>
      </c>
      <c r="AL1326" t="str">
        <f>VLOOKUP($A1326,'BD INTERNA + PERFIL INTERES CP'!$A$3:$BM$1625,1,0)</f>
        <v>DI0013541</v>
      </c>
    </row>
    <row r="1327" spans="1:38" ht="14.5">
      <c r="A1327" s="108" t="str">
        <f t="shared" si="80"/>
        <v>DI0013551</v>
      </c>
      <c s="35" t="s">
        <v>1492</v>
      </c>
      <c s="112">
        <v>1</v>
      </c>
      <c s="113" t="s">
        <v>23</v>
      </c>
      <c s="35" t="s">
        <v>919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119812.03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119812.03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119812.03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239624.06</v>
      </c>
      <c s="2">
        <f t="shared" si="82"/>
        <v>119812.03</v>
      </c>
      <c s="2">
        <f t="shared" si="83"/>
        <v>359436.08999999997</v>
      </c>
      <c r="AL1327" t="str">
        <f>VLOOKUP($A1327,'BD INTERNA + PERFIL INTERES CP'!$A$3:$BM$1625,1,0)</f>
        <v>DI0013551</v>
      </c>
    </row>
    <row r="1328" spans="1:38" ht="14.5">
      <c r="A1328" s="108" t="str">
        <f t="shared" si="80"/>
        <v>DI0013561</v>
      </c>
      <c s="35" t="s">
        <v>1493</v>
      </c>
      <c s="112">
        <v>1</v>
      </c>
      <c s="113" t="s">
        <v>23</v>
      </c>
      <c s="35" t="s">
        <v>997</v>
      </c>
      <c s="120" t="s">
        <v>1901</v>
      </c>
      <c s="125"/>
      <c s="109" t="s">
        <v>467</v>
      </c>
      <c s="109" t="s">
        <v>469</v>
      </c>
      <c s="21" t="s">
        <v>466</v>
      </c>
      <c s="21" t="s">
        <v>466</v>
      </c>
      <c s="21">
        <v>34334.879999999997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34334.879999999997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34334.879999999997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68669.759999999995</v>
      </c>
      <c s="2">
        <f t="shared" si="82"/>
        <v>34334.879999999997</v>
      </c>
      <c s="2">
        <f t="shared" si="83"/>
        <v>103004.63999999998</v>
      </c>
      <c r="AL1328" t="str">
        <f>VLOOKUP($A1328,'BD INTERNA + PERFIL INTERES CP'!$A$3:$BM$1625,1,0)</f>
        <v>DI0013561</v>
      </c>
    </row>
    <row r="1329" spans="1:38" ht="14.5">
      <c r="A1329" s="108" t="str">
        <f t="shared" si="80"/>
        <v>DI0013571</v>
      </c>
      <c s="35" t="s">
        <v>1494</v>
      </c>
      <c s="112">
        <v>1</v>
      </c>
      <c s="113" t="s">
        <v>23</v>
      </c>
      <c s="35" t="s">
        <v>591</v>
      </c>
      <c s="120" t="s">
        <v>2048</v>
      </c>
      <c s="125"/>
      <c s="109" t="s">
        <v>467</v>
      </c>
      <c s="109" t="s">
        <v>469</v>
      </c>
      <c s="21" t="s">
        <v>466</v>
      </c>
      <c s="21" t="s">
        <v>466</v>
      </c>
      <c s="21">
        <v>4625000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4625000</v>
      </c>
      <c s="21" t="s">
        <v>466</v>
      </c>
      <c s="21" t="s">
        <v>466</v>
      </c>
      <c s="21" t="s">
        <v>466</v>
      </c>
      <c s="2">
        <f t="shared" si="81"/>
        <v>9250000</v>
      </c>
      <c s="2">
        <f t="shared" si="82"/>
        <v>9250000</v>
      </c>
      <c s="2">
        <f t="shared" si="83"/>
        <v>18500000</v>
      </c>
      <c r="AL1329" t="str">
        <f>VLOOKUP($A1329,'BD INTERNA + PERFIL INTERES CP'!$A$3:$BM$1625,1,0)</f>
        <v>DI0013571</v>
      </c>
    </row>
    <row r="1330" spans="1:38" ht="14.5">
      <c r="A1330" s="108" t="str">
        <f t="shared" si="80"/>
        <v>DI0013581</v>
      </c>
      <c s="35" t="s">
        <v>1495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5000000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5000000</v>
      </c>
      <c s="2">
        <f t="shared" si="82"/>
        <v>0</v>
      </c>
      <c s="2">
        <f t="shared" si="83"/>
        <v>5000000</v>
      </c>
      <c r="AL1330" t="str">
        <f>VLOOKUP($A1330,'BD INTERNA + PERFIL INTERES CP'!$A$3:$BM$1625,1,0)</f>
        <v>DI0013581</v>
      </c>
    </row>
    <row r="1331" spans="1:38" ht="14.5">
      <c r="A1331" s="108" t="str">
        <f t="shared" si="80"/>
        <v>DI0013591</v>
      </c>
      <c s="35" t="s">
        <v>1496</v>
      </c>
      <c s="112">
        <v>1</v>
      </c>
      <c s="113" t="s">
        <v>23</v>
      </c>
      <c s="35" t="s">
        <v>168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4586767.3200000003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4586767.3200000003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4586767.3200000003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4586767.3200000003</v>
      </c>
      <c s="21" t="s">
        <v>466</v>
      </c>
      <c s="21" t="s">
        <v>466</v>
      </c>
      <c s="21" t="s">
        <v>466</v>
      </c>
      <c s="2">
        <f t="shared" si="81"/>
        <v>9173534.6400000006</v>
      </c>
      <c s="2">
        <f t="shared" si="82"/>
        <v>9173534.6400000006</v>
      </c>
      <c s="2">
        <f t="shared" si="83"/>
        <v>18347069.280000001</v>
      </c>
      <c r="AL1331" t="str">
        <f>VLOOKUP($A1331,'BD INTERNA + PERFIL INTERES CP'!$A$3:$BM$1625,1,0)</f>
        <v>DI0013591</v>
      </c>
    </row>
    <row r="1332" spans="1:38" ht="14.5">
      <c r="A1332" s="108" t="str">
        <f t="shared" si="80"/>
        <v>DI0013601</v>
      </c>
      <c s="35" t="s">
        <v>1497</v>
      </c>
      <c s="112">
        <v>1</v>
      </c>
      <c s="113" t="s">
        <v>23</v>
      </c>
      <c s="35" t="s">
        <v>1916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1018695.0699999999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1018695.0699999999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1018695.0699999999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1018695.0699999999</v>
      </c>
      <c s="21" t="s">
        <v>466</v>
      </c>
      <c s="21" t="s">
        <v>466</v>
      </c>
      <c s="21" t="s">
        <v>466</v>
      </c>
      <c s="2">
        <f t="shared" si="81"/>
        <v>2037390.1399999999</v>
      </c>
      <c s="2">
        <f t="shared" si="82"/>
        <v>2037390.1399999999</v>
      </c>
      <c s="2">
        <f t="shared" si="83"/>
        <v>4074780.2799999998</v>
      </c>
      <c r="AL1332" t="str">
        <f>VLOOKUP($A1332,'BD INTERNA + PERFIL INTERES CP'!$A$3:$BM$1625,1,0)</f>
        <v>DI0013601</v>
      </c>
    </row>
    <row r="1333" spans="1:38" ht="14.5">
      <c r="A1333" s="108" t="str">
        <f t="shared" si="80"/>
        <v>DI0013611</v>
      </c>
      <c s="35" t="s">
        <v>1498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122500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122500</v>
      </c>
      <c s="2">
        <f t="shared" si="82"/>
        <v>0</v>
      </c>
      <c s="2">
        <f t="shared" si="83"/>
        <v>122500</v>
      </c>
      <c r="AL1333" t="str">
        <f>VLOOKUP($A1333,'BD INTERNA + PERFIL INTERES CP'!$A$3:$BM$1625,1,0)</f>
        <v>DI0013611</v>
      </c>
    </row>
    <row r="1334" spans="1:38" ht="14.5">
      <c r="A1334" s="108" t="str">
        <f t="shared" si="80"/>
        <v>DI0013621</v>
      </c>
      <c s="35" t="s">
        <v>1499</v>
      </c>
      <c s="112">
        <v>1</v>
      </c>
      <c s="113" t="s">
        <v>23</v>
      </c>
      <c s="35" t="s">
        <v>1662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53812.220000000001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53812.220000000001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53812.220000000001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53812.220000000001</v>
      </c>
      <c s="21" t="s">
        <v>466</v>
      </c>
      <c s="21" t="s">
        <v>466</v>
      </c>
      <c s="21" t="s">
        <v>466</v>
      </c>
      <c s="2">
        <f t="shared" si="81"/>
        <v>107624.44</v>
      </c>
      <c s="2">
        <f t="shared" si="82"/>
        <v>107624.44</v>
      </c>
      <c s="2">
        <f t="shared" si="83"/>
        <v>215248.88</v>
      </c>
      <c r="AL1334" t="str">
        <f>VLOOKUP($A1334,'BD INTERNA + PERFIL INTERES CP'!$A$3:$BM$1625,1,0)</f>
        <v>DI0013621</v>
      </c>
    </row>
    <row r="1335" spans="1:38" ht="14.5">
      <c r="A1335" s="108" t="str">
        <f t="shared" si="80"/>
        <v>DI0013631</v>
      </c>
      <c s="35" t="s">
        <v>1500</v>
      </c>
      <c s="112">
        <v>1</v>
      </c>
      <c s="113" t="s">
        <v>23</v>
      </c>
      <c s="35" t="s">
        <v>1925</v>
      </c>
      <c s="120" t="s">
        <v>1926</v>
      </c>
      <c s="125"/>
      <c s="109" t="s">
        <v>467</v>
      </c>
      <c s="109" t="s">
        <v>469</v>
      </c>
      <c s="21">
        <v>27947.619999999999</v>
      </c>
      <c s="21">
        <v>27553.990000000002</v>
      </c>
      <c s="21">
        <v>27160.369999999999</v>
      </c>
      <c s="21">
        <v>26766.740000000002</v>
      </c>
      <c s="21">
        <v>26373.110000000001</v>
      </c>
      <c s="21">
        <v>25979.48</v>
      </c>
      <c s="21">
        <v>25585.849999999999</v>
      </c>
      <c s="21">
        <v>25192.220000000001</v>
      </c>
      <c s="21">
        <v>24798.59</v>
      </c>
      <c s="21">
        <v>24404.970000000001</v>
      </c>
      <c s="21">
        <v>24011.34</v>
      </c>
      <c s="21">
        <v>23617.709999999999</v>
      </c>
      <c s="21">
        <v>23224.080000000002</v>
      </c>
      <c s="21">
        <v>22830.450000000001</v>
      </c>
      <c s="21">
        <v>22436.82</v>
      </c>
      <c s="21">
        <v>22043.200000000001</v>
      </c>
      <c s="21">
        <v>21649.57</v>
      </c>
      <c s="21">
        <v>21255.939999999999</v>
      </c>
      <c s="21">
        <v>20862.310000000001</v>
      </c>
      <c s="21">
        <v>20468.68</v>
      </c>
      <c s="21">
        <v>20075.049999999999</v>
      </c>
      <c s="21">
        <v>19681.419999999998</v>
      </c>
      <c s="21">
        <v>19287.799999999999</v>
      </c>
      <c s="21">
        <v>18894.169999999998</v>
      </c>
      <c s="2">
        <f t="shared" si="81"/>
        <v>309391.99000000005</v>
      </c>
      <c s="2">
        <f t="shared" si="82"/>
        <v>252709.48999999993</v>
      </c>
      <c s="2">
        <f t="shared" si="83"/>
        <v>562101.47999999998</v>
      </c>
      <c r="AL1335" t="str">
        <f>VLOOKUP($A1335,'BD INTERNA + PERFIL INTERES CP'!$A$3:$BM$1625,1,0)</f>
        <v>DI0013631</v>
      </c>
    </row>
    <row r="1336" spans="1:38" ht="14.5">
      <c r="A1336" s="108" t="str">
        <f t="shared" si="80"/>
        <v>DI0013641</v>
      </c>
      <c s="35" t="s">
        <v>1501</v>
      </c>
      <c s="112">
        <v>1</v>
      </c>
      <c s="113" t="s">
        <v>23</v>
      </c>
      <c s="35" t="s">
        <v>1664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113960.78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113960.78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113960.78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113960.78</v>
      </c>
      <c s="21" t="s">
        <v>466</v>
      </c>
      <c s="21" t="s">
        <v>466</v>
      </c>
      <c s="21" t="s">
        <v>466</v>
      </c>
      <c s="2">
        <f t="shared" si="81"/>
        <v>227921.56</v>
      </c>
      <c s="2">
        <f t="shared" si="82"/>
        <v>227921.56</v>
      </c>
      <c s="2">
        <f t="shared" si="83"/>
        <v>455843.12</v>
      </c>
      <c r="AL1336" t="str">
        <f>VLOOKUP($A1336,'BD INTERNA + PERFIL INTERES CP'!$A$3:$BM$1625,1,0)</f>
        <v>DI0013641</v>
      </c>
    </row>
    <row r="1337" spans="1:38" ht="14.5">
      <c r="A1337" s="108" t="str">
        <f t="shared" si="80"/>
        <v>DI0013651</v>
      </c>
      <c s="35" t="s">
        <v>1502</v>
      </c>
      <c s="112">
        <v>1</v>
      </c>
      <c s="113" t="s">
        <v>23</v>
      </c>
      <c s="35" t="s">
        <v>1664</v>
      </c>
      <c s="120" t="s">
        <v>1926</v>
      </c>
      <c s="125"/>
      <c s="109" t="s">
        <v>467</v>
      </c>
      <c s="109" t="s">
        <v>469</v>
      </c>
      <c s="21">
        <v>5000</v>
      </c>
      <c s="21">
        <v>4791.6700000000001</v>
      </c>
      <c s="21">
        <v>4583.3299999999999</v>
      </c>
      <c s="21">
        <v>4375</v>
      </c>
      <c s="21">
        <v>4166.6700000000001</v>
      </c>
      <c s="21">
        <v>3958.3299999999999</v>
      </c>
      <c s="21">
        <v>3750</v>
      </c>
      <c s="21">
        <v>3541.6700000000001</v>
      </c>
      <c s="21">
        <v>3333.3299999999999</v>
      </c>
      <c s="21">
        <v>3125</v>
      </c>
      <c s="21">
        <v>2916.6700000000001</v>
      </c>
      <c s="21">
        <v>2708.3299999999999</v>
      </c>
      <c s="21">
        <v>2500</v>
      </c>
      <c s="21">
        <v>2291.6700000000001</v>
      </c>
      <c s="21">
        <v>2083.3299999999999</v>
      </c>
      <c s="21">
        <v>1875</v>
      </c>
      <c s="21">
        <v>1666.6700000000001</v>
      </c>
      <c s="21">
        <v>1458.3299999999999</v>
      </c>
      <c s="21">
        <v>1250</v>
      </c>
      <c s="21">
        <v>1041.6700000000001</v>
      </c>
      <c s="21">
        <v>833.33000000000004</v>
      </c>
      <c s="21">
        <v>625</v>
      </c>
      <c s="21">
        <v>416.67000000000002</v>
      </c>
      <c s="21">
        <v>208.33000000000001</v>
      </c>
      <c s="2">
        <f t="shared" si="81"/>
        <v>46250</v>
      </c>
      <c s="2">
        <f t="shared" si="82"/>
        <v>16250</v>
      </c>
      <c s="2">
        <f t="shared" si="83"/>
        <v>62500</v>
      </c>
      <c r="AL1337" t="str">
        <f>VLOOKUP($A1337,'BD INTERNA + PERFIL INTERES CP'!$A$3:$BM$1625,1,0)</f>
        <v>DI0013651</v>
      </c>
    </row>
    <row r="1338" spans="1:38" ht="14.5">
      <c r="A1338" s="108" t="str">
        <f t="shared" si="80"/>
        <v>DI0013661</v>
      </c>
      <c s="35" t="s">
        <v>1503</v>
      </c>
      <c s="112">
        <v>1</v>
      </c>
      <c s="113" t="s">
        <v>23</v>
      </c>
      <c s="35" t="s">
        <v>1648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132842.56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132842.56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132842.56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132842.56</v>
      </c>
      <c s="21" t="s">
        <v>466</v>
      </c>
      <c s="21" t="s">
        <v>466</v>
      </c>
      <c s="21" t="s">
        <v>466</v>
      </c>
      <c s="2">
        <f t="shared" si="81"/>
        <v>265685.12</v>
      </c>
      <c s="2">
        <f t="shared" si="82"/>
        <v>265685.12</v>
      </c>
      <c s="2">
        <f t="shared" si="83"/>
        <v>531370.23999999999</v>
      </c>
      <c r="AL1338" t="str">
        <f>VLOOKUP($A1338,'BD INTERNA + PERFIL INTERES CP'!$A$3:$BM$1625,1,0)</f>
        <v>DI0013661</v>
      </c>
    </row>
    <row r="1339" spans="1:38" ht="14.5">
      <c r="A1339" s="108" t="str">
        <f t="shared" si="80"/>
        <v>DI0013671</v>
      </c>
      <c s="35" t="s">
        <v>1504</v>
      </c>
      <c s="112">
        <v>1</v>
      </c>
      <c s="113" t="s">
        <v>23</v>
      </c>
      <c s="35" t="s">
        <v>1666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17726.650000000001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17726.650000000001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17726.650000000001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17726.650000000001</v>
      </c>
      <c s="21" t="s">
        <v>466</v>
      </c>
      <c s="21" t="s">
        <v>466</v>
      </c>
      <c s="21" t="s">
        <v>466</v>
      </c>
      <c s="2">
        <f t="shared" si="81"/>
        <v>35453.300000000003</v>
      </c>
      <c s="2">
        <f t="shared" si="82"/>
        <v>35453.300000000003</v>
      </c>
      <c s="2">
        <f t="shared" si="83"/>
        <v>70906.600000000006</v>
      </c>
      <c r="AL1339" t="str">
        <f>VLOOKUP($A1339,'BD INTERNA + PERFIL INTERES CP'!$A$3:$BM$1625,1,0)</f>
        <v>DI0013671</v>
      </c>
    </row>
    <row r="1340" spans="1:38" ht="14.5">
      <c r="A1340" s="108" t="str">
        <f t="shared" si="80"/>
        <v>DI0013681</v>
      </c>
      <c s="35" t="s">
        <v>1505</v>
      </c>
      <c s="112">
        <v>1</v>
      </c>
      <c s="113" t="s">
        <v>23</v>
      </c>
      <c s="35" t="s">
        <v>1927</v>
      </c>
      <c s="120" t="s">
        <v>1926</v>
      </c>
      <c s="125"/>
      <c s="109" t="s">
        <v>467</v>
      </c>
      <c s="109" t="s">
        <v>469</v>
      </c>
      <c s="21">
        <v>49668.809999999998</v>
      </c>
      <c s="21">
        <v>49023.760000000002</v>
      </c>
      <c s="21">
        <v>48378.709999999999</v>
      </c>
      <c s="21">
        <v>47733.660000000003</v>
      </c>
      <c s="21">
        <v>47088.610000000001</v>
      </c>
      <c s="21">
        <v>46443.559999999998</v>
      </c>
      <c s="21">
        <v>45798.510000000002</v>
      </c>
      <c s="21">
        <v>45153.459999999999</v>
      </c>
      <c s="21">
        <v>44508.419999999998</v>
      </c>
      <c s="21">
        <v>43863.370000000003</v>
      </c>
      <c s="21">
        <v>43218.32</v>
      </c>
      <c s="21">
        <v>42573.269999999997</v>
      </c>
      <c s="21">
        <v>41928.220000000001</v>
      </c>
      <c s="21">
        <v>41283.169999999998</v>
      </c>
      <c s="21">
        <v>40638.120000000003</v>
      </c>
      <c s="21">
        <v>39993.07</v>
      </c>
      <c s="21">
        <v>39348.019999999997</v>
      </c>
      <c s="21">
        <v>38702.970000000001</v>
      </c>
      <c s="21">
        <v>38057.919999999998</v>
      </c>
      <c s="21">
        <v>37412.870000000003</v>
      </c>
      <c s="21">
        <v>36767.82</v>
      </c>
      <c s="21">
        <v>36122.769999999997</v>
      </c>
      <c s="21">
        <v>35477.720000000001</v>
      </c>
      <c s="21">
        <v>34832.669999999998</v>
      </c>
      <c s="2">
        <f t="shared" si="81"/>
        <v>553452.45999999996</v>
      </c>
      <c s="2">
        <f t="shared" si="82"/>
        <v>460565.34000000003</v>
      </c>
      <c s="2">
        <f t="shared" si="83"/>
        <v>1014017.8</v>
      </c>
      <c r="AL1340" t="str">
        <f>VLOOKUP($A1340,'BD INTERNA + PERFIL INTERES CP'!$A$3:$BM$1625,1,0)</f>
        <v>DI0013681</v>
      </c>
    </row>
    <row r="1341" spans="1:38" ht="14.5">
      <c r="A1341" s="108" t="str">
        <f t="shared" si="80"/>
        <v>DI0013691</v>
      </c>
      <c s="35" t="s">
        <v>1506</v>
      </c>
      <c s="112">
        <v>1</v>
      </c>
      <c s="113" t="s">
        <v>23</v>
      </c>
      <c s="35" t="s">
        <v>1668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64108.419999999998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64108.419999999998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64108.419999999998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64108.419999999998</v>
      </c>
      <c s="21" t="s">
        <v>466</v>
      </c>
      <c s="21" t="s">
        <v>466</v>
      </c>
      <c s="21" t="s">
        <v>466</v>
      </c>
      <c s="2">
        <f t="shared" si="81"/>
        <v>128216.84</v>
      </c>
      <c s="2">
        <f t="shared" si="82"/>
        <v>128216.84</v>
      </c>
      <c s="2">
        <f t="shared" si="83"/>
        <v>256433.67999999999</v>
      </c>
      <c r="AL1341" t="str">
        <f>VLOOKUP($A1341,'BD INTERNA + PERFIL INTERES CP'!$A$3:$BM$1625,1,0)</f>
        <v>DI0013691</v>
      </c>
    </row>
    <row r="1342" spans="1:38" ht="14.5">
      <c r="A1342" s="108" t="str">
        <f t="shared" si="80"/>
        <v>DI0013701</v>
      </c>
      <c s="35" t="s">
        <v>1507</v>
      </c>
      <c s="112">
        <v>1</v>
      </c>
      <c s="113" t="s">
        <v>23</v>
      </c>
      <c s="35" t="s">
        <v>1669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58996.440000000002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58996.440000000002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58996.440000000002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58996.440000000002</v>
      </c>
      <c s="21" t="s">
        <v>466</v>
      </c>
      <c s="21" t="s">
        <v>466</v>
      </c>
      <c s="21" t="s">
        <v>466</v>
      </c>
      <c s="2">
        <f t="shared" si="81"/>
        <v>117992.88</v>
      </c>
      <c s="2">
        <f t="shared" si="82"/>
        <v>117992.88</v>
      </c>
      <c s="2">
        <f t="shared" si="83"/>
        <v>235985.76000000001</v>
      </c>
      <c r="AL1342" t="str">
        <f>VLOOKUP($A1342,'BD INTERNA + PERFIL INTERES CP'!$A$3:$BM$1625,1,0)</f>
        <v>DI0013701</v>
      </c>
    </row>
    <row r="1343" spans="1:38" ht="14.5">
      <c r="A1343" s="108" t="str">
        <f t="shared" si="80"/>
        <v>DI0013711</v>
      </c>
      <c s="35" t="s">
        <v>1508</v>
      </c>
      <c s="112">
        <v>1</v>
      </c>
      <c s="113" t="s">
        <v>23</v>
      </c>
      <c s="35" t="s">
        <v>2050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66751.940000000002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66751.940000000002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66751.940000000002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66751.940000000002</v>
      </c>
      <c s="21" t="s">
        <v>466</v>
      </c>
      <c s="21" t="s">
        <v>466</v>
      </c>
      <c s="21" t="s">
        <v>466</v>
      </c>
      <c s="2">
        <f t="shared" si="81"/>
        <v>133503.88</v>
      </c>
      <c s="2">
        <f t="shared" si="82"/>
        <v>133503.88</v>
      </c>
      <c s="2">
        <f t="shared" si="83"/>
        <v>267007.76000000001</v>
      </c>
      <c r="AL1343" t="str">
        <f>VLOOKUP($A1343,'BD INTERNA + PERFIL INTERES CP'!$A$3:$BM$1625,1,0)</f>
        <v>DI0013711</v>
      </c>
    </row>
    <row r="1344" spans="1:38" ht="14.5">
      <c r="A1344" s="108" t="str">
        <f t="shared" si="80"/>
        <v>DI0013721</v>
      </c>
      <c s="35" t="s">
        <v>1509</v>
      </c>
      <c s="112">
        <v>1</v>
      </c>
      <c s="113" t="s">
        <v>23</v>
      </c>
      <c s="35" t="s">
        <v>1671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66989.729999999996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66989.729999999996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66989.729999999996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66989.729999999996</v>
      </c>
      <c s="21" t="s">
        <v>466</v>
      </c>
      <c s="21" t="s">
        <v>466</v>
      </c>
      <c s="21" t="s">
        <v>466</v>
      </c>
      <c s="2">
        <f t="shared" si="81"/>
        <v>133979.45999999999</v>
      </c>
      <c s="2">
        <f t="shared" si="82"/>
        <v>133979.45999999999</v>
      </c>
      <c s="2">
        <f t="shared" si="83"/>
        <v>267958.91999999998</v>
      </c>
      <c r="AL1344" t="str">
        <f>VLOOKUP($A1344,'BD INTERNA + PERFIL INTERES CP'!$A$3:$BM$1625,1,0)</f>
        <v>DI0013721</v>
      </c>
    </row>
    <row r="1345" spans="1:38" ht="14.5">
      <c r="A1345" s="108" t="str">
        <f t="shared" si="80"/>
        <v>DI0013731</v>
      </c>
      <c s="35" t="s">
        <v>1510</v>
      </c>
      <c s="112">
        <v>1</v>
      </c>
      <c s="113" t="s">
        <v>23</v>
      </c>
      <c s="35" t="s">
        <v>591</v>
      </c>
      <c s="120" t="s">
        <v>2048</v>
      </c>
      <c s="125"/>
      <c s="109" t="s">
        <v>467</v>
      </c>
      <c s="109" t="s">
        <v>469</v>
      </c>
      <c s="21" t="s">
        <v>466</v>
      </c>
      <c s="21" t="s">
        <v>466</v>
      </c>
      <c s="21">
        <v>6937500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6937500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6937500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6937500</v>
      </c>
      <c s="21" t="s">
        <v>466</v>
      </c>
      <c s="21" t="s">
        <v>466</v>
      </c>
      <c s="21" t="s">
        <v>466</v>
      </c>
      <c s="2">
        <f t="shared" si="81"/>
        <v>13875000</v>
      </c>
      <c s="2">
        <f t="shared" si="82"/>
        <v>13875000</v>
      </c>
      <c s="2">
        <f t="shared" si="83"/>
        <v>27750000</v>
      </c>
      <c r="AL1345" t="str">
        <f>VLOOKUP($A1345,'BD INTERNA + PERFIL INTERES CP'!$A$3:$BM$1625,1,0)</f>
        <v>DI0013731</v>
      </c>
    </row>
    <row r="1346" spans="1:38" ht="14.5">
      <c r="A1346" s="108" t="str">
        <f t="shared" si="80"/>
        <v>DI0013741</v>
      </c>
      <c s="35" t="s">
        <v>1511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49000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1"/>
        <v>49000</v>
      </c>
      <c s="2">
        <f t="shared" si="82"/>
        <v>0</v>
      </c>
      <c s="2">
        <f t="shared" si="83"/>
        <v>49000</v>
      </c>
      <c r="AL1346" t="str">
        <f>VLOOKUP($A1346,'BD INTERNA + PERFIL INTERES CP'!$A$3:$BM$1625,1,0)</f>
        <v>DI0013741</v>
      </c>
    </row>
    <row r="1347" spans="1:38" ht="14.5">
      <c r="A1347" s="108" t="str">
        <f t="shared" si="80"/>
        <v>DI0013751</v>
      </c>
      <c s="35" t="s">
        <v>1512</v>
      </c>
      <c s="112">
        <v>1</v>
      </c>
      <c s="113" t="s">
        <v>23</v>
      </c>
      <c s="35" t="s">
        <v>1672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213015.89999999999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213015.89999999999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213015.89999999999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213015.89999999999</v>
      </c>
      <c s="21" t="s">
        <v>466</v>
      </c>
      <c s="21" t="s">
        <v>466</v>
      </c>
      <c s="21" t="s">
        <v>466</v>
      </c>
      <c s="2">
        <f t="shared" si="81"/>
        <v>426031.79999999999</v>
      </c>
      <c s="2">
        <f t="shared" si="82"/>
        <v>426031.79999999999</v>
      </c>
      <c s="2">
        <f t="shared" si="83"/>
        <v>852063.59999999998</v>
      </c>
      <c r="AL1347" t="str">
        <f>VLOOKUP($A1347,'BD INTERNA + PERFIL INTERES CP'!$A$3:$BM$1625,1,0)</f>
        <v>DI0013751</v>
      </c>
    </row>
    <row r="1348" spans="1:38" ht="14.5">
      <c r="A1348" s="108" t="str">
        <f t="shared" si="84" ref="A1348:A1411">CONCATENATE(B1348,C1348)</f>
        <v>DI0013761</v>
      </c>
      <c s="35" t="s">
        <v>1513</v>
      </c>
      <c s="112">
        <v>1</v>
      </c>
      <c s="113" t="s">
        <v>23</v>
      </c>
      <c s="35" t="s">
        <v>70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6562500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6562500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6562500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6562500</v>
      </c>
      <c s="21" t="s">
        <v>466</v>
      </c>
      <c s="21" t="s">
        <v>466</v>
      </c>
      <c s="21" t="s">
        <v>466</v>
      </c>
      <c s="2">
        <f t="shared" si="85" ref="AH1348:AH1411">SUM(J1348:U1348)</f>
        <v>13125000</v>
      </c>
      <c s="2">
        <f t="shared" si="86" ref="AI1348:AI1411">SUM(V1348:AG1348)</f>
        <v>13125000</v>
      </c>
      <c s="2">
        <f t="shared" si="87" ref="AJ1348:AJ1411">AI1348+AH1348</f>
        <v>26250000</v>
      </c>
      <c r="AL1348" t="str">
        <f>VLOOKUP($A1348,'BD INTERNA + PERFIL INTERES CP'!$A$3:$BM$1625,1,0)</f>
        <v>DI0013761</v>
      </c>
    </row>
    <row r="1349" spans="1:38" ht="14.5">
      <c r="A1349" s="108" t="str">
        <f t="shared" si="84"/>
        <v>DI0013771</v>
      </c>
      <c s="35" t="s">
        <v>1514</v>
      </c>
      <c s="112">
        <v>1</v>
      </c>
      <c s="113" t="s">
        <v>23</v>
      </c>
      <c s="35" t="s">
        <v>70</v>
      </c>
      <c s="120" t="s">
        <v>2048</v>
      </c>
      <c s="125"/>
      <c s="109" t="s">
        <v>467</v>
      </c>
      <c s="109" t="s">
        <v>469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">
        <f t="shared" si="85"/>
        <v>18500000</v>
      </c>
      <c s="2">
        <f t="shared" si="86"/>
        <v>18500000</v>
      </c>
      <c s="2">
        <f t="shared" si="87"/>
        <v>37000000</v>
      </c>
      <c r="AL1349" t="str">
        <f>VLOOKUP($A1349,'BD INTERNA + PERFIL INTERES CP'!$A$3:$BM$1625,1,0)</f>
        <v>DI0013771</v>
      </c>
    </row>
    <row r="1350" spans="1:38" ht="14.5">
      <c r="A1350" s="108" t="str">
        <f t="shared" si="84"/>
        <v>DI0013781</v>
      </c>
      <c s="35" t="s">
        <v>1515</v>
      </c>
      <c s="112">
        <v>1</v>
      </c>
      <c s="113" t="s">
        <v>23</v>
      </c>
      <c s="35" t="s">
        <v>908</v>
      </c>
      <c s="120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">
        <f t="shared" si="85"/>
        <v>7440936.4000000004</v>
      </c>
      <c s="2">
        <f t="shared" si="86"/>
        <v>7440936.4000000004</v>
      </c>
      <c s="2">
        <f t="shared" si="87"/>
        <v>14881872.800000001</v>
      </c>
      <c r="AL1350" t="str">
        <f>VLOOKUP($A1350,'BD INTERNA + PERFIL INTERES CP'!$A$3:$BM$1625,1,0)</f>
        <v>DI0013781</v>
      </c>
    </row>
    <row r="1351" spans="1:38" ht="14.5">
      <c r="A1351" s="108" t="str">
        <f t="shared" si="84"/>
        <v>DI0013791</v>
      </c>
      <c s="35" t="s">
        <v>1516</v>
      </c>
      <c s="112">
        <v>1</v>
      </c>
      <c s="113" t="s">
        <v>23</v>
      </c>
      <c s="35" t="s">
        <v>908</v>
      </c>
      <c s="120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3720468.2000000002</v>
      </c>
      <c s="21" t="s">
        <v>466</v>
      </c>
      <c s="21" t="s">
        <v>466</v>
      </c>
      <c s="2">
        <f t="shared" si="85"/>
        <v>7440936.4000000004</v>
      </c>
      <c s="2">
        <f t="shared" si="86"/>
        <v>7440936.4000000004</v>
      </c>
      <c s="2">
        <f t="shared" si="87"/>
        <v>14881872.800000001</v>
      </c>
      <c r="AL1351" t="str">
        <f>VLOOKUP($A1351,'BD INTERNA + PERFIL INTERES CP'!$A$3:$BM$1625,1,0)</f>
        <v>DI0013791</v>
      </c>
    </row>
    <row r="1352" spans="1:38" ht="14.5">
      <c r="A1352" s="108" t="str">
        <f t="shared" si="84"/>
        <v>DI0013801</v>
      </c>
      <c s="35" t="s">
        <v>1517</v>
      </c>
      <c s="112">
        <v>1</v>
      </c>
      <c s="113" t="s">
        <v>23</v>
      </c>
      <c s="35" t="s">
        <v>908</v>
      </c>
      <c s="120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">
        <f t="shared" si="85"/>
        <v>3500000</v>
      </c>
      <c s="2">
        <f t="shared" si="86"/>
        <v>3500000</v>
      </c>
      <c s="2">
        <f t="shared" si="87"/>
        <v>7000000</v>
      </c>
      <c r="AL1352" t="str">
        <f>VLOOKUP($A1352,'BD INTERNA + PERFIL INTERES CP'!$A$3:$BM$1625,1,0)</f>
        <v>DI0013801</v>
      </c>
    </row>
    <row r="1353" spans="1:38" ht="14.5">
      <c r="A1353" s="108" t="str">
        <f t="shared" si="84"/>
        <v>DI0013811</v>
      </c>
      <c s="35" t="s">
        <v>1518</v>
      </c>
      <c s="112">
        <v>1</v>
      </c>
      <c s="113" t="s">
        <v>23</v>
      </c>
      <c s="35" t="s">
        <v>600</v>
      </c>
      <c s="120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850762.06999999995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850762.06999999995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850762.06999999995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850762.06999999995</v>
      </c>
      <c s="21" t="s">
        <v>466</v>
      </c>
      <c s="21" t="s">
        <v>466</v>
      </c>
      <c s="2">
        <f t="shared" si="85"/>
        <v>1701524.1399999999</v>
      </c>
      <c s="2">
        <f t="shared" si="86"/>
        <v>1701524.1399999999</v>
      </c>
      <c s="2">
        <f t="shared" si="87"/>
        <v>3403048.2799999998</v>
      </c>
      <c r="AL1353" t="str">
        <f>VLOOKUP($A1353,'BD INTERNA + PERFIL INTERES CP'!$A$3:$BM$1625,1,0)</f>
        <v>DI0013811</v>
      </c>
    </row>
    <row r="1354" spans="1:38" ht="14.5">
      <c r="A1354" s="108" t="str">
        <f t="shared" si="84"/>
        <v>DI0013821</v>
      </c>
      <c s="35" t="s">
        <v>1519</v>
      </c>
      <c s="112">
        <v>1</v>
      </c>
      <c s="113" t="s">
        <v>23</v>
      </c>
      <c s="35" t="s">
        <v>600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1021317.51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1021317.51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1021317.51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1021317.51</v>
      </c>
      <c s="21" t="s">
        <v>466</v>
      </c>
      <c s="21" t="s">
        <v>466</v>
      </c>
      <c s="21" t="s">
        <v>466</v>
      </c>
      <c s="2">
        <f t="shared" si="85"/>
        <v>2042635.02</v>
      </c>
      <c s="2">
        <f t="shared" si="86"/>
        <v>2042635.02</v>
      </c>
      <c s="2">
        <f t="shared" si="87"/>
        <v>4085270.04</v>
      </c>
      <c r="AL1354" t="str">
        <f>VLOOKUP($A1354,'BD INTERNA + PERFIL INTERES CP'!$A$3:$BM$1625,1,0)</f>
        <v>DI0013821</v>
      </c>
    </row>
    <row r="1355" spans="1:38" ht="14.5">
      <c r="A1355" s="108" t="str">
        <f t="shared" si="84"/>
        <v>DI0013831</v>
      </c>
      <c s="35" t="s">
        <v>1520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2450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2450</v>
      </c>
      <c s="2">
        <f t="shared" si="86"/>
        <v>0</v>
      </c>
      <c s="2">
        <f t="shared" si="87"/>
        <v>2450</v>
      </c>
      <c r="AL1355" t="str">
        <f>VLOOKUP($A1355,'BD INTERNA + PERFIL INTERES CP'!$A$3:$BM$1625,1,0)</f>
        <v>DI0013831</v>
      </c>
    </row>
    <row r="1356" spans="1:38" ht="14.5">
      <c r="A1356" s="108" t="str">
        <f t="shared" si="84"/>
        <v>DI0013841</v>
      </c>
      <c s="35" t="s">
        <v>1521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362600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362600</v>
      </c>
      <c s="2">
        <f t="shared" si="86"/>
        <v>0</v>
      </c>
      <c s="2">
        <f t="shared" si="87"/>
        <v>362600</v>
      </c>
      <c r="AL1356" t="str">
        <f>VLOOKUP($A1356,'BD INTERNA + PERFIL INTERES CP'!$A$3:$BM$1625,1,0)</f>
        <v>DI0013841</v>
      </c>
    </row>
    <row r="1357" spans="1:38" ht="14.5">
      <c r="A1357" s="108" t="str">
        <f t="shared" si="84"/>
        <v>DI0013851</v>
      </c>
      <c s="35" t="s">
        <v>1522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955500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955500</v>
      </c>
      <c s="2">
        <f t="shared" si="86"/>
        <v>0</v>
      </c>
      <c s="2">
        <f t="shared" si="87"/>
        <v>955500</v>
      </c>
      <c r="AL1357" t="str">
        <f>VLOOKUP($A1357,'BD INTERNA + PERFIL INTERES CP'!$A$3:$BM$1625,1,0)</f>
        <v>DI0013851</v>
      </c>
    </row>
    <row r="1358" spans="1:38" ht="14.5">
      <c r="A1358" s="108" t="str">
        <f t="shared" si="84"/>
        <v>DI0013861</v>
      </c>
      <c s="35" t="s">
        <v>1523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61250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61250</v>
      </c>
      <c s="2">
        <f t="shared" si="86"/>
        <v>0</v>
      </c>
      <c s="2">
        <f t="shared" si="87"/>
        <v>61250</v>
      </c>
      <c r="AL1358" t="str">
        <f>VLOOKUP($A1358,'BD INTERNA + PERFIL INTERES CP'!$A$3:$BM$1625,1,0)</f>
        <v>DI0013861</v>
      </c>
    </row>
    <row r="1359" spans="1:38" ht="14.5">
      <c r="A1359" s="108" t="str">
        <f t="shared" si="84"/>
        <v>DI0013871</v>
      </c>
      <c s="35" t="s">
        <v>1524</v>
      </c>
      <c s="112">
        <v>1</v>
      </c>
      <c s="113" t="s">
        <v>23</v>
      </c>
      <c s="35" t="s">
        <v>2051</v>
      </c>
      <c s="120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157280.25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157280.25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157280.25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157280.25</v>
      </c>
      <c s="21" t="s">
        <v>466</v>
      </c>
      <c s="21" t="s">
        <v>466</v>
      </c>
      <c s="2">
        <f t="shared" si="85"/>
        <v>314560.5</v>
      </c>
      <c s="2">
        <f t="shared" si="86"/>
        <v>314560.5</v>
      </c>
      <c s="2">
        <f t="shared" si="87"/>
        <v>629121</v>
      </c>
      <c r="AL1359" t="str">
        <f>VLOOKUP($A1359,'BD INTERNA + PERFIL INTERES CP'!$A$3:$BM$1625,1,0)</f>
        <v>DI0013871</v>
      </c>
    </row>
    <row r="1360" spans="1:38" ht="14.5">
      <c r="A1360" s="108" t="str">
        <f t="shared" si="84"/>
        <v>DI0013881</v>
      </c>
      <c s="35" t="s">
        <v>1525</v>
      </c>
      <c s="112">
        <v>1</v>
      </c>
      <c s="113" t="s">
        <v>23</v>
      </c>
      <c s="35" t="s">
        <v>146</v>
      </c>
      <c s="120" t="s">
        <v>1928</v>
      </c>
      <c s="125"/>
      <c s="109" t="s">
        <v>467</v>
      </c>
      <c s="109" t="s">
        <v>469</v>
      </c>
      <c s="21">
        <v>3430.9000000000001</v>
      </c>
      <c s="21">
        <v>3397.5900000000001</v>
      </c>
      <c s="21">
        <v>3364.2800000000002</v>
      </c>
      <c s="21">
        <v>3330.9699999999998</v>
      </c>
      <c s="21">
        <v>3297.6599999999999</v>
      </c>
      <c s="21">
        <v>3264.3499999999999</v>
      </c>
      <c s="21">
        <v>3231.04</v>
      </c>
      <c s="21">
        <v>3197.73</v>
      </c>
      <c s="21">
        <v>3164.4200000000001</v>
      </c>
      <c s="21">
        <v>3131.1100000000001</v>
      </c>
      <c s="21">
        <v>3097.8000000000002</v>
      </c>
      <c s="21">
        <v>3064.4899999999998</v>
      </c>
      <c s="21">
        <v>3031.1799999999998</v>
      </c>
      <c s="21">
        <v>2997.8699999999999</v>
      </c>
      <c s="21">
        <v>2964.5599999999999</v>
      </c>
      <c s="21">
        <v>2931.25</v>
      </c>
      <c s="21">
        <v>2897.9400000000001</v>
      </c>
      <c s="21">
        <v>2864.6300000000001</v>
      </c>
      <c s="21">
        <v>2831.3200000000002</v>
      </c>
      <c s="21">
        <v>2798.0100000000002</v>
      </c>
      <c s="21">
        <v>2764.6999999999998</v>
      </c>
      <c s="21">
        <v>2731.4000000000001</v>
      </c>
      <c s="21">
        <v>2698.0900000000001</v>
      </c>
      <c s="21">
        <v>2664.7800000000002</v>
      </c>
      <c s="2">
        <f t="shared" si="85"/>
        <v>38972.340000000004</v>
      </c>
      <c s="2">
        <f t="shared" si="86"/>
        <v>34175.730000000003</v>
      </c>
      <c s="2">
        <f t="shared" si="87"/>
        <v>73148.070000000007</v>
      </c>
      <c r="AL1360" t="str">
        <f>VLOOKUP($A1360,'BD INTERNA + PERFIL INTERES CP'!$A$3:$BM$1625,1,0)</f>
        <v>DI0013881</v>
      </c>
    </row>
    <row r="1361" spans="1:38" ht="14.5">
      <c r="A1361" s="108" t="str">
        <f t="shared" si="84"/>
        <v>DI0013891</v>
      </c>
      <c s="35" t="s">
        <v>1526</v>
      </c>
      <c s="112">
        <v>1</v>
      </c>
      <c s="113" t="s">
        <v>23</v>
      </c>
      <c s="35" t="s">
        <v>146</v>
      </c>
      <c s="120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340099.91999999998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340099.91999999998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340099.91999999998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340099.91999999998</v>
      </c>
      <c s="21" t="s">
        <v>466</v>
      </c>
      <c s="21" t="s">
        <v>466</v>
      </c>
      <c s="2">
        <f t="shared" si="85"/>
        <v>680199.83999999997</v>
      </c>
      <c s="2">
        <f t="shared" si="86"/>
        <v>680199.83999999997</v>
      </c>
      <c s="2">
        <f t="shared" si="87"/>
        <v>1360399.6799999999</v>
      </c>
      <c r="AL1361" t="str">
        <f>VLOOKUP($A1361,'BD INTERNA + PERFIL INTERES CP'!$A$3:$BM$1625,1,0)</f>
        <v>DI0013891</v>
      </c>
    </row>
    <row r="1362" spans="1:38" ht="14.5">
      <c r="A1362" s="108" t="str">
        <f t="shared" si="84"/>
        <v>DI0013901</v>
      </c>
      <c s="35" t="s">
        <v>1527</v>
      </c>
      <c s="112">
        <v>1</v>
      </c>
      <c s="113" t="s">
        <v>23</v>
      </c>
      <c s="35" t="s">
        <v>591</v>
      </c>
      <c s="120" t="s">
        <v>2052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5087500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5087500</v>
      </c>
      <c s="21" t="s">
        <v>466</v>
      </c>
      <c s="21" t="s">
        <v>466</v>
      </c>
      <c s="2">
        <f t="shared" si="85"/>
        <v>10175000</v>
      </c>
      <c s="2">
        <f t="shared" si="86"/>
        <v>10175000</v>
      </c>
      <c s="2">
        <f t="shared" si="87"/>
        <v>20350000</v>
      </c>
      <c r="AL1362" t="str">
        <f>VLOOKUP($A1362,'BD INTERNA + PERFIL INTERES CP'!$A$3:$BM$1625,1,0)</f>
        <v>DI0013901</v>
      </c>
    </row>
    <row r="1363" spans="1:38" ht="14.5">
      <c r="A1363" s="108" t="str">
        <f t="shared" si="84"/>
        <v>DI0013911</v>
      </c>
      <c s="35" t="s">
        <v>1528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818300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818300</v>
      </c>
      <c s="2">
        <f t="shared" si="86"/>
        <v>0</v>
      </c>
      <c s="2">
        <f t="shared" si="87"/>
        <v>818300</v>
      </c>
      <c r="AL1363" t="str">
        <f>VLOOKUP($A1363,'BD INTERNA + PERFIL INTERES CP'!$A$3:$BM$1625,1,0)</f>
        <v>DI0013911</v>
      </c>
    </row>
    <row r="1364" spans="1:38" ht="14.5">
      <c r="A1364" s="108" t="str">
        <f t="shared" si="84"/>
        <v>DI0013921</v>
      </c>
      <c s="35" t="s">
        <v>1529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28665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28665</v>
      </c>
      <c s="2">
        <f t="shared" si="86"/>
        <v>0</v>
      </c>
      <c s="2">
        <f t="shared" si="87"/>
        <v>28665</v>
      </c>
      <c r="AL1364" t="str">
        <f>VLOOKUP($A1364,'BD INTERNA + PERFIL INTERES CP'!$A$3:$BM$1625,1,0)</f>
        <v>DI0013921</v>
      </c>
    </row>
    <row r="1365" spans="1:38" ht="14.5">
      <c r="A1365" s="108" t="str">
        <f t="shared" si="84"/>
        <v>DI0013931</v>
      </c>
      <c s="35" t="s">
        <v>1530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241570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241570</v>
      </c>
      <c s="2">
        <f t="shared" si="86"/>
        <v>0</v>
      </c>
      <c s="2">
        <f t="shared" si="87"/>
        <v>241570</v>
      </c>
      <c r="AL1365" t="str">
        <f>VLOOKUP($A1365,'BD INTERNA + PERFIL INTERES CP'!$A$3:$BM$1625,1,0)</f>
        <v>DI0013931</v>
      </c>
    </row>
    <row r="1366" spans="1:38" ht="14.5">
      <c r="A1366" s="108" t="str">
        <f t="shared" si="84"/>
        <v>DI0013941</v>
      </c>
      <c s="35" t="s">
        <v>1531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98000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98000</v>
      </c>
      <c s="2">
        <f t="shared" si="86"/>
        <v>0</v>
      </c>
      <c s="2">
        <f t="shared" si="87"/>
        <v>98000</v>
      </c>
      <c r="AL1366" t="str">
        <f>VLOOKUP($A1366,'BD INTERNA + PERFIL INTERES CP'!$A$3:$BM$1625,1,0)</f>
        <v>DI0013941</v>
      </c>
    </row>
    <row r="1367" spans="1:38" ht="14.5">
      <c r="A1367" s="108" t="str">
        <f t="shared" si="84"/>
        <v>DI0013951</v>
      </c>
      <c s="35" t="s">
        <v>1532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490000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490000</v>
      </c>
      <c s="2">
        <f t="shared" si="86"/>
        <v>0</v>
      </c>
      <c s="2">
        <f t="shared" si="87"/>
        <v>490000</v>
      </c>
      <c r="AL1367" t="str">
        <f>VLOOKUP($A1367,'BD INTERNA + PERFIL INTERES CP'!$A$3:$BM$1625,1,0)</f>
        <v>DI0013951</v>
      </c>
    </row>
    <row r="1368" spans="1:38" ht="14.5">
      <c r="A1368" s="108" t="str">
        <f t="shared" si="84"/>
        <v>DI0013961</v>
      </c>
      <c s="35" t="s">
        <v>1533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122500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122500</v>
      </c>
      <c s="2">
        <f t="shared" si="86"/>
        <v>0</v>
      </c>
      <c s="2">
        <f t="shared" si="87"/>
        <v>122500</v>
      </c>
      <c r="AL1368" t="str">
        <f>VLOOKUP($A1368,'BD INTERNA + PERFIL INTERES CP'!$A$3:$BM$1625,1,0)</f>
        <v>DI0013961</v>
      </c>
    </row>
    <row r="1369" spans="1:38" ht="14.5">
      <c r="A1369" s="108" t="str">
        <f t="shared" si="84"/>
        <v>DI0013971</v>
      </c>
      <c s="35" t="s">
        <v>1534</v>
      </c>
      <c s="112">
        <v>1</v>
      </c>
      <c s="113" t="s">
        <v>23</v>
      </c>
      <c s="35" t="s">
        <v>591</v>
      </c>
      <c s="120" t="s">
        <v>2052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">
        <f t="shared" si="85"/>
        <v>18500000</v>
      </c>
      <c s="2">
        <f t="shared" si="86"/>
        <v>18500000</v>
      </c>
      <c s="2">
        <f t="shared" si="87"/>
        <v>37000000</v>
      </c>
      <c r="AL1369" t="str">
        <f>VLOOKUP($A1369,'BD INTERNA + PERFIL INTERES CP'!$A$3:$BM$1625,1,0)</f>
        <v>DI0013971</v>
      </c>
    </row>
    <row r="1370" spans="1:38" ht="14.5">
      <c r="A1370" s="108" t="str">
        <f t="shared" si="84"/>
        <v>DI0013981</v>
      </c>
      <c s="35" t="s">
        <v>1535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159250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159250</v>
      </c>
      <c s="2">
        <f t="shared" si="86"/>
        <v>0</v>
      </c>
      <c s="2">
        <f t="shared" si="87"/>
        <v>159250</v>
      </c>
      <c r="AL1370" t="str">
        <f>VLOOKUP($A1370,'BD INTERNA + PERFIL INTERES CP'!$A$3:$BM$1625,1,0)</f>
        <v>DI0013981</v>
      </c>
    </row>
    <row r="1371" spans="1:38" ht="14.5">
      <c r="A1371" s="108" t="str">
        <f t="shared" si="84"/>
        <v>DI0013991</v>
      </c>
      <c s="35" t="s">
        <v>1536</v>
      </c>
      <c s="112">
        <v>1</v>
      </c>
      <c s="113" t="s">
        <v>23</v>
      </c>
      <c s="35" t="s">
        <v>908</v>
      </c>
      <c s="120" t="s">
        <v>2053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7175000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7175000</v>
      </c>
      <c s="21" t="s">
        <v>466</v>
      </c>
      <c s="2">
        <f t="shared" si="85"/>
        <v>14350000</v>
      </c>
      <c s="2">
        <f t="shared" si="86"/>
        <v>14350000</v>
      </c>
      <c s="2">
        <f t="shared" si="87"/>
        <v>28700000</v>
      </c>
      <c r="AL1371" t="str">
        <f>VLOOKUP($A1371,'BD INTERNA + PERFIL INTERES CP'!$A$3:$BM$1625,1,0)</f>
        <v>DI0013991</v>
      </c>
    </row>
    <row r="1372" spans="1:38" ht="14.5">
      <c r="A1372" s="108" t="str">
        <f t="shared" si="84"/>
        <v>DI0014001</v>
      </c>
      <c s="35" t="s">
        <v>1537</v>
      </c>
      <c s="112">
        <v>1</v>
      </c>
      <c s="113" t="s">
        <v>23</v>
      </c>
      <c s="35" t="s">
        <v>908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1739500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1739500</v>
      </c>
      <c s="2">
        <f t="shared" si="86"/>
        <v>0</v>
      </c>
      <c s="2">
        <f t="shared" si="87"/>
        <v>1739500</v>
      </c>
      <c r="AL1372" t="str">
        <f>VLOOKUP($A1372,'BD INTERNA + PERFIL INTERES CP'!$A$3:$BM$1625,1,0)</f>
        <v>DI0014001</v>
      </c>
    </row>
    <row r="1373" spans="1:38" ht="14.5">
      <c r="A1373" s="108" t="str">
        <f t="shared" si="84"/>
        <v>DI0014011</v>
      </c>
      <c s="35" t="s">
        <v>1538</v>
      </c>
      <c s="112">
        <v>1</v>
      </c>
      <c s="113" t="s">
        <v>23</v>
      </c>
      <c s="35" t="s">
        <v>591</v>
      </c>
      <c s="120" t="s">
        <v>2054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6937500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6937500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6937500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6937500</v>
      </c>
      <c s="21" t="s">
        <v>466</v>
      </c>
      <c s="2">
        <f t="shared" si="85"/>
        <v>13875000</v>
      </c>
      <c s="2">
        <f t="shared" si="86"/>
        <v>13875000</v>
      </c>
      <c s="2">
        <f t="shared" si="87"/>
        <v>27750000</v>
      </c>
      <c r="AL1373" t="str">
        <f>VLOOKUP($A1373,'BD INTERNA + PERFIL INTERES CP'!$A$3:$BM$1625,1,0)</f>
        <v>DI0014011</v>
      </c>
    </row>
    <row r="1374" spans="1:38" ht="14.5">
      <c r="A1374" s="108" t="str">
        <f t="shared" si="84"/>
        <v>DI0014021</v>
      </c>
      <c s="35" t="s">
        <v>1539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122500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122500</v>
      </c>
      <c s="2">
        <f t="shared" si="86"/>
        <v>0</v>
      </c>
      <c s="2">
        <f t="shared" si="87"/>
        <v>122500</v>
      </c>
      <c r="AL1374" t="str">
        <f>VLOOKUP($A1374,'BD INTERNA + PERFIL INTERES CP'!$A$3:$BM$1625,1,0)</f>
        <v>DI0014021</v>
      </c>
    </row>
    <row r="1375" spans="1:38" ht="14.5">
      <c r="A1375" s="108" t="str">
        <f t="shared" si="84"/>
        <v>DI0014031</v>
      </c>
      <c s="35" t="s">
        <v>1540</v>
      </c>
      <c s="112">
        <v>1</v>
      </c>
      <c s="113" t="s">
        <v>23</v>
      </c>
      <c s="35" t="s">
        <v>46</v>
      </c>
      <c s="120" t="s">
        <v>1929</v>
      </c>
      <c s="125"/>
      <c s="109" t="s">
        <v>467</v>
      </c>
      <c s="109" t="s">
        <v>469</v>
      </c>
      <c s="21">
        <v>11257.540000000001</v>
      </c>
      <c s="21">
        <v>11111.34</v>
      </c>
      <c s="21">
        <v>10965.139999999999</v>
      </c>
      <c s="21">
        <v>10818.940000000001</v>
      </c>
      <c s="21">
        <v>10672.73</v>
      </c>
      <c s="21">
        <v>10526.530000000001</v>
      </c>
      <c s="21">
        <v>10380.33</v>
      </c>
      <c s="21">
        <v>10234.129999999999</v>
      </c>
      <c s="21">
        <v>10087.93</v>
      </c>
      <c s="21">
        <v>9941.7199999999993</v>
      </c>
      <c s="21">
        <v>9795.5200000000004</v>
      </c>
      <c s="21">
        <v>9649.3199999999997</v>
      </c>
      <c s="21">
        <v>9503.1200000000008</v>
      </c>
      <c s="21">
        <v>9356.9200000000001</v>
      </c>
      <c s="21">
        <v>9210.7099999999991</v>
      </c>
      <c s="21">
        <v>9064.5100000000002</v>
      </c>
      <c s="21">
        <v>8918.3099999999995</v>
      </c>
      <c s="21">
        <v>8772.1100000000006</v>
      </c>
      <c s="21">
        <v>8625.9099999999999</v>
      </c>
      <c s="21">
        <v>8479.7099999999991</v>
      </c>
      <c s="21">
        <v>8333.5</v>
      </c>
      <c s="21">
        <v>8187.3000000000002</v>
      </c>
      <c s="21">
        <v>8041.1000000000004</v>
      </c>
      <c s="21">
        <v>7894.8999999999996</v>
      </c>
      <c s="2">
        <f t="shared" si="85"/>
        <v>125441.17000000001</v>
      </c>
      <c s="2">
        <f t="shared" si="86"/>
        <v>104388.09999999999</v>
      </c>
      <c s="2">
        <f t="shared" si="87"/>
        <v>229829.27000000002</v>
      </c>
      <c r="AL1375" t="str">
        <f>VLOOKUP($A1375,'BD INTERNA + PERFIL INTERES CP'!$A$3:$BM$1625,1,0)</f>
        <v>DI0014031</v>
      </c>
    </row>
    <row r="1376" spans="1:38" ht="14.5">
      <c r="A1376" s="108" t="str">
        <f t="shared" si="84"/>
        <v>DI0014041</v>
      </c>
      <c s="35" t="s">
        <v>1541</v>
      </c>
      <c s="112">
        <v>1</v>
      </c>
      <c s="113" t="s">
        <v>23</v>
      </c>
      <c s="35" t="s">
        <v>2055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30041.619999999999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30041.619999999999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30041.619999999999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30041.619999999999</v>
      </c>
      <c s="21" t="s">
        <v>466</v>
      </c>
      <c s="21" t="s">
        <v>466</v>
      </c>
      <c s="21" t="s">
        <v>466</v>
      </c>
      <c s="2">
        <f t="shared" si="85"/>
        <v>60083.239999999998</v>
      </c>
      <c s="2">
        <f t="shared" si="86"/>
        <v>60083.239999999998</v>
      </c>
      <c s="2">
        <f t="shared" si="87"/>
        <v>120166.48</v>
      </c>
      <c r="AL1376" t="str">
        <f>VLOOKUP($A1376,'BD INTERNA + PERFIL INTERES CP'!$A$3:$BM$1625,1,0)</f>
        <v>DI0014041</v>
      </c>
    </row>
    <row r="1377" spans="1:38" ht="14.5">
      <c r="A1377" s="108" t="str">
        <f t="shared" si="84"/>
        <v>DI0014051</v>
      </c>
      <c s="35" t="s">
        <v>1542</v>
      </c>
      <c s="112">
        <v>1</v>
      </c>
      <c s="113" t="s">
        <v>23</v>
      </c>
      <c s="35" t="s">
        <v>2056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31541.990000000002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31541.990000000002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31541.990000000002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31541.990000000002</v>
      </c>
      <c s="21" t="s">
        <v>466</v>
      </c>
      <c s="21" t="s">
        <v>466</v>
      </c>
      <c s="21" t="s">
        <v>466</v>
      </c>
      <c s="2">
        <f t="shared" si="85"/>
        <v>63083.980000000003</v>
      </c>
      <c s="2">
        <f t="shared" si="86"/>
        <v>63083.980000000003</v>
      </c>
      <c s="2">
        <f t="shared" si="87"/>
        <v>126167.96000000001</v>
      </c>
      <c r="AL1377" t="str">
        <f>VLOOKUP($A1377,'BD INTERNA + PERFIL INTERES CP'!$A$3:$BM$1625,1,0)</f>
        <v>DI0014051</v>
      </c>
    </row>
    <row r="1378" spans="1:38" ht="14.5">
      <c r="A1378" s="108" t="str">
        <f t="shared" si="84"/>
        <v>DI0014061</v>
      </c>
      <c s="35" t="s">
        <v>1543</v>
      </c>
      <c s="112">
        <v>1</v>
      </c>
      <c s="113" t="s">
        <v>23</v>
      </c>
      <c s="35" t="s">
        <v>2057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25283.18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25283.18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25283.18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25283.18</v>
      </c>
      <c s="21" t="s">
        <v>466</v>
      </c>
      <c s="21" t="s">
        <v>466</v>
      </c>
      <c s="21" t="s">
        <v>466</v>
      </c>
      <c s="2">
        <f t="shared" si="85"/>
        <v>50566.360000000001</v>
      </c>
      <c s="2">
        <f t="shared" si="86"/>
        <v>50566.360000000001</v>
      </c>
      <c s="2">
        <f t="shared" si="87"/>
        <v>101132.72</v>
      </c>
      <c r="AL1378" t="str">
        <f>VLOOKUP($A1378,'BD INTERNA + PERFIL INTERES CP'!$A$3:$BM$1625,1,0)</f>
        <v>DI0014061</v>
      </c>
    </row>
    <row r="1379" spans="1:38" ht="14.5">
      <c r="A1379" s="108" t="str">
        <f t="shared" si="84"/>
        <v>DI0014071</v>
      </c>
      <c s="35" t="s">
        <v>1544</v>
      </c>
      <c s="112">
        <v>1</v>
      </c>
      <c s="113" t="s">
        <v>23</v>
      </c>
      <c s="35" t="s">
        <v>2058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33183.169999999998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33183.169999999998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33183.169999999998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33183.169999999998</v>
      </c>
      <c s="21" t="s">
        <v>466</v>
      </c>
      <c s="21" t="s">
        <v>466</v>
      </c>
      <c s="21" t="s">
        <v>466</v>
      </c>
      <c s="2">
        <f t="shared" si="85"/>
        <v>66366.339999999997</v>
      </c>
      <c s="2">
        <f t="shared" si="86"/>
        <v>66366.339999999997</v>
      </c>
      <c s="2">
        <f t="shared" si="87"/>
        <v>132732.67999999999</v>
      </c>
      <c r="AL1379" t="str">
        <f>VLOOKUP($A1379,'BD INTERNA + PERFIL INTERES CP'!$A$3:$BM$1625,1,0)</f>
        <v>DI0014071</v>
      </c>
    </row>
    <row r="1380" spans="1:38" ht="14.5">
      <c r="A1380" s="108" t="str">
        <f t="shared" si="84"/>
        <v>DI0014081</v>
      </c>
      <c s="35" t="s">
        <v>1545</v>
      </c>
      <c s="112">
        <v>1</v>
      </c>
      <c s="113" t="s">
        <v>23</v>
      </c>
      <c s="35" t="s">
        <v>2059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57209.18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57209.18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57209.18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57209.18</v>
      </c>
      <c s="21" t="s">
        <v>466</v>
      </c>
      <c s="21" t="s">
        <v>466</v>
      </c>
      <c s="21" t="s">
        <v>466</v>
      </c>
      <c s="2">
        <f t="shared" si="85"/>
        <v>114418.36</v>
      </c>
      <c s="2">
        <f t="shared" si="86"/>
        <v>114418.36</v>
      </c>
      <c s="2">
        <f t="shared" si="87"/>
        <v>228836.72</v>
      </c>
      <c r="AL1380" t="str">
        <f>VLOOKUP($A1380,'BD INTERNA + PERFIL INTERES CP'!$A$3:$BM$1625,1,0)</f>
        <v>DI0014081</v>
      </c>
    </row>
    <row r="1381" spans="1:38" ht="14.5">
      <c r="A1381" s="108" t="str">
        <f t="shared" si="84"/>
        <v>DI0014091</v>
      </c>
      <c s="35" t="s">
        <v>1546</v>
      </c>
      <c s="112">
        <v>1</v>
      </c>
      <c s="113" t="s">
        <v>23</v>
      </c>
      <c s="35" t="s">
        <v>2060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77166.080000000002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77166.080000000002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77166.080000000002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77166.080000000002</v>
      </c>
      <c s="21" t="s">
        <v>466</v>
      </c>
      <c s="21" t="s">
        <v>466</v>
      </c>
      <c s="21" t="s">
        <v>466</v>
      </c>
      <c s="2">
        <f t="shared" si="85"/>
        <v>154332.16</v>
      </c>
      <c s="2">
        <f t="shared" si="86"/>
        <v>154332.16</v>
      </c>
      <c s="2">
        <f t="shared" si="87"/>
        <v>308664.32000000001</v>
      </c>
      <c r="AL1381" t="str">
        <f>VLOOKUP($A1381,'BD INTERNA + PERFIL INTERES CP'!$A$3:$BM$1625,1,0)</f>
        <v>DI0014091</v>
      </c>
    </row>
    <row r="1382" spans="1:38" ht="14.5">
      <c r="A1382" s="108" t="str">
        <f t="shared" si="84"/>
        <v>DI0014101</v>
      </c>
      <c s="35" t="s">
        <v>1547</v>
      </c>
      <c s="112">
        <v>1</v>
      </c>
      <c s="113" t="s">
        <v>23</v>
      </c>
      <c s="35" t="s">
        <v>1681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84992.75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84992.75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84992.75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84992.75</v>
      </c>
      <c s="21" t="s">
        <v>466</v>
      </c>
      <c s="21" t="s">
        <v>466</v>
      </c>
      <c s="21" t="s">
        <v>466</v>
      </c>
      <c s="2">
        <f t="shared" si="85"/>
        <v>169985.5</v>
      </c>
      <c s="2">
        <f t="shared" si="86"/>
        <v>169985.5</v>
      </c>
      <c s="2">
        <f t="shared" si="87"/>
        <v>339971</v>
      </c>
      <c r="AL1382" t="str">
        <f>VLOOKUP($A1382,'BD INTERNA + PERFIL INTERES CP'!$A$3:$BM$1625,1,0)</f>
        <v>DI0014101</v>
      </c>
    </row>
    <row r="1383" spans="1:38" ht="14.5">
      <c r="A1383" s="108" t="str">
        <f t="shared" si="84"/>
        <v>DI0014111</v>
      </c>
      <c s="35" t="s">
        <v>1548</v>
      </c>
      <c s="112">
        <v>1</v>
      </c>
      <c s="113" t="s">
        <v>23</v>
      </c>
      <c s="35" t="s">
        <v>2061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103852.71000000001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103852.71000000001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103852.71000000001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103852.71000000001</v>
      </c>
      <c s="21" t="s">
        <v>466</v>
      </c>
      <c s="21" t="s">
        <v>466</v>
      </c>
      <c s="21" t="s">
        <v>466</v>
      </c>
      <c s="2">
        <f t="shared" si="85"/>
        <v>207705.42000000001</v>
      </c>
      <c s="2">
        <f t="shared" si="86"/>
        <v>207705.42000000001</v>
      </c>
      <c s="2">
        <f t="shared" si="87"/>
        <v>415410.84000000003</v>
      </c>
      <c r="AL1383" t="str">
        <f>VLOOKUP($A1383,'BD INTERNA + PERFIL INTERES CP'!$A$3:$BM$1625,1,0)</f>
        <v>DI0014111</v>
      </c>
    </row>
    <row r="1384" spans="1:38" ht="14.5">
      <c r="A1384" s="108" t="str">
        <f t="shared" si="84"/>
        <v>DI0014121</v>
      </c>
      <c s="35" t="s">
        <v>1549</v>
      </c>
      <c s="112">
        <v>1</v>
      </c>
      <c s="113" t="s">
        <v>23</v>
      </c>
      <c s="35" t="s">
        <v>2062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15356.959999999999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15356.959999999999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15356.959999999999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15356.959999999999</v>
      </c>
      <c s="21" t="s">
        <v>466</v>
      </c>
      <c s="21" t="s">
        <v>466</v>
      </c>
      <c s="21" t="s">
        <v>466</v>
      </c>
      <c s="2">
        <f t="shared" si="85"/>
        <v>30713.919999999998</v>
      </c>
      <c s="2">
        <f t="shared" si="86"/>
        <v>30713.919999999998</v>
      </c>
      <c s="2">
        <f t="shared" si="87"/>
        <v>61427.839999999997</v>
      </c>
      <c r="AL1384" t="str">
        <f>VLOOKUP($A1384,'BD INTERNA + PERFIL INTERES CP'!$A$3:$BM$1625,1,0)</f>
        <v>DI0014121</v>
      </c>
    </row>
    <row r="1385" spans="1:38" ht="14.5">
      <c r="A1385" s="108" t="str">
        <f t="shared" si="84"/>
        <v>DI0014131</v>
      </c>
      <c s="35" t="s">
        <v>1550</v>
      </c>
      <c s="112">
        <v>1</v>
      </c>
      <c s="113" t="s">
        <v>23</v>
      </c>
      <c s="35" t="s">
        <v>2063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63247.610000000001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63247.610000000001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63247.610000000001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63247.610000000001</v>
      </c>
      <c s="21" t="s">
        <v>466</v>
      </c>
      <c s="21" t="s">
        <v>466</v>
      </c>
      <c s="21" t="s">
        <v>466</v>
      </c>
      <c s="2">
        <f t="shared" si="85"/>
        <v>126495.22</v>
      </c>
      <c s="2">
        <f t="shared" si="86"/>
        <v>126495.22</v>
      </c>
      <c s="2">
        <f t="shared" si="87"/>
        <v>252990.44</v>
      </c>
      <c r="AL1385" t="str">
        <f>VLOOKUP($A1385,'BD INTERNA + PERFIL INTERES CP'!$A$3:$BM$1625,1,0)</f>
        <v>DI0014131</v>
      </c>
    </row>
    <row r="1386" spans="1:38" ht="14.5">
      <c r="A1386" s="108" t="str">
        <f t="shared" si="84"/>
        <v>DI0014141</v>
      </c>
      <c s="35" t="s">
        <v>1551</v>
      </c>
      <c s="112">
        <v>1</v>
      </c>
      <c s="113" t="s">
        <v>23</v>
      </c>
      <c s="35" t="s">
        <v>591</v>
      </c>
      <c s="120" t="s">
        <v>2054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">
        <f t="shared" si="85"/>
        <v>18500000</v>
      </c>
      <c s="2">
        <f t="shared" si="86"/>
        <v>18500000</v>
      </c>
      <c s="2">
        <f t="shared" si="87"/>
        <v>37000000</v>
      </c>
      <c r="AL1386" t="str">
        <f>VLOOKUP($A1386,'BD INTERNA + PERFIL INTERES CP'!$A$3:$BM$1625,1,0)</f>
        <v>DI0014141</v>
      </c>
    </row>
    <row r="1387" spans="1:38" ht="14.5">
      <c r="A1387" s="108" t="str">
        <f t="shared" si="84"/>
        <v>DI0014151</v>
      </c>
      <c s="35" t="s">
        <v>1552</v>
      </c>
      <c s="112">
        <v>1</v>
      </c>
      <c s="113" t="s">
        <v>23</v>
      </c>
      <c s="35" t="s">
        <v>484</v>
      </c>
      <c s="120" t="s">
        <v>1930</v>
      </c>
      <c s="125"/>
      <c s="109" t="s">
        <v>467</v>
      </c>
      <c s="109" t="s">
        <v>469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74.420000000000002</v>
      </c>
      <c s="21">
        <v>74.420000000000002</v>
      </c>
      <c s="21">
        <v>74.420000000000002</v>
      </c>
      <c s="21">
        <v>74.420000000000002</v>
      </c>
      <c s="21">
        <v>74.420000000000002</v>
      </c>
      <c s="21">
        <v>74.420000000000002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1786.0799999999997</v>
      </c>
      <c s="2">
        <f t="shared" si="86"/>
        <v>446.52000000000004</v>
      </c>
      <c s="2">
        <f t="shared" si="87"/>
        <v>2232.5999999999999</v>
      </c>
      <c r="AL1387" t="str">
        <f>VLOOKUP($A1387,'BD INTERNA + PERFIL INTERES CP'!$A$3:$BM$1625,1,0)</f>
        <v>DI0014151</v>
      </c>
    </row>
    <row r="1388" spans="1:38" ht="14.5">
      <c r="A1388" s="108" t="str">
        <f t="shared" si="84"/>
        <v>DI0014152</v>
      </c>
      <c s="35" t="s">
        <v>1552</v>
      </c>
      <c s="112">
        <v>2</v>
      </c>
      <c s="113" t="s">
        <v>23</v>
      </c>
      <c s="35" t="s">
        <v>484</v>
      </c>
      <c s="120" t="s">
        <v>1930</v>
      </c>
      <c s="125"/>
      <c s="109" t="s">
        <v>467</v>
      </c>
      <c s="109" t="s">
        <v>469</v>
      </c>
      <c s="21">
        <v>809.73000000000002</v>
      </c>
      <c s="21">
        <v>809.73000000000002</v>
      </c>
      <c s="21">
        <v>809.73000000000002</v>
      </c>
      <c s="21">
        <v>809.72000000000003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">
        <f t="shared" si="85"/>
        <v>9716.7499999999982</v>
      </c>
      <c s="2">
        <f t="shared" si="86"/>
        <v>9716.7599999999984</v>
      </c>
      <c s="2">
        <f t="shared" si="87"/>
        <v>19433.509999999995</v>
      </c>
      <c r="AL1388" t="str">
        <f>VLOOKUP($A1388,'BD INTERNA + PERFIL INTERES CP'!$A$3:$BM$1625,1,0)</f>
        <v>DI0014152</v>
      </c>
    </row>
    <row r="1389" spans="1:38" ht="14.5">
      <c r="A1389" s="108" t="str">
        <f t="shared" si="84"/>
        <v>DI0014153</v>
      </c>
      <c s="35" t="s">
        <v>1552</v>
      </c>
      <c s="112">
        <v>3</v>
      </c>
      <c s="113" t="s">
        <v>23</v>
      </c>
      <c s="35" t="s">
        <v>484</v>
      </c>
      <c s="120" t="s">
        <v>1930</v>
      </c>
      <c s="125"/>
      <c s="109" t="s">
        <v>467</v>
      </c>
      <c s="109" t="s">
        <v>469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">
        <f t="shared" si="85"/>
        <v>76954.680000000008</v>
      </c>
      <c s="2">
        <f t="shared" si="86"/>
        <v>76954.680000000008</v>
      </c>
      <c s="2">
        <f t="shared" si="87"/>
        <v>153909.36000000002</v>
      </c>
      <c r="AL1389" t="str">
        <f>VLOOKUP($A1389,'BD INTERNA + PERFIL INTERES CP'!$A$3:$BM$1625,1,0)</f>
        <v>DI0014153</v>
      </c>
    </row>
    <row r="1390" spans="1:38" ht="14.5">
      <c r="A1390" s="108" t="str">
        <f t="shared" si="84"/>
        <v>DI0014154</v>
      </c>
      <c s="35" t="s">
        <v>1552</v>
      </c>
      <c s="112">
        <v>4</v>
      </c>
      <c s="113" t="s">
        <v>23</v>
      </c>
      <c s="35" t="s">
        <v>484</v>
      </c>
      <c s="120" t="s">
        <v>1930</v>
      </c>
      <c s="125"/>
      <c s="109" t="s">
        <v>467</v>
      </c>
      <c s="109" t="s">
        <v>469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">
        <f t="shared" si="85"/>
        <v>924902.5199999999</v>
      </c>
      <c s="2">
        <f t="shared" si="86"/>
        <v>924902.5199999999</v>
      </c>
      <c s="2">
        <f t="shared" si="87"/>
        <v>1849805.0399999998</v>
      </c>
      <c r="AL1390" t="str">
        <f>VLOOKUP($A1390,'BD INTERNA + PERFIL INTERES CP'!$A$3:$BM$1625,1,0)</f>
        <v>DI0014154</v>
      </c>
    </row>
    <row r="1391" spans="1:38" ht="14.5">
      <c r="A1391" s="108" t="str">
        <f t="shared" si="84"/>
        <v>DI0014155</v>
      </c>
      <c s="35" t="s">
        <v>1552</v>
      </c>
      <c s="112">
        <v>5</v>
      </c>
      <c s="113" t="s">
        <v>23</v>
      </c>
      <c s="35" t="s">
        <v>484</v>
      </c>
      <c s="120" t="s">
        <v>1930</v>
      </c>
      <c s="125"/>
      <c s="109" t="s">
        <v>467</v>
      </c>
      <c s="109" t="s">
        <v>469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">
        <f t="shared" si="85"/>
        <v>244010.76000000004</v>
      </c>
      <c s="2">
        <f t="shared" si="86"/>
        <v>244010.76000000004</v>
      </c>
      <c s="2">
        <f t="shared" si="87"/>
        <v>488021.52000000008</v>
      </c>
      <c r="AL1391" t="str">
        <f>VLOOKUP($A1391,'BD INTERNA + PERFIL INTERES CP'!$A$3:$BM$1625,1,0)</f>
        <v>DI0014155</v>
      </c>
    </row>
    <row r="1392" spans="1:38" ht="14.5">
      <c r="A1392" s="108" t="str">
        <f t="shared" si="84"/>
        <v>DI0014156</v>
      </c>
      <c s="35" t="s">
        <v>1552</v>
      </c>
      <c s="112">
        <v>6</v>
      </c>
      <c s="113" t="s">
        <v>23</v>
      </c>
      <c s="35" t="s">
        <v>484</v>
      </c>
      <c s="120" t="s">
        <v>1930</v>
      </c>
      <c s="125"/>
      <c s="109" t="s">
        <v>467</v>
      </c>
      <c s="109" t="s">
        <v>469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">
        <f t="shared" si="85"/>
        <v>2994.8400000000001</v>
      </c>
      <c s="2">
        <f t="shared" si="86"/>
        <v>2994.8400000000001</v>
      </c>
      <c s="2">
        <f t="shared" si="87"/>
        <v>5989.6800000000003</v>
      </c>
      <c r="AL1392" t="str">
        <f>VLOOKUP($A1392,'BD INTERNA + PERFIL INTERES CP'!$A$3:$BM$1625,1,0)</f>
        <v>DI0014156</v>
      </c>
    </row>
    <row r="1393" spans="1:38" ht="14.5">
      <c r="A1393" s="108" t="str">
        <f t="shared" si="84"/>
        <v>DI0014161</v>
      </c>
      <c s="35" t="s">
        <v>1553</v>
      </c>
      <c s="112">
        <v>1</v>
      </c>
      <c s="113" t="s">
        <v>23</v>
      </c>
      <c s="35" t="s">
        <v>483</v>
      </c>
      <c s="120" t="s">
        <v>1930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208389.03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208389.03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208389.03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208389.03</v>
      </c>
      <c s="2">
        <f t="shared" si="85"/>
        <v>416778.06</v>
      </c>
      <c s="2">
        <f t="shared" si="86"/>
        <v>416778.06</v>
      </c>
      <c s="2">
        <f t="shared" si="87"/>
        <v>833556.12</v>
      </c>
      <c r="AL1393" t="str">
        <f>VLOOKUP($A1393,'BD INTERNA + PERFIL INTERES CP'!$A$3:$BM$1625,1,0)</f>
        <v>DI0014161</v>
      </c>
    </row>
    <row r="1394" spans="1:38" ht="14.5">
      <c r="A1394" s="108" t="str">
        <f t="shared" si="84"/>
        <v>DI0014171</v>
      </c>
      <c s="35" t="s">
        <v>1554</v>
      </c>
      <c s="112">
        <v>1</v>
      </c>
      <c s="113" t="s">
        <v>23</v>
      </c>
      <c s="35" t="s">
        <v>483</v>
      </c>
      <c s="120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23830.708999999999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23830.708999999999</v>
      </c>
      <c s="2">
        <f t="shared" si="86"/>
        <v>0</v>
      </c>
      <c s="2">
        <f t="shared" si="87"/>
        <v>23830.708999999999</v>
      </c>
      <c r="AL1394" t="str">
        <f>VLOOKUP($A1394,'BD INTERNA + PERFIL INTERES CP'!$A$3:$BM$1625,1,0)</f>
        <v>DI0014171</v>
      </c>
    </row>
    <row r="1395" spans="1:38" ht="14.5">
      <c r="A1395" s="108" t="str">
        <f t="shared" si="84"/>
        <v>DI0014181</v>
      </c>
      <c s="35" t="s">
        <v>1555</v>
      </c>
      <c s="112">
        <v>1</v>
      </c>
      <c s="113" t="s">
        <v>23</v>
      </c>
      <c s="35" t="s">
        <v>483</v>
      </c>
      <c s="120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498750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498750</v>
      </c>
      <c s="21" t="s">
        <v>466</v>
      </c>
      <c s="21" t="s">
        <v>466</v>
      </c>
      <c s="21" t="s">
        <v>466</v>
      </c>
      <c s="2">
        <f t="shared" si="85"/>
        <v>997500</v>
      </c>
      <c s="2">
        <f t="shared" si="86"/>
        <v>997500</v>
      </c>
      <c s="2">
        <f t="shared" si="87"/>
        <v>1995000</v>
      </c>
      <c r="AL1395" t="str">
        <f>VLOOKUP($A1395,'BD INTERNA + PERFIL INTERES CP'!$A$3:$BM$1625,1,0)</f>
        <v>DI0014181</v>
      </c>
    </row>
    <row r="1396" spans="1:38" ht="14.5">
      <c r="A1396" s="108" t="str">
        <f t="shared" si="84"/>
        <v>DI0014191</v>
      </c>
      <c s="35" t="s">
        <v>1556</v>
      </c>
      <c s="112">
        <v>1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190.55000000000001</v>
      </c>
      <c s="21">
        <v>190.55000000000001</v>
      </c>
      <c s="21">
        <v>190.55000000000001</v>
      </c>
      <c s="21">
        <v>190.55000000000001</v>
      </c>
      <c s="21">
        <v>190.55000000000001</v>
      </c>
      <c s="21">
        <v>190.55000000000001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1143.3</v>
      </c>
      <c s="2">
        <f t="shared" si="86"/>
        <v>0</v>
      </c>
      <c s="2">
        <f t="shared" si="87"/>
        <v>1143.3</v>
      </c>
      <c r="AL1396" t="str">
        <f>VLOOKUP($A1396,'BD INTERNA + PERFIL INTERES CP'!$A$3:$BM$1625,1,0)</f>
        <v>DI0014191</v>
      </c>
    </row>
    <row r="1397" spans="1:38" ht="14.5">
      <c r="A1397" s="108" t="str">
        <f t="shared" si="84"/>
        <v>DI0014192</v>
      </c>
      <c s="35" t="s">
        <v>1556</v>
      </c>
      <c s="112">
        <v>2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172.31999999999999</v>
      </c>
      <c s="21">
        <v>172.31999999999999</v>
      </c>
      <c s="21">
        <v>172.31999999999999</v>
      </c>
      <c s="21">
        <v>172.31999999999999</v>
      </c>
      <c s="21">
        <v>172.31999999999999</v>
      </c>
      <c s="21">
        <v>172.31999999999999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5"/>
        <v>4135.6799999999994</v>
      </c>
      <c s="2">
        <f t="shared" si="86"/>
        <v>1033.9199999999998</v>
      </c>
      <c s="2">
        <f t="shared" si="87"/>
        <v>5169.5999999999995</v>
      </c>
      <c r="AL1397" t="str">
        <f>VLOOKUP($A1397,'BD INTERNA + PERFIL INTERES CP'!$A$3:$BM$1625,1,0)</f>
        <v>DI0014192</v>
      </c>
    </row>
    <row r="1398" spans="1:38" ht="14.5">
      <c r="A1398" s="108" t="str">
        <f t="shared" si="84"/>
        <v>DI0014193</v>
      </c>
      <c s="35" t="s">
        <v>1556</v>
      </c>
      <c s="112">
        <v>3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">
        <f t="shared" si="85"/>
        <v>11549.639999999999</v>
      </c>
      <c s="2">
        <f t="shared" si="86"/>
        <v>11549.639999999999</v>
      </c>
      <c s="2">
        <f t="shared" si="87"/>
        <v>23099.279999999999</v>
      </c>
      <c r="AL1398" t="str">
        <f>VLOOKUP($A1398,'BD INTERNA + PERFIL INTERES CP'!$A$3:$BM$1625,1,0)</f>
        <v>DI0014193</v>
      </c>
    </row>
    <row r="1399" spans="1:38" ht="14.5">
      <c r="A1399" s="108" t="str">
        <f t="shared" si="84"/>
        <v>DI0014194</v>
      </c>
      <c s="35" t="s">
        <v>1556</v>
      </c>
      <c s="112">
        <v>4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">
        <f t="shared" si="85"/>
        <v>16131.480000000003</v>
      </c>
      <c s="2">
        <f t="shared" si="86"/>
        <v>16131.480000000003</v>
      </c>
      <c s="2">
        <f t="shared" si="87"/>
        <v>32262.960000000006</v>
      </c>
      <c r="AL1399" t="str">
        <f>VLOOKUP($A1399,'BD INTERNA + PERFIL INTERES CP'!$A$3:$BM$1625,1,0)</f>
        <v>DI0014194</v>
      </c>
    </row>
    <row r="1400" spans="1:38" ht="14.5">
      <c r="A1400" s="108" t="str">
        <f t="shared" si="84"/>
        <v>DI0014195</v>
      </c>
      <c s="35" t="s">
        <v>1556</v>
      </c>
      <c s="112">
        <v>5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">
        <f t="shared" si="85"/>
        <v>16586.759999999998</v>
      </c>
      <c s="2">
        <f t="shared" si="86"/>
        <v>16586.759999999998</v>
      </c>
      <c s="2">
        <f t="shared" si="87"/>
        <v>33173.519999999997</v>
      </c>
      <c r="AL1400" t="str">
        <f>VLOOKUP($A1400,'BD INTERNA + PERFIL INTERES CP'!$A$3:$BM$1625,1,0)</f>
        <v>DI0014195</v>
      </c>
    </row>
    <row r="1401" spans="1:38" ht="14.5">
      <c r="A1401" s="108" t="str">
        <f t="shared" si="84"/>
        <v>DI0014196</v>
      </c>
      <c s="35" t="s">
        <v>1556</v>
      </c>
      <c s="112">
        <v>6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">
        <f t="shared" si="85"/>
        <v>15282.240000000003</v>
      </c>
      <c s="2">
        <f t="shared" si="86"/>
        <v>15282.240000000003</v>
      </c>
      <c s="2">
        <f t="shared" si="87"/>
        <v>30564.480000000007</v>
      </c>
      <c r="AL1401" t="str">
        <f>VLOOKUP($A1401,'BD INTERNA + PERFIL INTERES CP'!$A$3:$BM$1625,1,0)</f>
        <v>DI0014196</v>
      </c>
    </row>
    <row r="1402" spans="1:38" ht="14.5">
      <c r="A1402" s="108" t="str">
        <f t="shared" si="84"/>
        <v>DI0014197</v>
      </c>
      <c s="35" t="s">
        <v>1556</v>
      </c>
      <c s="112">
        <v>7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">
        <f t="shared" si="85"/>
        <v>13198.92</v>
      </c>
      <c s="2">
        <f t="shared" si="86"/>
        <v>13198.92</v>
      </c>
      <c s="2">
        <f t="shared" si="87"/>
        <v>26397.84</v>
      </c>
      <c r="AL1402" t="str">
        <f>VLOOKUP($A1402,'BD INTERNA + PERFIL INTERES CP'!$A$3:$BM$1625,1,0)</f>
        <v>DI0014197</v>
      </c>
    </row>
    <row r="1403" spans="1:38" ht="14.5">
      <c r="A1403" s="108" t="str">
        <f t="shared" si="84"/>
        <v>DI0014198</v>
      </c>
      <c s="35" t="s">
        <v>1556</v>
      </c>
      <c s="112">
        <v>8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">
        <f t="shared" si="85"/>
        <v>61643.640000000007</v>
      </c>
      <c s="2">
        <f t="shared" si="86"/>
        <v>61643.640000000007</v>
      </c>
      <c s="2">
        <f t="shared" si="87"/>
        <v>123287.28000000001</v>
      </c>
      <c r="AL1403" t="str">
        <f>VLOOKUP($A1403,'BD INTERNA + PERFIL INTERES CP'!$A$3:$BM$1625,1,0)</f>
        <v>DI0014198</v>
      </c>
    </row>
    <row r="1404" spans="1:38" ht="14.5">
      <c r="A1404" s="108" t="str">
        <f t="shared" si="84"/>
        <v>DI0014199</v>
      </c>
      <c s="35" t="s">
        <v>1556</v>
      </c>
      <c s="112">
        <v>9</v>
      </c>
      <c s="113" t="s">
        <v>23</v>
      </c>
      <c s="35" t="s">
        <v>484</v>
      </c>
      <c s="121" t="s">
        <v>1931</v>
      </c>
      <c s="125"/>
      <c s="109" t="s">
        <v>467</v>
      </c>
      <c s="109" t="s">
        <v>469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">
        <f t="shared" si="85"/>
        <v>47438.399999999994</v>
      </c>
      <c s="2">
        <f t="shared" si="86"/>
        <v>47438.399999999994</v>
      </c>
      <c s="2">
        <f t="shared" si="87"/>
        <v>94876.799999999988</v>
      </c>
      <c r="AL1404" t="str">
        <f>VLOOKUP($A1404,'BD INTERNA + PERFIL INTERES CP'!$A$3:$BM$1625,1,0)</f>
        <v>DI0014199</v>
      </c>
    </row>
    <row r="1405" spans="1:38" ht="14.5">
      <c r="A1405" s="108" t="str">
        <f t="shared" si="84"/>
        <v>DI0014201</v>
      </c>
      <c s="35" t="s">
        <v>1557</v>
      </c>
      <c s="112">
        <v>1</v>
      </c>
      <c s="113" t="s">
        <v>23</v>
      </c>
      <c s="35" t="s">
        <v>591</v>
      </c>
      <c s="121" t="s">
        <v>2054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4625000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4625000</v>
      </c>
      <c s="21" t="s">
        <v>466</v>
      </c>
      <c s="2">
        <f t="shared" si="85"/>
        <v>9250000</v>
      </c>
      <c s="2">
        <f t="shared" si="86"/>
        <v>9250000</v>
      </c>
      <c s="2">
        <f t="shared" si="87"/>
        <v>18500000</v>
      </c>
      <c r="AL1405" t="str">
        <f>VLOOKUP($A1405,'BD INTERNA + PERFIL INTERES CP'!$A$3:$BM$1625,1,0)</f>
        <v>DI0014201</v>
      </c>
    </row>
    <row r="1406" spans="1:38" ht="14.5">
      <c r="A1406" s="108" t="str">
        <f t="shared" si="84"/>
        <v>DI0014211</v>
      </c>
      <c s="35" t="s">
        <v>1558</v>
      </c>
      <c s="112">
        <v>1</v>
      </c>
      <c s="113" t="s">
        <v>23</v>
      </c>
      <c s="35" t="s">
        <v>483</v>
      </c>
      <c s="121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656250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656250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656250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656250</v>
      </c>
      <c s="21" t="s">
        <v>466</v>
      </c>
      <c s="21" t="s">
        <v>466</v>
      </c>
      <c s="21" t="s">
        <v>466</v>
      </c>
      <c s="2">
        <f t="shared" si="85"/>
        <v>1312500</v>
      </c>
      <c s="2">
        <f t="shared" si="86"/>
        <v>1312500</v>
      </c>
      <c s="2">
        <f t="shared" si="87"/>
        <v>2625000</v>
      </c>
      <c r="AL1406" t="str">
        <f>VLOOKUP($A1406,'BD INTERNA + PERFIL INTERES CP'!$A$3:$BM$1625,1,0)</f>
        <v>DI0014211</v>
      </c>
    </row>
    <row r="1407" spans="1:38" ht="14.5">
      <c r="A1407" s="108" t="str">
        <f t="shared" si="84"/>
        <v>DI0014221</v>
      </c>
      <c s="35" t="s">
        <v>1559</v>
      </c>
      <c s="112">
        <v>1</v>
      </c>
      <c s="113" t="s">
        <v>23</v>
      </c>
      <c s="35" t="s">
        <v>933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47203.089999999997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47203.089999999997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47203.089999999997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47203.089999999997</v>
      </c>
      <c s="21" t="s">
        <v>466</v>
      </c>
      <c s="21" t="s">
        <v>466</v>
      </c>
      <c s="2">
        <f t="shared" si="85"/>
        <v>94406.179999999993</v>
      </c>
      <c s="2">
        <f t="shared" si="86"/>
        <v>94406.179999999993</v>
      </c>
      <c s="2">
        <f t="shared" si="87"/>
        <v>188812.35999999999</v>
      </c>
      <c r="AL1407" t="str">
        <f>VLOOKUP($A1407,'BD INTERNA + PERFIL INTERES CP'!$A$3:$BM$1625,1,0)</f>
        <v>DI0014221</v>
      </c>
    </row>
    <row r="1408" spans="1:38" ht="14.5">
      <c r="A1408" s="108" t="str">
        <f t="shared" si="84"/>
        <v>DI0014231</v>
      </c>
      <c s="35" t="s">
        <v>1560</v>
      </c>
      <c s="112">
        <v>1</v>
      </c>
      <c s="113" t="s">
        <v>23</v>
      </c>
      <c s="35" t="s">
        <v>918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76770.949999999997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76770.949999999997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76770.949999999997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76770.949999999997</v>
      </c>
      <c s="21" t="s">
        <v>466</v>
      </c>
      <c s="21" t="s">
        <v>466</v>
      </c>
      <c s="2">
        <f t="shared" si="85"/>
        <v>153541.89999999999</v>
      </c>
      <c s="2">
        <f t="shared" si="86"/>
        <v>153541.89999999999</v>
      </c>
      <c s="2">
        <f t="shared" si="87"/>
        <v>307083.79999999999</v>
      </c>
      <c r="AL1408" t="str">
        <f>VLOOKUP($A1408,'BD INTERNA + PERFIL INTERES CP'!$A$3:$BM$1625,1,0)</f>
        <v>DI0014231</v>
      </c>
    </row>
    <row r="1409" spans="1:38" ht="14.5">
      <c r="A1409" s="108" t="str">
        <f t="shared" si="84"/>
        <v>DI0014241</v>
      </c>
      <c s="35" t="s">
        <v>1561</v>
      </c>
      <c s="112">
        <v>1</v>
      </c>
      <c s="113" t="s">
        <v>23</v>
      </c>
      <c s="35" t="s">
        <v>2064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7737.4799999999996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7737.4799999999996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7737.4799999999996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7737.4799999999996</v>
      </c>
      <c s="21" t="s">
        <v>466</v>
      </c>
      <c s="21" t="s">
        <v>466</v>
      </c>
      <c s="2">
        <f t="shared" si="85"/>
        <v>15474.959999999999</v>
      </c>
      <c s="2">
        <f t="shared" si="86"/>
        <v>15474.959999999999</v>
      </c>
      <c s="2">
        <f t="shared" si="87"/>
        <v>30949.919999999998</v>
      </c>
      <c r="AL1409" t="str">
        <f>VLOOKUP($A1409,'BD INTERNA + PERFIL INTERES CP'!$A$3:$BM$1625,1,0)</f>
        <v>DI0014241</v>
      </c>
    </row>
    <row r="1410" spans="1:38" ht="14.5">
      <c r="A1410" s="108" t="str">
        <f t="shared" si="84"/>
        <v>DI0014251</v>
      </c>
      <c s="35" t="s">
        <v>1562</v>
      </c>
      <c s="112">
        <v>1</v>
      </c>
      <c s="113" t="s">
        <v>23</v>
      </c>
      <c s="35" t="s">
        <v>2065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25068.310000000001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25068.310000000001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25068.310000000001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25068.310000000001</v>
      </c>
      <c s="21" t="s">
        <v>466</v>
      </c>
      <c s="21" t="s">
        <v>466</v>
      </c>
      <c s="2">
        <f t="shared" si="85"/>
        <v>50136.620000000003</v>
      </c>
      <c s="2">
        <f t="shared" si="86"/>
        <v>50136.620000000003</v>
      </c>
      <c s="2">
        <f t="shared" si="87"/>
        <v>100273.24000000001</v>
      </c>
      <c r="AL1410" t="str">
        <f>VLOOKUP($A1410,'BD INTERNA + PERFIL INTERES CP'!$A$3:$BM$1625,1,0)</f>
        <v>DI0014251</v>
      </c>
    </row>
    <row r="1411" spans="1:38" ht="14.5">
      <c r="A1411" s="108" t="str">
        <f t="shared" si="84"/>
        <v>DI0014261</v>
      </c>
      <c s="35" t="s">
        <v>1563</v>
      </c>
      <c s="112">
        <v>1</v>
      </c>
      <c s="113" t="s">
        <v>23</v>
      </c>
      <c s="35" t="s">
        <v>1923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191131.73999999999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191131.73999999999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191131.73999999999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191131.73999999999</v>
      </c>
      <c s="21" t="s">
        <v>466</v>
      </c>
      <c s="21" t="s">
        <v>466</v>
      </c>
      <c s="2">
        <f t="shared" si="85"/>
        <v>382263.47999999998</v>
      </c>
      <c s="2">
        <f t="shared" si="86"/>
        <v>382263.47999999998</v>
      </c>
      <c s="2">
        <f t="shared" si="87"/>
        <v>764526.95999999996</v>
      </c>
      <c r="AL1411" t="str">
        <f>VLOOKUP($A1411,'BD INTERNA + PERFIL INTERES CP'!$A$3:$BM$1625,1,0)</f>
        <v>DI0014261</v>
      </c>
    </row>
    <row r="1412" spans="1:38" ht="14.5">
      <c r="A1412" s="108" t="str">
        <f t="shared" si="88" ref="A1412:A1475">CONCATENATE(B1412,C1412)</f>
        <v>DI0014271</v>
      </c>
      <c s="35" t="s">
        <v>1564</v>
      </c>
      <c s="112">
        <v>1</v>
      </c>
      <c s="113" t="s">
        <v>23</v>
      </c>
      <c s="35" t="s">
        <v>1648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128500.37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128500.37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128500.37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128500.37</v>
      </c>
      <c s="21" t="s">
        <v>466</v>
      </c>
      <c s="21" t="s">
        <v>466</v>
      </c>
      <c s="2">
        <f t="shared" si="89" ref="AH1412:AH1475">SUM(J1412:U1412)</f>
        <v>257000.73999999999</v>
      </c>
      <c s="2">
        <f t="shared" si="90" ref="AI1412:AI1475">SUM(V1412:AG1412)</f>
        <v>257000.73999999999</v>
      </c>
      <c s="2">
        <f t="shared" si="91" ref="AJ1412:AJ1475">AI1412+AH1412</f>
        <v>514001.47999999998</v>
      </c>
      <c r="AL1412" t="str">
        <f>VLOOKUP($A1412,'BD INTERNA + PERFIL INTERES CP'!$A$3:$BM$1625,1,0)</f>
        <v>DI0014271</v>
      </c>
    </row>
    <row r="1413" spans="1:38" ht="14.5">
      <c r="A1413" s="108" t="str">
        <f t="shared" si="88"/>
        <v>DI0014281</v>
      </c>
      <c s="35" t="s">
        <v>1565</v>
      </c>
      <c s="112">
        <v>1</v>
      </c>
      <c s="113" t="s">
        <v>23</v>
      </c>
      <c s="35" t="s">
        <v>2066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46700.07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46700.07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46700.07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46700.07</v>
      </c>
      <c s="21" t="s">
        <v>466</v>
      </c>
      <c s="21" t="s">
        <v>466</v>
      </c>
      <c s="2">
        <f t="shared" si="89"/>
        <v>93400.139999999999</v>
      </c>
      <c s="2">
        <f t="shared" si="90"/>
        <v>93400.139999999999</v>
      </c>
      <c s="2">
        <f t="shared" si="91"/>
        <v>186800.28</v>
      </c>
      <c r="AL1413" t="str">
        <f>VLOOKUP($A1413,'BD INTERNA + PERFIL INTERES CP'!$A$3:$BM$1625,1,0)</f>
        <v>DI0014281</v>
      </c>
    </row>
    <row r="1414" spans="1:38" ht="14.5">
      <c r="A1414" s="108" t="str">
        <f t="shared" si="88"/>
        <v>DI0014291</v>
      </c>
      <c s="35" t="s">
        <v>1566</v>
      </c>
      <c s="112">
        <v>1</v>
      </c>
      <c s="113" t="s">
        <v>23</v>
      </c>
      <c s="35" t="s">
        <v>1932</v>
      </c>
      <c s="121" t="s">
        <v>1933</v>
      </c>
      <c s="125"/>
      <c s="109" t="s">
        <v>467</v>
      </c>
      <c s="109" t="s">
        <v>469</v>
      </c>
      <c s="21">
        <v>13495.93</v>
      </c>
      <c s="21">
        <v>13060.58</v>
      </c>
      <c s="21">
        <v>12625.23</v>
      </c>
      <c s="21">
        <v>12189.879999999999</v>
      </c>
      <c s="21">
        <v>11754.52</v>
      </c>
      <c s="21">
        <v>11319.17</v>
      </c>
      <c s="21">
        <v>10883.82</v>
      </c>
      <c s="21">
        <v>10448.469999999999</v>
      </c>
      <c s="21">
        <v>10013.110000000001</v>
      </c>
      <c s="21">
        <v>9577.7600000000002</v>
      </c>
      <c s="21">
        <v>9142.4099999999999</v>
      </c>
      <c s="21">
        <v>8707.0499999999993</v>
      </c>
      <c s="21">
        <v>8271.7000000000007</v>
      </c>
      <c s="21">
        <v>7836.3500000000004</v>
      </c>
      <c s="21">
        <v>7401</v>
      </c>
      <c s="21">
        <v>6965.6400000000003</v>
      </c>
      <c s="21">
        <v>6530.29</v>
      </c>
      <c s="21">
        <v>6094.9399999999996</v>
      </c>
      <c s="21">
        <v>5659.5900000000001</v>
      </c>
      <c s="21">
        <v>5224.2299999999996</v>
      </c>
      <c s="21">
        <v>4788.8800000000001</v>
      </c>
      <c s="21">
        <v>4353.5299999999997</v>
      </c>
      <c s="21">
        <v>3918.1700000000001</v>
      </c>
      <c s="21">
        <v>3482.8200000000002</v>
      </c>
      <c s="2">
        <f t="shared" si="89"/>
        <v>133217.92999999999</v>
      </c>
      <c s="2">
        <f t="shared" si="90"/>
        <v>70527.140000000014</v>
      </c>
      <c s="2">
        <f t="shared" si="91"/>
        <v>203745.07000000001</v>
      </c>
      <c r="AL1414" t="str">
        <f>VLOOKUP($A1414,'BD INTERNA + PERFIL INTERES CP'!$A$3:$BM$1625,1,0)</f>
        <v>DI0014291</v>
      </c>
    </row>
    <row r="1415" spans="1:38" ht="14.5">
      <c r="A1415" s="108" t="str">
        <f t="shared" si="88"/>
        <v>DI0014301</v>
      </c>
      <c s="35" t="s">
        <v>1567</v>
      </c>
      <c s="112">
        <v>1</v>
      </c>
      <c s="113" t="s">
        <v>23</v>
      </c>
      <c s="35" t="s">
        <v>1934</v>
      </c>
      <c s="121" t="s">
        <v>1935</v>
      </c>
      <c s="125"/>
      <c s="109" t="s">
        <v>467</v>
      </c>
      <c s="109" t="s">
        <v>469</v>
      </c>
      <c s="21">
        <v>666.40999999999997</v>
      </c>
      <c s="21">
        <v>571.21000000000004</v>
      </c>
      <c s="21">
        <v>476.00999999999999</v>
      </c>
      <c s="21">
        <v>380.81</v>
      </c>
      <c s="21">
        <v>285.60000000000002</v>
      </c>
      <c s="21">
        <v>190.40000000000001</v>
      </c>
      <c s="21">
        <v>95.200000000000003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2665.6399999999999</v>
      </c>
      <c s="2">
        <f t="shared" si="90"/>
        <v>0</v>
      </c>
      <c s="2">
        <f t="shared" si="91"/>
        <v>2665.6399999999999</v>
      </c>
      <c r="AL1415" t="str">
        <f>VLOOKUP($A1415,'BD INTERNA + PERFIL INTERES CP'!$A$3:$BM$1625,1,0)</f>
        <v>DI0014301</v>
      </c>
    </row>
    <row r="1416" spans="1:38" ht="14.5">
      <c r="A1416" s="108" t="str">
        <f t="shared" si="88"/>
        <v>DI0014311</v>
      </c>
      <c s="35" t="s">
        <v>1568</v>
      </c>
      <c s="112">
        <v>1</v>
      </c>
      <c s="113" t="s">
        <v>23</v>
      </c>
      <c s="35" t="s">
        <v>1936</v>
      </c>
      <c s="121" t="s">
        <v>1935</v>
      </c>
      <c s="125"/>
      <c s="109" t="s">
        <v>467</v>
      </c>
      <c s="109" t="s">
        <v>469</v>
      </c>
      <c s="21">
        <v>21719.529999999999</v>
      </c>
      <c s="21">
        <v>21530.669999999998</v>
      </c>
      <c s="21">
        <v>21341.799999999999</v>
      </c>
      <c s="21">
        <v>21152.939999999999</v>
      </c>
      <c s="21">
        <v>20964.07</v>
      </c>
      <c s="21">
        <v>20775.209999999999</v>
      </c>
      <c s="21">
        <v>20586.34</v>
      </c>
      <c s="21">
        <v>20397.470000000001</v>
      </c>
      <c s="21">
        <v>20208.610000000001</v>
      </c>
      <c s="21">
        <v>20019.740000000002</v>
      </c>
      <c s="21">
        <v>19830.880000000001</v>
      </c>
      <c s="21">
        <v>19642.009999999998</v>
      </c>
      <c s="21">
        <v>19453.150000000001</v>
      </c>
      <c s="21">
        <v>19264.279999999999</v>
      </c>
      <c s="21">
        <v>19075.419999999998</v>
      </c>
      <c s="21">
        <v>18886.549999999999</v>
      </c>
      <c s="21">
        <v>18697.689999999999</v>
      </c>
      <c s="21">
        <v>18508.82</v>
      </c>
      <c s="21">
        <v>18319.950000000001</v>
      </c>
      <c s="21">
        <v>18131.09</v>
      </c>
      <c s="21">
        <v>17942.220000000001</v>
      </c>
      <c s="21">
        <v>17753.360000000001</v>
      </c>
      <c s="21">
        <v>17564.490000000002</v>
      </c>
      <c s="21">
        <v>17375.630000000001</v>
      </c>
      <c s="2">
        <f t="shared" si="89"/>
        <v>248169.27000000002</v>
      </c>
      <c s="2">
        <f t="shared" si="90"/>
        <v>220972.65000000002</v>
      </c>
      <c s="2">
        <f t="shared" si="91"/>
        <v>469141.92000000004</v>
      </c>
      <c r="AL1416" t="str">
        <f>VLOOKUP($A1416,'BD INTERNA + PERFIL INTERES CP'!$A$3:$BM$1625,1,0)</f>
        <v>DI0014311</v>
      </c>
    </row>
    <row r="1417" spans="1:38" ht="14.5">
      <c r="A1417" s="108" t="str">
        <f t="shared" si="88"/>
        <v>DI0014321</v>
      </c>
      <c s="35" t="s">
        <v>1569</v>
      </c>
      <c s="112">
        <v>1</v>
      </c>
      <c s="113" t="s">
        <v>23</v>
      </c>
      <c s="35" t="s">
        <v>1937</v>
      </c>
      <c s="121" t="s">
        <v>1935</v>
      </c>
      <c s="125"/>
      <c s="109" t="s">
        <v>467</v>
      </c>
      <c s="109" t="s">
        <v>469</v>
      </c>
      <c s="21">
        <v>2058.8299999999999</v>
      </c>
      <c s="21">
        <v>2004.6500000000001</v>
      </c>
      <c s="21">
        <v>1950.47</v>
      </c>
      <c s="21">
        <v>1896.29</v>
      </c>
      <c s="21">
        <v>1842.1099999999999</v>
      </c>
      <c s="21">
        <v>1787.9400000000001</v>
      </c>
      <c s="21">
        <v>1733.76</v>
      </c>
      <c s="21">
        <v>1679.5799999999999</v>
      </c>
      <c s="21">
        <v>1625.4000000000001</v>
      </c>
      <c s="21">
        <v>1571.22</v>
      </c>
      <c s="21">
        <v>1517.04</v>
      </c>
      <c s="21">
        <v>1462.8599999999999</v>
      </c>
      <c s="21">
        <v>1408.6800000000001</v>
      </c>
      <c s="21">
        <v>1354.5</v>
      </c>
      <c s="21">
        <v>1300.3199999999999</v>
      </c>
      <c s="21">
        <v>1246.1400000000001</v>
      </c>
      <c s="21">
        <v>1191.96</v>
      </c>
      <c s="21">
        <v>1137.78</v>
      </c>
      <c s="21">
        <v>1083.5999999999999</v>
      </c>
      <c s="21">
        <v>1029.4200000000001</v>
      </c>
      <c s="21">
        <v>975.24000000000001</v>
      </c>
      <c s="21">
        <v>921.05999999999995</v>
      </c>
      <c s="21">
        <v>866.88</v>
      </c>
      <c s="21">
        <v>812.70000000000005</v>
      </c>
      <c s="2">
        <f t="shared" si="89"/>
        <v>21130.150000000005</v>
      </c>
      <c s="2">
        <f t="shared" si="90"/>
        <v>13328.279999999999</v>
      </c>
      <c s="2">
        <f t="shared" si="91"/>
        <v>34458.430000000008</v>
      </c>
      <c r="AL1417" t="str">
        <f>VLOOKUP($A1417,'BD INTERNA + PERFIL INTERES CP'!$A$3:$BM$1625,1,0)</f>
        <v>DI0014321</v>
      </c>
    </row>
    <row r="1418" spans="1:38" ht="14.5">
      <c r="A1418" s="108" t="str">
        <f t="shared" si="88"/>
        <v>DI0014331</v>
      </c>
      <c s="35" t="s">
        <v>1570</v>
      </c>
      <c s="112">
        <v>1</v>
      </c>
      <c s="113" t="s">
        <v>23</v>
      </c>
      <c s="35" t="s">
        <v>1938</v>
      </c>
      <c s="121" t="s">
        <v>1935</v>
      </c>
      <c s="125"/>
      <c s="109" t="s">
        <v>467</v>
      </c>
      <c s="109" t="s">
        <v>469</v>
      </c>
      <c s="21">
        <v>22542.970000000001</v>
      </c>
      <c s="21">
        <v>22346.950000000001</v>
      </c>
      <c s="21">
        <v>22150.919999999998</v>
      </c>
      <c s="21">
        <v>21954.900000000001</v>
      </c>
      <c s="21">
        <v>21758.869999999999</v>
      </c>
      <c s="21">
        <v>21562.849999999999</v>
      </c>
      <c s="21">
        <v>21366.82</v>
      </c>
      <c s="21">
        <v>21170.790000000001</v>
      </c>
      <c s="21">
        <v>20974.77</v>
      </c>
      <c s="21">
        <v>20778.740000000002</v>
      </c>
      <c s="21">
        <v>20582.720000000001</v>
      </c>
      <c s="21">
        <v>20386.689999999999</v>
      </c>
      <c s="21">
        <v>20190.66</v>
      </c>
      <c s="21">
        <v>19994.639999999999</v>
      </c>
      <c s="21">
        <v>19798.610000000001</v>
      </c>
      <c s="21">
        <v>19602.59</v>
      </c>
      <c s="21">
        <v>19406.560000000001</v>
      </c>
      <c s="21">
        <v>19210.529999999999</v>
      </c>
      <c s="21">
        <v>19014.509999999998</v>
      </c>
      <c s="21">
        <v>18818.48</v>
      </c>
      <c s="21">
        <v>18622.459999999999</v>
      </c>
      <c s="21">
        <v>18426.43</v>
      </c>
      <c s="21">
        <v>18230.41</v>
      </c>
      <c s="21">
        <v>18034.380000000001</v>
      </c>
      <c s="2">
        <f t="shared" si="89"/>
        <v>257577.98999999999</v>
      </c>
      <c s="2">
        <f t="shared" si="90"/>
        <v>229350.26000000001</v>
      </c>
      <c s="2">
        <f t="shared" si="91"/>
        <v>486928.25</v>
      </c>
      <c r="AL1418" t="str">
        <f>VLOOKUP($A1418,'BD INTERNA + PERFIL INTERES CP'!$A$3:$BM$1625,1,0)</f>
        <v>DI0014331</v>
      </c>
    </row>
    <row r="1419" spans="1:38" ht="14.5">
      <c r="A1419" s="108" t="str">
        <f t="shared" si="88"/>
        <v>DI0014341</v>
      </c>
      <c s="35" t="s">
        <v>1571</v>
      </c>
      <c s="112">
        <v>1</v>
      </c>
      <c s="113" t="s">
        <v>23</v>
      </c>
      <c s="35" t="s">
        <v>2067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32583.310000000001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32583.310000000001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32583.310000000001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32583.310000000001</v>
      </c>
      <c s="21" t="s">
        <v>466</v>
      </c>
      <c s="21" t="s">
        <v>466</v>
      </c>
      <c s="2">
        <f t="shared" si="89"/>
        <v>65166.620000000003</v>
      </c>
      <c s="2">
        <f t="shared" si="90"/>
        <v>65166.620000000003</v>
      </c>
      <c s="2">
        <f t="shared" si="91"/>
        <v>130333.24000000001</v>
      </c>
      <c r="AL1419" t="str">
        <f>VLOOKUP($A1419,'BD INTERNA + PERFIL INTERES CP'!$A$3:$BM$1625,1,0)</f>
        <v>DI0014341</v>
      </c>
    </row>
    <row r="1420" spans="1:38" ht="14.5">
      <c r="A1420" s="108" t="str">
        <f t="shared" si="88"/>
        <v>DI0014351</v>
      </c>
      <c s="35" t="s">
        <v>1572</v>
      </c>
      <c s="112">
        <v>1</v>
      </c>
      <c s="113" t="s">
        <v>23</v>
      </c>
      <c s="35" t="s">
        <v>1939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29839.610000000001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29839.610000000001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29839.610000000001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29839.610000000001</v>
      </c>
      <c s="21" t="s">
        <v>466</v>
      </c>
      <c s="21" t="s">
        <v>466</v>
      </c>
      <c s="2">
        <f t="shared" si="89"/>
        <v>59679.220000000001</v>
      </c>
      <c s="2">
        <f t="shared" si="90"/>
        <v>59679.220000000001</v>
      </c>
      <c s="2">
        <f t="shared" si="91"/>
        <v>119358.44</v>
      </c>
      <c r="AL1420" t="str">
        <f>VLOOKUP($A1420,'BD INTERNA + PERFIL INTERES CP'!$A$3:$BM$1625,1,0)</f>
        <v>DI0014351</v>
      </c>
    </row>
    <row r="1421" spans="1:38" ht="14.5">
      <c r="A1421" s="108" t="str">
        <f t="shared" si="88"/>
        <v>DI0014361</v>
      </c>
      <c s="35" t="s">
        <v>1573</v>
      </c>
      <c s="112">
        <v>1</v>
      </c>
      <c s="113" t="s">
        <v>23</v>
      </c>
      <c s="35" t="s">
        <v>1939</v>
      </c>
      <c s="121" t="s">
        <v>1935</v>
      </c>
      <c s="125"/>
      <c s="109" t="s">
        <v>467</v>
      </c>
      <c s="109" t="s">
        <v>469</v>
      </c>
      <c s="21">
        <v>775.74000000000001</v>
      </c>
      <c s="21">
        <v>664.91999999999996</v>
      </c>
      <c s="21">
        <v>554.10000000000002</v>
      </c>
      <c s="21">
        <v>443.27999999999997</v>
      </c>
      <c s="21">
        <v>332.45999999999998</v>
      </c>
      <c s="21">
        <v>221.63999999999999</v>
      </c>
      <c s="21">
        <v>110.81999999999999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3102.96</v>
      </c>
      <c s="2">
        <f t="shared" si="90"/>
        <v>0</v>
      </c>
      <c s="2">
        <f t="shared" si="91"/>
        <v>3102.96</v>
      </c>
      <c r="AL1421" t="str">
        <f>VLOOKUP($A1421,'BD INTERNA + PERFIL INTERES CP'!$A$3:$BM$1625,1,0)</f>
        <v>DI0014361</v>
      </c>
    </row>
    <row r="1422" spans="1:38" ht="14.5">
      <c r="A1422" s="108" t="str">
        <f t="shared" si="88"/>
        <v>DI0014371</v>
      </c>
      <c s="35" t="s">
        <v>1574</v>
      </c>
      <c s="112">
        <v>1</v>
      </c>
      <c s="113" t="s">
        <v>23</v>
      </c>
      <c s="35" t="s">
        <v>1940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52928.580000000002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52928.580000000002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52928.580000000002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52928.580000000002</v>
      </c>
      <c s="21" t="s">
        <v>466</v>
      </c>
      <c s="21" t="s">
        <v>466</v>
      </c>
      <c s="2">
        <f t="shared" si="89"/>
        <v>105857.16</v>
      </c>
      <c s="2">
        <f t="shared" si="90"/>
        <v>105857.16</v>
      </c>
      <c s="2">
        <f t="shared" si="91"/>
        <v>211714.32000000001</v>
      </c>
      <c r="AL1422" t="str">
        <f>VLOOKUP($A1422,'BD INTERNA + PERFIL INTERES CP'!$A$3:$BM$1625,1,0)</f>
        <v>DI0014371</v>
      </c>
    </row>
    <row r="1423" spans="1:38" ht="14.5">
      <c r="A1423" s="108" t="str">
        <f t="shared" si="88"/>
        <v>DI0014381</v>
      </c>
      <c s="35" t="s">
        <v>1575</v>
      </c>
      <c s="112">
        <v>1</v>
      </c>
      <c s="113" t="s">
        <v>23</v>
      </c>
      <c s="35" t="s">
        <v>1940</v>
      </c>
      <c s="121" t="s">
        <v>1935</v>
      </c>
      <c s="125"/>
      <c s="109" t="s">
        <v>467</v>
      </c>
      <c s="109" t="s">
        <v>469</v>
      </c>
      <c s="21">
        <v>294.13</v>
      </c>
      <c s="21">
        <v>252.11000000000001</v>
      </c>
      <c s="21">
        <v>210.09</v>
      </c>
      <c s="21">
        <v>168.06999999999999</v>
      </c>
      <c s="21">
        <v>126.05</v>
      </c>
      <c s="21">
        <v>84.040000000000006</v>
      </c>
      <c s="21">
        <v>42.020000000000003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1176.51</v>
      </c>
      <c s="2">
        <f t="shared" si="90"/>
        <v>0</v>
      </c>
      <c s="2">
        <f t="shared" si="91"/>
        <v>1176.51</v>
      </c>
      <c r="AL1423" t="str">
        <f>VLOOKUP($A1423,'BD INTERNA + PERFIL INTERES CP'!$A$3:$BM$1625,1,0)</f>
        <v>DI0014381</v>
      </c>
    </row>
    <row r="1424" spans="1:38" ht="14.5">
      <c r="A1424" s="108" t="str">
        <f t="shared" si="88"/>
        <v>DI0014391</v>
      </c>
      <c s="35" t="s">
        <v>1576</v>
      </c>
      <c s="112">
        <v>1</v>
      </c>
      <c s="113" t="s">
        <v>23</v>
      </c>
      <c s="35" t="s">
        <v>591</v>
      </c>
      <c s="121" t="s">
        <v>2054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">
        <f t="shared" si="89"/>
        <v>18500000</v>
      </c>
      <c s="2">
        <f t="shared" si="90"/>
        <v>18500000</v>
      </c>
      <c s="2">
        <f t="shared" si="91"/>
        <v>37000000</v>
      </c>
      <c r="AL1424" t="str">
        <f>VLOOKUP($A1424,'BD INTERNA + PERFIL INTERES CP'!$A$3:$BM$1625,1,0)</f>
        <v>DI0014391</v>
      </c>
    </row>
    <row r="1425" spans="1:38" ht="14.5">
      <c r="A1425" s="108" t="str">
        <f t="shared" si="88"/>
        <v>DI0014401</v>
      </c>
      <c s="35" t="s">
        <v>1577</v>
      </c>
      <c s="112">
        <v>1</v>
      </c>
      <c s="113" t="s">
        <v>23</v>
      </c>
      <c s="35" t="s">
        <v>483</v>
      </c>
      <c s="121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686875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686875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686875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686875</v>
      </c>
      <c s="21" t="s">
        <v>466</v>
      </c>
      <c s="21" t="s">
        <v>466</v>
      </c>
      <c s="21" t="s">
        <v>466</v>
      </c>
      <c s="2">
        <f t="shared" si="89"/>
        <v>1373750</v>
      </c>
      <c s="2">
        <f t="shared" si="90"/>
        <v>1373750</v>
      </c>
      <c s="2">
        <f t="shared" si="91"/>
        <v>2747500</v>
      </c>
      <c r="AL1425" t="str">
        <f>VLOOKUP($A1425,'BD INTERNA + PERFIL INTERES CP'!$A$3:$BM$1625,1,0)</f>
        <v>DI0014401</v>
      </c>
    </row>
    <row r="1426" spans="1:38" ht="14.5">
      <c r="A1426" s="108" t="str">
        <f t="shared" si="88"/>
        <v>DI0014411</v>
      </c>
      <c s="35" t="s">
        <v>1578</v>
      </c>
      <c s="112">
        <v>1</v>
      </c>
      <c s="113" t="s">
        <v>23</v>
      </c>
      <c s="35" t="s">
        <v>483</v>
      </c>
      <c s="121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">
        <f t="shared" si="89"/>
        <v>437500</v>
      </c>
      <c s="2">
        <f t="shared" si="90"/>
        <v>437500</v>
      </c>
      <c s="2">
        <f t="shared" si="91"/>
        <v>875000</v>
      </c>
      <c r="AL1426" t="str">
        <f>VLOOKUP($A1426,'BD INTERNA + PERFIL INTERES CP'!$A$3:$BM$1625,1,0)</f>
        <v>DI0014411</v>
      </c>
    </row>
    <row r="1427" spans="1:38" ht="14.5">
      <c r="A1427" s="108" t="str">
        <f t="shared" si="88"/>
        <v>DI0014421</v>
      </c>
      <c s="35" t="s">
        <v>1579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76306.979999999996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76306.979999999996</v>
      </c>
      <c s="2">
        <f t="shared" si="90"/>
        <v>0</v>
      </c>
      <c s="2">
        <f t="shared" si="91"/>
        <v>76306.979999999996</v>
      </c>
      <c r="AL1427" t="str">
        <f>VLOOKUP($A1427,'BD INTERNA + PERFIL INTERES CP'!$A$3:$BM$1625,1,0)</f>
        <v>DI0014421</v>
      </c>
    </row>
    <row r="1428" spans="1:38" ht="14.5">
      <c r="A1428" s="108" t="str">
        <f t="shared" si="88"/>
        <v>DI0014431</v>
      </c>
      <c s="35" t="s">
        <v>1580</v>
      </c>
      <c s="112">
        <v>1</v>
      </c>
      <c s="113" t="s">
        <v>23</v>
      </c>
      <c s="35" t="s">
        <v>483</v>
      </c>
      <c s="121" t="s">
        <v>2068</v>
      </c>
      <c s="125"/>
      <c s="109" t="s">
        <v>467</v>
      </c>
      <c s="109" t="s">
        <v>469</v>
      </c>
      <c s="21">
        <v>912760.87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912760.87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912760.87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912760.87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1825521.74</v>
      </c>
      <c s="2">
        <f t="shared" si="90"/>
        <v>1825521.74</v>
      </c>
      <c s="2">
        <f t="shared" si="91"/>
        <v>3651043.48</v>
      </c>
      <c r="AL1428" t="str">
        <f>VLOOKUP($A1428,'BD INTERNA + PERFIL INTERES CP'!$A$3:$BM$1625,1,0)</f>
        <v>DI0014431</v>
      </c>
    </row>
    <row r="1429" spans="1:38" ht="14.5">
      <c r="A1429" s="108" t="str">
        <f t="shared" si="88"/>
        <v>DI0014441</v>
      </c>
      <c s="35" t="s">
        <v>1581</v>
      </c>
      <c s="112">
        <v>1</v>
      </c>
      <c s="113" t="s">
        <v>23</v>
      </c>
      <c s="35" t="s">
        <v>483</v>
      </c>
      <c s="121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">
        <f t="shared" si="89"/>
        <v>437500</v>
      </c>
      <c s="2">
        <f t="shared" si="90"/>
        <v>437500</v>
      </c>
      <c s="2">
        <f t="shared" si="91"/>
        <v>875000</v>
      </c>
      <c r="AL1429" t="str">
        <f>VLOOKUP($A1429,'BD INTERNA + PERFIL INTERES CP'!$A$3:$BM$1625,1,0)</f>
        <v>DI0014441</v>
      </c>
    </row>
    <row r="1430" spans="1:38" ht="14.5">
      <c r="A1430" s="108" t="str">
        <f t="shared" si="88"/>
        <v>DI0014451</v>
      </c>
      <c s="35" t="s">
        <v>1582</v>
      </c>
      <c s="112">
        <v>1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6613.7799999999997</v>
      </c>
      <c s="21">
        <v>6613.7799999999997</v>
      </c>
      <c s="21">
        <v>6613.7799999999997</v>
      </c>
      <c s="21">
        <v>6613.7799999999997</v>
      </c>
      <c s="21">
        <v>6613.7799999999997</v>
      </c>
      <c s="21">
        <v>6613.7799999999997</v>
      </c>
      <c s="21">
        <v>6613.7799999999997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46296.459999999999</v>
      </c>
      <c s="2">
        <f t="shared" si="90"/>
        <v>0</v>
      </c>
      <c s="2">
        <f t="shared" si="91"/>
        <v>46296.459999999999</v>
      </c>
      <c r="AL1430" t="str">
        <f>VLOOKUP($A1430,'BD INTERNA + PERFIL INTERES CP'!$A$3:$BM$1625,1,0)</f>
        <v>DI0014451</v>
      </c>
    </row>
    <row r="1431" spans="1:38" ht="14.5">
      <c r="A1431" s="108" t="str">
        <f t="shared" si="88"/>
        <v>DI0014452</v>
      </c>
      <c s="35" t="s">
        <v>1582</v>
      </c>
      <c s="112">
        <v>2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4659.5</v>
      </c>
      <c s="21">
        <v>4659.5</v>
      </c>
      <c s="21">
        <v>4659.5</v>
      </c>
      <c s="21">
        <v>4659.5</v>
      </c>
      <c s="21">
        <v>4659.5</v>
      </c>
      <c s="21">
        <v>4659.5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111827.88000000002</v>
      </c>
      <c s="2">
        <f t="shared" si="90"/>
        <v>37275.989999999998</v>
      </c>
      <c s="2">
        <f t="shared" si="91"/>
        <v>149103.87000000002</v>
      </c>
      <c r="AL1431" t="str">
        <f>VLOOKUP($A1431,'BD INTERNA + PERFIL INTERES CP'!$A$3:$BM$1625,1,0)</f>
        <v>DI0014452</v>
      </c>
    </row>
    <row r="1432" spans="1:38" ht="14.5">
      <c r="A1432" s="108" t="str">
        <f t="shared" si="88"/>
        <v>DI0014453</v>
      </c>
      <c s="35" t="s">
        <v>1582</v>
      </c>
      <c s="112">
        <v>3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">
        <f t="shared" si="89"/>
        <v>284277.23999999993</v>
      </c>
      <c s="2">
        <f t="shared" si="90"/>
        <v>284277.23999999993</v>
      </c>
      <c s="2">
        <f t="shared" si="91"/>
        <v>568554.47999999986</v>
      </c>
      <c r="AL1432" t="str">
        <f>VLOOKUP($A1432,'BD INTERNA + PERFIL INTERES CP'!$A$3:$BM$1625,1,0)</f>
        <v>DI0014453</v>
      </c>
    </row>
    <row r="1433" spans="1:38" ht="14.5">
      <c r="A1433" s="108" t="str">
        <f t="shared" si="88"/>
        <v>DI0014454</v>
      </c>
      <c s="35" t="s">
        <v>1582</v>
      </c>
      <c s="112">
        <v>4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">
        <f t="shared" si="89"/>
        <v>512783.52000000008</v>
      </c>
      <c s="2">
        <f t="shared" si="90"/>
        <v>512783.52000000008</v>
      </c>
      <c s="2">
        <f t="shared" si="91"/>
        <v>1025567.0400000002</v>
      </c>
      <c r="AL1433" t="str">
        <f>VLOOKUP($A1433,'BD INTERNA + PERFIL INTERES CP'!$A$3:$BM$1625,1,0)</f>
        <v>DI0014454</v>
      </c>
    </row>
    <row r="1434" spans="1:38" ht="14.5">
      <c r="A1434" s="108" t="str">
        <f t="shared" si="88"/>
        <v>DI0014455</v>
      </c>
      <c s="35" t="s">
        <v>1582</v>
      </c>
      <c s="112">
        <v>5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">
        <f t="shared" si="89"/>
        <v>21559.800000000003</v>
      </c>
      <c s="2">
        <f t="shared" si="90"/>
        <v>21559.800000000003</v>
      </c>
      <c s="2">
        <f t="shared" si="91"/>
        <v>43119.600000000006</v>
      </c>
      <c r="AL1434" t="str">
        <f>VLOOKUP($A1434,'BD INTERNA + PERFIL INTERES CP'!$A$3:$BM$1625,1,0)</f>
        <v>DI0014455</v>
      </c>
    </row>
    <row r="1435" spans="1:38" ht="14.5">
      <c r="A1435" s="108" t="str">
        <f t="shared" si="88"/>
        <v>DI0014456</v>
      </c>
      <c s="35" t="s">
        <v>1582</v>
      </c>
      <c s="112">
        <v>6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">
        <f t="shared" si="89"/>
        <v>61263.600000000013</v>
      </c>
      <c s="2">
        <f t="shared" si="90"/>
        <v>61263.600000000013</v>
      </c>
      <c s="2">
        <f t="shared" si="91"/>
        <v>122527.20000000003</v>
      </c>
      <c r="AL1435" t="str">
        <f>VLOOKUP($A1435,'BD INTERNA + PERFIL INTERES CP'!$A$3:$BM$1625,1,0)</f>
        <v>DI0014456</v>
      </c>
    </row>
    <row r="1436" spans="1:38" ht="14.5">
      <c r="A1436" s="108" t="str">
        <f t="shared" si="88"/>
        <v>DI0014457</v>
      </c>
      <c s="35" t="s">
        <v>1582</v>
      </c>
      <c s="112">
        <v>7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">
        <f t="shared" si="89"/>
        <v>14974.200000000003</v>
      </c>
      <c s="2">
        <f t="shared" si="90"/>
        <v>14974.200000000003</v>
      </c>
      <c s="2">
        <f t="shared" si="91"/>
        <v>29948.400000000005</v>
      </c>
      <c r="AL1436" t="str">
        <f>VLOOKUP($A1436,'BD INTERNA + PERFIL INTERES CP'!$A$3:$BM$1625,1,0)</f>
        <v>DI0014457</v>
      </c>
    </row>
    <row r="1437" spans="1:38" ht="14.5">
      <c r="A1437" s="108" t="str">
        <f t="shared" si="88"/>
        <v>DI0014458</v>
      </c>
      <c s="114" t="s">
        <v>1582</v>
      </c>
      <c s="112">
        <v>8</v>
      </c>
      <c s="113" t="s">
        <v>23</v>
      </c>
      <c s="35" t="s">
        <v>484</v>
      </c>
      <c s="121" t="s">
        <v>1941</v>
      </c>
      <c s="125"/>
      <c s="109" t="s">
        <v>467</v>
      </c>
      <c s="109" t="s">
        <v>469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">
        <f t="shared" si="89"/>
        <v>2851.4399999999991</v>
      </c>
      <c s="2">
        <f t="shared" si="90"/>
        <v>2851.4399999999991</v>
      </c>
      <c s="2">
        <f t="shared" si="91"/>
        <v>5702.8799999999983</v>
      </c>
      <c r="AL1437" t="str">
        <f>VLOOKUP($A1437,'BD INTERNA + PERFIL INTERES CP'!$A$3:$BM$1625,1,0)</f>
        <v>DI0014458</v>
      </c>
    </row>
    <row r="1438" spans="1:38" ht="14.5">
      <c r="A1438" s="108" t="str">
        <f t="shared" si="88"/>
        <v>DI0014461</v>
      </c>
      <c s="114" t="s">
        <v>1583</v>
      </c>
      <c s="112">
        <v>1</v>
      </c>
      <c s="113" t="s">
        <v>23</v>
      </c>
      <c s="35" t="s">
        <v>483</v>
      </c>
      <c s="121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1750000</v>
      </c>
      <c s="21" t="s">
        <v>466</v>
      </c>
      <c s="21" t="s">
        <v>466</v>
      </c>
      <c s="21" t="s">
        <v>466</v>
      </c>
      <c s="2">
        <f t="shared" si="89"/>
        <v>3500000</v>
      </c>
      <c s="2">
        <f t="shared" si="90"/>
        <v>3500000</v>
      </c>
      <c s="2">
        <f t="shared" si="91"/>
        <v>7000000</v>
      </c>
      <c r="AL1438" t="str">
        <f>VLOOKUP($A1438,'BD INTERNA + PERFIL INTERES CP'!$A$3:$BM$1625,1,0)</f>
        <v>DI0014461</v>
      </c>
    </row>
    <row r="1439" spans="1:38" ht="14.5">
      <c r="A1439" s="108" t="str">
        <f t="shared" si="88"/>
        <v>DI0014471</v>
      </c>
      <c s="114" t="s">
        <v>1584</v>
      </c>
      <c s="112">
        <v>1</v>
      </c>
      <c s="113" t="s">
        <v>23</v>
      </c>
      <c s="35" t="s">
        <v>483</v>
      </c>
      <c s="121" t="s">
        <v>2049</v>
      </c>
      <c s="125"/>
      <c s="109" t="s">
        <v>467</v>
      </c>
      <c s="109" t="s">
        <v>469</v>
      </c>
      <c s="21" t="s">
        <v>466</v>
      </c>
      <c s="21" t="s">
        <v>466</v>
      </c>
      <c s="21">
        <v>2130625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2130625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2130625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2130625</v>
      </c>
      <c s="21" t="s">
        <v>466</v>
      </c>
      <c s="21" t="s">
        <v>466</v>
      </c>
      <c s="21" t="s">
        <v>466</v>
      </c>
      <c s="2">
        <f t="shared" si="89"/>
        <v>4261250</v>
      </c>
      <c s="2">
        <f t="shared" si="90"/>
        <v>4261250</v>
      </c>
      <c s="2">
        <f t="shared" si="91"/>
        <v>8522500</v>
      </c>
      <c r="AL1439" t="str">
        <f>VLOOKUP($A1439,'BD INTERNA + PERFIL INTERES CP'!$A$3:$BM$1625,1,0)</f>
        <v>DI0014471</v>
      </c>
    </row>
    <row r="1440" spans="1:38" ht="14.5">
      <c r="A1440" s="108" t="str">
        <f t="shared" si="88"/>
        <v>DI0014481</v>
      </c>
      <c s="118" t="s">
        <v>1585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339820.09000000003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339820.09000000003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339820.09000000003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339820.09000000003</v>
      </c>
      <c s="21" t="s">
        <v>466</v>
      </c>
      <c s="21" t="s">
        <v>466</v>
      </c>
      <c s="2">
        <f t="shared" si="89"/>
        <v>679640.18000000005</v>
      </c>
      <c s="2">
        <f t="shared" si="90"/>
        <v>679640.18000000005</v>
      </c>
      <c s="2">
        <f t="shared" si="91"/>
        <v>1359280.3600000001</v>
      </c>
      <c r="AL1440" t="str">
        <f>VLOOKUP($A1440,'BD INTERNA + PERFIL INTERES CP'!$A$3:$BM$1625,1,0)</f>
        <v>DI0014481</v>
      </c>
    </row>
    <row r="1441" spans="1:38" ht="14.5">
      <c r="A1441" s="108" t="str">
        <f t="shared" si="88"/>
        <v>DI0014491</v>
      </c>
      <c s="118" t="s">
        <v>1586</v>
      </c>
      <c s="112">
        <v>1</v>
      </c>
      <c s="113" t="s">
        <v>23</v>
      </c>
      <c s="35" t="s">
        <v>483</v>
      </c>
      <c s="121" t="s">
        <v>1930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364740.58000000002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364740.58000000002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364740.58000000002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364740.58000000002</v>
      </c>
      <c s="2">
        <f t="shared" si="89"/>
        <v>729481.16000000003</v>
      </c>
      <c s="2">
        <f t="shared" si="90"/>
        <v>729481.16000000003</v>
      </c>
      <c s="2">
        <f t="shared" si="91"/>
        <v>1458962.3200000001</v>
      </c>
      <c r="AL1441" t="str">
        <f>VLOOKUP($A1441,'BD INTERNA + PERFIL INTERES CP'!$A$3:$BM$1625,1,0)</f>
        <v>DI0014491</v>
      </c>
    </row>
    <row r="1442" spans="1:38" ht="14.5">
      <c r="A1442" s="108" t="str">
        <f t="shared" si="88"/>
        <v>DI0014501</v>
      </c>
      <c s="118" t="s">
        <v>1587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240625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240625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240625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240625</v>
      </c>
      <c s="21" t="s">
        <v>466</v>
      </c>
      <c s="21" t="s">
        <v>466</v>
      </c>
      <c s="2">
        <f t="shared" si="89"/>
        <v>481250</v>
      </c>
      <c s="2">
        <f t="shared" si="90"/>
        <v>481250</v>
      </c>
      <c s="2">
        <f t="shared" si="91"/>
        <v>962500</v>
      </c>
      <c r="AL1442" t="str">
        <f>VLOOKUP($A1442,'BD INTERNA + PERFIL INTERES CP'!$A$3:$BM$1625,1,0)</f>
        <v>DI0014501</v>
      </c>
    </row>
    <row r="1443" spans="1:38" ht="14.5">
      <c r="A1443" s="108" t="str">
        <f t="shared" si="88"/>
        <v>DI0014511</v>
      </c>
      <c s="118" t="s">
        <v>1588</v>
      </c>
      <c s="112">
        <v>1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71.510000000000005</v>
      </c>
      <c s="21">
        <v>71.510000000000005</v>
      </c>
      <c s="21">
        <v>71.510000000000005</v>
      </c>
      <c s="21">
        <v>71.510000000000005</v>
      </c>
      <c s="21">
        <v>71.510000000000005</v>
      </c>
      <c s="21">
        <v>71.510000000000005</v>
      </c>
      <c s="21">
        <v>71.510000000000005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500.56999999999999</v>
      </c>
      <c s="2">
        <f t="shared" si="90"/>
        <v>0</v>
      </c>
      <c s="2">
        <f t="shared" si="91"/>
        <v>500.56999999999999</v>
      </c>
      <c r="AL1443" t="str">
        <f>VLOOKUP($A1443,'BD INTERNA + PERFIL INTERES CP'!$A$3:$BM$1625,1,0)</f>
        <v>DI0014511</v>
      </c>
    </row>
    <row r="1444" spans="1:38" ht="14.5">
      <c r="A1444" s="108" t="str">
        <f t="shared" si="88"/>
        <v>DI0014512</v>
      </c>
      <c s="118" t="s">
        <v>1588</v>
      </c>
      <c s="112">
        <v>2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">
        <f t="shared" si="89"/>
        <v>2353.0799999999999</v>
      </c>
      <c s="2">
        <f t="shared" si="90"/>
        <v>2353.0799999999999</v>
      </c>
      <c s="2">
        <f t="shared" si="91"/>
        <v>4706.1599999999999</v>
      </c>
      <c r="AL1444" t="str">
        <f>VLOOKUP($A1444,'BD INTERNA + PERFIL INTERES CP'!$A$3:$BM$1625,1,0)</f>
        <v>DI0014512</v>
      </c>
    </row>
    <row r="1445" spans="1:38" ht="14.5">
      <c r="A1445" s="108" t="str">
        <f t="shared" si="88"/>
        <v>DI0014513</v>
      </c>
      <c s="118" t="s">
        <v>1588</v>
      </c>
      <c s="112">
        <v>3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">
        <f t="shared" si="89"/>
        <v>6210.8399999999992</v>
      </c>
      <c s="2">
        <f t="shared" si="90"/>
        <v>6210.8399999999992</v>
      </c>
      <c s="2">
        <f t="shared" si="91"/>
        <v>12421.679999999998</v>
      </c>
      <c r="AL1445" t="str">
        <f>VLOOKUP($A1445,'BD INTERNA + PERFIL INTERES CP'!$A$3:$BM$1625,1,0)</f>
        <v>DI0014513</v>
      </c>
    </row>
    <row r="1446" spans="1:38" ht="14.5">
      <c r="A1446" s="108" t="str">
        <f t="shared" si="88"/>
        <v>DI0014514</v>
      </c>
      <c s="118" t="s">
        <v>1588</v>
      </c>
      <c s="112">
        <v>4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">
        <f t="shared" si="89"/>
        <v>2355.5999999999999</v>
      </c>
      <c s="2">
        <f t="shared" si="90"/>
        <v>2355.5999999999999</v>
      </c>
      <c s="2">
        <f t="shared" si="91"/>
        <v>4711.1999999999998</v>
      </c>
      <c r="AL1446" t="str">
        <f>VLOOKUP($A1446,'BD INTERNA + PERFIL INTERES CP'!$A$3:$BM$1625,1,0)</f>
        <v>DI0014514</v>
      </c>
    </row>
    <row r="1447" spans="1:38" ht="14.5">
      <c r="A1447" s="108" t="str">
        <f t="shared" si="88"/>
        <v>DI0014515</v>
      </c>
      <c s="118" t="s">
        <v>1588</v>
      </c>
      <c s="112">
        <v>5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">
        <f t="shared" si="89"/>
        <v>5692.3199999999997</v>
      </c>
      <c s="2">
        <f t="shared" si="90"/>
        <v>5692.3199999999997</v>
      </c>
      <c s="2">
        <f t="shared" si="91"/>
        <v>11384.639999999999</v>
      </c>
      <c r="AL1447" t="str">
        <f>VLOOKUP($A1447,'BD INTERNA + PERFIL INTERES CP'!$A$3:$BM$1625,1,0)</f>
        <v>DI0014515</v>
      </c>
    </row>
    <row r="1448" spans="1:38" ht="14.5">
      <c r="A1448" s="108" t="str">
        <f t="shared" si="88"/>
        <v>DI0014516</v>
      </c>
      <c s="118" t="s">
        <v>1588</v>
      </c>
      <c s="112">
        <v>6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">
        <f t="shared" si="89"/>
        <v>7071.1200000000017</v>
      </c>
      <c s="2">
        <f t="shared" si="90"/>
        <v>7071.1200000000017</v>
      </c>
      <c s="2">
        <f t="shared" si="91"/>
        <v>14142.240000000003</v>
      </c>
      <c r="AL1448" t="str">
        <f>VLOOKUP($A1448,'BD INTERNA + PERFIL INTERES CP'!$A$3:$BM$1625,1,0)</f>
        <v>DI0014516</v>
      </c>
    </row>
    <row r="1449" spans="1:38" ht="14.5">
      <c r="A1449" s="108" t="str">
        <f t="shared" si="88"/>
        <v>DI0014517</v>
      </c>
      <c s="118" t="s">
        <v>1588</v>
      </c>
      <c s="112">
        <v>7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">
        <f t="shared" si="89"/>
        <v>62198.160000000003</v>
      </c>
      <c s="2">
        <f t="shared" si="90"/>
        <v>62198.160000000003</v>
      </c>
      <c s="2">
        <f t="shared" si="91"/>
        <v>124396.32000000001</v>
      </c>
      <c r="AL1449" t="str">
        <f>VLOOKUP($A1449,'BD INTERNA + PERFIL INTERES CP'!$A$3:$BM$1625,1,0)</f>
        <v>DI0014517</v>
      </c>
    </row>
    <row r="1450" spans="1:38" ht="14.5">
      <c r="A1450" s="108" t="str">
        <f t="shared" si="88"/>
        <v>DI0014518</v>
      </c>
      <c s="118" t="s">
        <v>1588</v>
      </c>
      <c s="112">
        <v>8</v>
      </c>
      <c s="113" t="s">
        <v>23</v>
      </c>
      <c s="35" t="s">
        <v>484</v>
      </c>
      <c s="121" t="s">
        <v>1942</v>
      </c>
      <c s="125"/>
      <c s="109" t="s">
        <v>467</v>
      </c>
      <c s="109" t="s">
        <v>469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">
        <f t="shared" si="89"/>
        <v>118188.24000000003</v>
      </c>
      <c s="2">
        <f t="shared" si="90"/>
        <v>118188.24000000003</v>
      </c>
      <c s="2">
        <f t="shared" si="91"/>
        <v>236376.48000000007</v>
      </c>
      <c r="AL1450" t="str">
        <f>VLOOKUP($A1450,'BD INTERNA + PERFIL INTERES CP'!$A$3:$BM$1625,1,0)</f>
        <v>DI0014518</v>
      </c>
    </row>
    <row r="1451" spans="1:38" ht="14.5">
      <c r="A1451" s="108" t="str">
        <f t="shared" si="88"/>
        <v>DI0014521</v>
      </c>
      <c s="118" t="s">
        <v>1589</v>
      </c>
      <c s="112">
        <v>1</v>
      </c>
      <c s="113" t="s">
        <v>23</v>
      </c>
      <c s="35" t="s">
        <v>600</v>
      </c>
      <c s="121" t="s">
        <v>2069</v>
      </c>
      <c s="125"/>
      <c s="109" t="s">
        <v>467</v>
      </c>
      <c s="109" t="s">
        <v>469</v>
      </c>
      <c s="21">
        <v>961731.80000000005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961731.80000000005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961731.80000000005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961731.80000000005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1923463.6000000001</v>
      </c>
      <c s="2">
        <f t="shared" si="90"/>
        <v>1923463.6000000001</v>
      </c>
      <c s="2">
        <f t="shared" si="91"/>
        <v>3846927.2000000002</v>
      </c>
      <c r="AL1451" t="str">
        <f>VLOOKUP($A1451,'BD INTERNA + PERFIL INTERES CP'!$A$3:$BM$1625,1,0)</f>
        <v>DI0014521</v>
      </c>
    </row>
    <row r="1452" spans="1:38" ht="14.5">
      <c r="A1452" s="108" t="str">
        <f t="shared" si="88"/>
        <v>DI0014531</v>
      </c>
      <c s="118" t="s">
        <v>1590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108527.23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108527.23</v>
      </c>
      <c s="2">
        <f t="shared" si="90"/>
        <v>0</v>
      </c>
      <c s="2">
        <f t="shared" si="91"/>
        <v>108527.23</v>
      </c>
      <c r="AL1452" t="str">
        <f>VLOOKUP($A1452,'BD INTERNA + PERFIL INTERES CP'!$A$3:$BM$1625,1,0)</f>
        <v>DI0014531</v>
      </c>
    </row>
    <row r="1453" spans="1:38" ht="14.5">
      <c r="A1453" s="108" t="str">
        <f t="shared" si="88"/>
        <v>DI0014541</v>
      </c>
      <c s="118" t="s">
        <v>1591</v>
      </c>
      <c s="112">
        <v>1</v>
      </c>
      <c s="113" t="s">
        <v>23</v>
      </c>
      <c s="35" t="s">
        <v>591</v>
      </c>
      <c s="121" t="s">
        <v>2070</v>
      </c>
      <c s="125"/>
      <c s="109" t="s">
        <v>467</v>
      </c>
      <c s="109" t="s">
        <v>469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18500000</v>
      </c>
      <c s="2">
        <f t="shared" si="90"/>
        <v>18500000</v>
      </c>
      <c s="2">
        <f t="shared" si="91"/>
        <v>37000000</v>
      </c>
      <c r="AL1453" t="str">
        <f>VLOOKUP($A1453,'BD INTERNA + PERFIL INTERES CP'!$A$3:$BM$1625,1,0)</f>
        <v>DI0014541</v>
      </c>
    </row>
    <row r="1454" spans="1:38" ht="14.5">
      <c r="A1454" s="108" t="str">
        <f t="shared" si="88"/>
        <v>DI0014551</v>
      </c>
      <c s="118" t="s">
        <v>1592</v>
      </c>
      <c s="112">
        <v>1</v>
      </c>
      <c s="113" t="s">
        <v>23</v>
      </c>
      <c s="35" t="s">
        <v>600</v>
      </c>
      <c s="121" t="s">
        <v>2071</v>
      </c>
      <c s="125"/>
      <c s="109" t="s">
        <v>467</v>
      </c>
      <c s="109" t="s">
        <v>469</v>
      </c>
      <c s="21" t="s">
        <v>466</v>
      </c>
      <c s="21">
        <v>1031837.87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1031837.87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1031837.87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1031837.87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2063675.74</v>
      </c>
      <c s="2">
        <f t="shared" si="90"/>
        <v>2063675.74</v>
      </c>
      <c s="2">
        <f t="shared" si="91"/>
        <v>4127351.48</v>
      </c>
      <c r="AL1454" t="str">
        <f>VLOOKUP($A1454,'BD INTERNA + PERFIL INTERES CP'!$A$3:$BM$1625,1,0)</f>
        <v>DI0014551</v>
      </c>
    </row>
    <row r="1455" spans="1:38" ht="14.5">
      <c r="A1455" s="108" t="str">
        <f t="shared" si="88"/>
        <v>DI0014561</v>
      </c>
      <c s="118" t="s">
        <v>1593</v>
      </c>
      <c s="112">
        <v>1</v>
      </c>
      <c s="113" t="s">
        <v>23</v>
      </c>
      <c s="35" t="s">
        <v>908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1563430.8200000001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1563430.8200000001</v>
      </c>
      <c s="2">
        <f t="shared" si="90"/>
        <v>0</v>
      </c>
      <c s="2">
        <f t="shared" si="91"/>
        <v>1563430.8200000001</v>
      </c>
      <c r="AL1455" t="str">
        <f>VLOOKUP($A1455,'BD INTERNA + PERFIL INTERES CP'!$A$3:$BM$1625,1,0)</f>
        <v>DI0014561</v>
      </c>
    </row>
    <row r="1456" spans="1:38" ht="14.5">
      <c r="A1456" s="108" t="str">
        <f t="shared" si="88"/>
        <v>DI0014571</v>
      </c>
      <c s="118" t="s">
        <v>1594</v>
      </c>
      <c s="112">
        <v>1</v>
      </c>
      <c s="113" t="s">
        <v>23</v>
      </c>
      <c s="35" t="s">
        <v>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1267888.0900000001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1267888.0900000001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1267888.0900000001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1267888.0900000001</v>
      </c>
      <c s="21" t="s">
        <v>466</v>
      </c>
      <c s="21" t="s">
        <v>466</v>
      </c>
      <c s="2">
        <f t="shared" si="89"/>
        <v>2535776.1800000002</v>
      </c>
      <c s="2">
        <f t="shared" si="90"/>
        <v>2535776.1800000002</v>
      </c>
      <c s="2">
        <f t="shared" si="91"/>
        <v>5071552.3600000003</v>
      </c>
      <c r="AL1456" t="str">
        <f>VLOOKUP($A1456,'BD INTERNA + PERFIL INTERES CP'!$A$3:$BM$1625,1,0)</f>
        <v>DI0014571</v>
      </c>
    </row>
    <row r="1457" spans="1:38" ht="14.5">
      <c r="A1457" s="108" t="str">
        <f t="shared" si="88"/>
        <v>DI0014581</v>
      </c>
      <c s="118" t="s">
        <v>1595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12250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12250</v>
      </c>
      <c s="2">
        <f t="shared" si="90"/>
        <v>0</v>
      </c>
      <c s="2">
        <f t="shared" si="91"/>
        <v>12250</v>
      </c>
      <c r="AL1457" t="str">
        <f>VLOOKUP($A1457,'BD INTERNA + PERFIL INTERES CP'!$A$3:$BM$1625,1,0)</f>
        <v>DI0014581</v>
      </c>
    </row>
    <row r="1458" spans="1:38" ht="14.5">
      <c r="A1458" s="108" t="str">
        <f t="shared" si="88"/>
        <v>DI0014591</v>
      </c>
      <c s="118" t="s">
        <v>1596</v>
      </c>
      <c s="112">
        <v>1</v>
      </c>
      <c s="113" t="s">
        <v>23</v>
      </c>
      <c s="35" t="s">
        <v>591</v>
      </c>
      <c s="121" t="s">
        <v>2070</v>
      </c>
      <c s="125"/>
      <c s="109" t="s">
        <v>467</v>
      </c>
      <c s="109" t="s">
        <v>469</v>
      </c>
      <c s="21" t="s">
        <v>466</v>
      </c>
      <c s="21">
        <v>7862500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7862500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7862500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7862500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15725000</v>
      </c>
      <c s="2">
        <f t="shared" si="90"/>
        <v>15725000</v>
      </c>
      <c s="2">
        <f t="shared" si="91"/>
        <v>31450000</v>
      </c>
      <c r="AL1458" t="str">
        <f>VLOOKUP($A1458,'BD INTERNA + PERFIL INTERES CP'!$A$3:$BM$1625,1,0)</f>
        <v>DI0014591</v>
      </c>
    </row>
    <row r="1459" spans="1:38" ht="14.5">
      <c r="A1459" s="108" t="str">
        <f t="shared" si="88"/>
        <v>DI0014601</v>
      </c>
      <c s="118" t="s">
        <v>1597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196136.75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196136.75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196136.75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196136.75</v>
      </c>
      <c s="21" t="s">
        <v>466</v>
      </c>
      <c s="21" t="s">
        <v>466</v>
      </c>
      <c s="2">
        <f t="shared" si="89"/>
        <v>392273.5</v>
      </c>
      <c s="2">
        <f t="shared" si="90"/>
        <v>392273.5</v>
      </c>
      <c s="2">
        <f t="shared" si="91"/>
        <v>784547</v>
      </c>
      <c r="AL1459" t="str">
        <f>VLOOKUP($A1459,'BD INTERNA + PERFIL INTERES CP'!$A$3:$BM$1625,1,0)</f>
        <v>DI0014601</v>
      </c>
    </row>
    <row r="1460" spans="1:38" ht="14.5">
      <c r="A1460" s="108" t="str">
        <f t="shared" si="88"/>
        <v>DI0014611</v>
      </c>
      <c s="118" t="s">
        <v>1598</v>
      </c>
      <c s="112">
        <v>1</v>
      </c>
      <c s="113" t="s">
        <v>23</v>
      </c>
      <c s="35" t="s">
        <v>483</v>
      </c>
      <c s="121" t="s">
        <v>1930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71812.039999999994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71812.039999999994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71812.039999999994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71812.039999999994</v>
      </c>
      <c s="2">
        <f t="shared" si="89"/>
        <v>143624.07999999999</v>
      </c>
      <c s="2">
        <f t="shared" si="90"/>
        <v>143624.07999999999</v>
      </c>
      <c s="2">
        <f t="shared" si="91"/>
        <v>287248.15999999997</v>
      </c>
      <c r="AL1460" t="str">
        <f>VLOOKUP($A1460,'BD INTERNA + PERFIL INTERES CP'!$A$3:$BM$1625,1,0)</f>
        <v>DI0014611</v>
      </c>
    </row>
    <row r="1461" spans="1:38" ht="14.5">
      <c r="A1461" s="108" t="str">
        <f t="shared" si="88"/>
        <v>DI0014621</v>
      </c>
      <c s="118" t="s">
        <v>1599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67297.839999999997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67297.839999999997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67297.839999999997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67297.839999999997</v>
      </c>
      <c s="21" t="s">
        <v>466</v>
      </c>
      <c s="21" t="s">
        <v>466</v>
      </c>
      <c s="2">
        <f t="shared" si="89"/>
        <v>134595.67999999999</v>
      </c>
      <c s="2">
        <f t="shared" si="90"/>
        <v>134595.67999999999</v>
      </c>
      <c s="2">
        <f t="shared" si="91"/>
        <v>269191.35999999999</v>
      </c>
      <c r="AL1461" t="str">
        <f>VLOOKUP($A1461,'BD INTERNA + PERFIL INTERES CP'!$A$3:$BM$1625,1,0)</f>
        <v>DI0014621</v>
      </c>
    </row>
    <row r="1462" spans="1:38" ht="14.5">
      <c r="A1462" s="108" t="str">
        <f t="shared" si="88"/>
        <v>DI0014631</v>
      </c>
      <c s="118" t="s">
        <v>1600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59531.139999999999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59531.139999999999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59531.139999999999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59531.139999999999</v>
      </c>
      <c s="21" t="s">
        <v>466</v>
      </c>
      <c s="21" t="s">
        <v>466</v>
      </c>
      <c s="2">
        <f t="shared" si="89"/>
        <v>119062.28</v>
      </c>
      <c s="2">
        <f t="shared" si="90"/>
        <v>119062.28</v>
      </c>
      <c s="2">
        <f t="shared" si="91"/>
        <v>238124.56</v>
      </c>
      <c r="AL1462" t="str">
        <f>VLOOKUP($A1462,'BD INTERNA + PERFIL INTERES CP'!$A$3:$BM$1625,1,0)</f>
        <v>DI0014631</v>
      </c>
    </row>
    <row r="1463" spans="1:38" ht="14.5">
      <c r="A1463" s="108" t="str">
        <f t="shared" si="88"/>
        <v>DI0014641</v>
      </c>
      <c s="118" t="s">
        <v>1601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150638.81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150638.81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150638.81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150638.81</v>
      </c>
      <c s="21" t="s">
        <v>466</v>
      </c>
      <c s="21" t="s">
        <v>466</v>
      </c>
      <c s="2">
        <f t="shared" si="89"/>
        <v>301277.62</v>
      </c>
      <c s="2">
        <f t="shared" si="90"/>
        <v>301277.62</v>
      </c>
      <c s="2">
        <f t="shared" si="91"/>
        <v>602555.23999999999</v>
      </c>
      <c r="AL1463" t="str">
        <f>VLOOKUP($A1463,'BD INTERNA + PERFIL INTERES CP'!$A$3:$BM$1625,1,0)</f>
        <v>DI0014641</v>
      </c>
    </row>
    <row r="1464" spans="1:38" ht="14.5">
      <c r="A1464" s="108" t="str">
        <f t="shared" si="88"/>
        <v>DI0014651</v>
      </c>
      <c s="118" t="s">
        <v>1602</v>
      </c>
      <c s="112">
        <v>1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6286.2399999999989</v>
      </c>
      <c s="2">
        <f t="shared" si="90"/>
        <v>0</v>
      </c>
      <c s="2">
        <f t="shared" si="91"/>
        <v>6286.2399999999989</v>
      </c>
      <c r="AL1464" t="str">
        <f>VLOOKUP($A1464,'BD INTERNA + PERFIL INTERES CP'!$A$3:$BM$1625,1,0)</f>
        <v>DI0014651</v>
      </c>
    </row>
    <row r="1465" spans="1:38" ht="14.5">
      <c r="A1465" s="108" t="str">
        <f t="shared" si="88"/>
        <v>DI0014652</v>
      </c>
      <c s="118" t="s">
        <v>1602</v>
      </c>
      <c s="112">
        <v>2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589.50999999999999</v>
      </c>
      <c s="21">
        <v>589.50999999999999</v>
      </c>
      <c s="21">
        <v>589.50999999999999</v>
      </c>
      <c s="21">
        <v>589.50999999999999</v>
      </c>
      <c s="21">
        <v>589.50999999999999</v>
      </c>
      <c s="21">
        <v>589.50999999999999</v>
      </c>
      <c s="21" t="s">
        <v>466</v>
      </c>
      <c s="21" t="s">
        <v>466</v>
      </c>
      <c s="21" t="s">
        <v>466</v>
      </c>
      <c s="21" t="s">
        <v>466</v>
      </c>
      <c s="2">
        <f t="shared" si="89"/>
        <v>14148.240000000003</v>
      </c>
      <c s="2">
        <f t="shared" si="90"/>
        <v>5895.1000000000013</v>
      </c>
      <c s="2">
        <f t="shared" si="91"/>
        <v>20043.340000000004</v>
      </c>
      <c r="AL1465" t="str">
        <f>VLOOKUP($A1465,'BD INTERNA + PERFIL INTERES CP'!$A$3:$BM$1625,1,0)</f>
        <v>DI0014652</v>
      </c>
    </row>
    <row r="1466" spans="1:38" ht="14.5">
      <c r="A1466" s="108" t="str">
        <f t="shared" si="88"/>
        <v>DI0014653</v>
      </c>
      <c s="118" t="s">
        <v>1602</v>
      </c>
      <c s="112">
        <v>3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">
        <f t="shared" si="89"/>
        <v>14018.040000000001</v>
      </c>
      <c s="2">
        <f t="shared" si="90"/>
        <v>14018.040000000001</v>
      </c>
      <c s="2">
        <f t="shared" si="91"/>
        <v>28036.080000000002</v>
      </c>
      <c r="AL1466" t="str">
        <f>VLOOKUP($A1466,'BD INTERNA + PERFIL INTERES CP'!$A$3:$BM$1625,1,0)</f>
        <v>DI0014653</v>
      </c>
    </row>
    <row r="1467" spans="1:38" ht="14.5">
      <c r="A1467" s="108" t="str">
        <f t="shared" si="88"/>
        <v>DI0014654</v>
      </c>
      <c s="118" t="s">
        <v>1602</v>
      </c>
      <c s="112">
        <v>4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">
        <f t="shared" si="89"/>
        <v>30943.080000000002</v>
      </c>
      <c s="2">
        <f t="shared" si="90"/>
        <v>30943.080000000002</v>
      </c>
      <c s="2">
        <f t="shared" si="91"/>
        <v>61886.160000000003</v>
      </c>
      <c r="AL1467" t="str">
        <f>VLOOKUP($A1467,'BD INTERNA + PERFIL INTERES CP'!$A$3:$BM$1625,1,0)</f>
        <v>DI0014654</v>
      </c>
    </row>
    <row r="1468" spans="1:38" ht="14.5">
      <c r="A1468" s="108" t="str">
        <f t="shared" si="88"/>
        <v>DI0014655</v>
      </c>
      <c s="118" t="s">
        <v>1602</v>
      </c>
      <c s="112">
        <v>5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">
        <f t="shared" si="89"/>
        <v>35559.12000000001</v>
      </c>
      <c s="2">
        <f t="shared" si="90"/>
        <v>35559.12000000001</v>
      </c>
      <c s="2">
        <f t="shared" si="91"/>
        <v>71118.24000000002</v>
      </c>
      <c r="AL1468" t="str">
        <f>VLOOKUP($A1468,'BD INTERNA + PERFIL INTERES CP'!$A$3:$BM$1625,1,0)</f>
        <v>DI0014655</v>
      </c>
    </row>
    <row r="1469" spans="1:38" ht="14.5">
      <c r="A1469" s="108" t="str">
        <f t="shared" si="88"/>
        <v>DI0014656</v>
      </c>
      <c s="118" t="s">
        <v>1602</v>
      </c>
      <c s="112">
        <v>6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">
        <f t="shared" si="89"/>
        <v>107442.48000000004</v>
      </c>
      <c s="2">
        <f t="shared" si="90"/>
        <v>107442.48000000004</v>
      </c>
      <c s="2">
        <f t="shared" si="91"/>
        <v>214884.96000000008</v>
      </c>
      <c r="AL1469" t="str">
        <f>VLOOKUP($A1469,'BD INTERNA + PERFIL INTERES CP'!$A$3:$BM$1625,1,0)</f>
        <v>DI0014656</v>
      </c>
    </row>
    <row r="1470" spans="1:38" ht="14.5">
      <c r="A1470" s="108" t="str">
        <f t="shared" si="88"/>
        <v>DI0014657</v>
      </c>
      <c s="118" t="s">
        <v>1602</v>
      </c>
      <c s="112">
        <v>7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">
        <f t="shared" si="89"/>
        <v>38883</v>
      </c>
      <c s="2">
        <f t="shared" si="90"/>
        <v>38883</v>
      </c>
      <c s="2">
        <f t="shared" si="91"/>
        <v>77766</v>
      </c>
      <c r="AL1470" t="str">
        <f>VLOOKUP($A1470,'BD INTERNA + PERFIL INTERES CP'!$A$3:$BM$1625,1,0)</f>
        <v>DI0014657</v>
      </c>
    </row>
    <row r="1471" spans="1:38" ht="14.5">
      <c r="A1471" s="108" t="str">
        <f t="shared" si="88"/>
        <v>DI0014658</v>
      </c>
      <c s="118" t="s">
        <v>1602</v>
      </c>
      <c s="112">
        <v>8</v>
      </c>
      <c s="113" t="s">
        <v>23</v>
      </c>
      <c s="35" t="s">
        <v>484</v>
      </c>
      <c s="121" t="s">
        <v>1943</v>
      </c>
      <c s="125"/>
      <c s="109" t="s">
        <v>467</v>
      </c>
      <c s="109" t="s">
        <v>469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">
        <f t="shared" si="89"/>
        <v>6297.6000000000013</v>
      </c>
      <c s="2">
        <f t="shared" si="90"/>
        <v>6297.6000000000013</v>
      </c>
      <c s="2">
        <f t="shared" si="91"/>
        <v>12595.200000000003</v>
      </c>
      <c r="AL1471" t="str">
        <f>VLOOKUP($A1471,'BD INTERNA + PERFIL INTERES CP'!$A$3:$BM$1625,1,0)</f>
        <v>DI0014658</v>
      </c>
    </row>
    <row r="1472" spans="1:38" ht="14.5">
      <c r="A1472" s="108" t="str">
        <f t="shared" si="88"/>
        <v>DI0014661</v>
      </c>
      <c s="118" t="s">
        <v>1603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">
        <f t="shared" si="89"/>
        <v>437500</v>
      </c>
      <c s="2">
        <f t="shared" si="90"/>
        <v>437500</v>
      </c>
      <c s="2">
        <f t="shared" si="91"/>
        <v>875000</v>
      </c>
      <c r="AL1472" t="str">
        <f>VLOOKUP($A1472,'BD INTERNA + PERFIL INTERES CP'!$A$3:$BM$1625,1,0)</f>
        <v>DI0014661</v>
      </c>
    </row>
    <row r="1473" spans="1:38" ht="14.5">
      <c r="A1473" s="108" t="str">
        <f t="shared" si="88"/>
        <v>DI0014671</v>
      </c>
      <c s="118" t="s">
        <v>1604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">
        <f t="shared" si="89"/>
        <v>175000</v>
      </c>
      <c s="2">
        <f t="shared" si="90"/>
        <v>175000</v>
      </c>
      <c s="2">
        <f t="shared" si="91"/>
        <v>350000</v>
      </c>
      <c r="AL1473" t="str">
        <f>VLOOKUP($A1473,'BD INTERNA + PERFIL INTERES CP'!$A$3:$BM$1625,1,0)</f>
        <v>DI0014671</v>
      </c>
    </row>
    <row r="1474" spans="1:38" ht="14.5">
      <c r="A1474" s="108" t="str">
        <f t="shared" si="88"/>
        <v>DI0014681</v>
      </c>
      <c s="118" t="s">
        <v>1605</v>
      </c>
      <c s="112">
        <v>1</v>
      </c>
      <c s="113" t="s">
        <v>23</v>
      </c>
      <c s="35" t="s">
        <v>599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1512497.3799999999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1512497.3799999999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1512497.3799999999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1512497.3799999999</v>
      </c>
      <c s="21" t="s">
        <v>466</v>
      </c>
      <c s="21" t="s">
        <v>466</v>
      </c>
      <c s="2">
        <f t="shared" si="89"/>
        <v>3024994.7599999998</v>
      </c>
      <c s="2">
        <f t="shared" si="90"/>
        <v>3024994.7599999998</v>
      </c>
      <c s="2">
        <f t="shared" si="91"/>
        <v>6049989.5199999996</v>
      </c>
      <c r="AL1474" t="str">
        <f>VLOOKUP($A1474,'BD INTERNA + PERFIL INTERES CP'!$A$3:$BM$1625,1,0)</f>
        <v>DI0014681</v>
      </c>
    </row>
    <row r="1475" spans="1:38" ht="14.5">
      <c r="A1475" s="108" t="str">
        <f t="shared" si="88"/>
        <v>DI0014691</v>
      </c>
      <c s="118" t="s">
        <v>1606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81996.479999999996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81996.479999999996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81996.479999999996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81996.479999999996</v>
      </c>
      <c s="21" t="s">
        <v>466</v>
      </c>
      <c s="21" t="s">
        <v>466</v>
      </c>
      <c s="2">
        <f t="shared" si="89"/>
        <v>163992.95999999999</v>
      </c>
      <c s="2">
        <f t="shared" si="90"/>
        <v>163992.95999999999</v>
      </c>
      <c s="2">
        <f t="shared" si="91"/>
        <v>327985.91999999998</v>
      </c>
      <c r="AL1475" t="str">
        <f>VLOOKUP($A1475,'BD INTERNA + PERFIL INTERES CP'!$A$3:$BM$1625,1,0)</f>
        <v>DI0014691</v>
      </c>
    </row>
    <row r="1476" spans="1:38" ht="14.5">
      <c r="A1476" s="108" t="str">
        <f t="shared" si="92" ref="A1476:A1539">CONCATENATE(B1476,C1476)</f>
        <v>DI0014701</v>
      </c>
      <c s="118" t="s">
        <v>1607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123159.82000000001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123159.82000000001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123159.82000000001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123159.82000000001</v>
      </c>
      <c s="21" t="s">
        <v>466</v>
      </c>
      <c s="21" t="s">
        <v>466</v>
      </c>
      <c s="2">
        <f t="shared" si="93" ref="AH1476:AH1539">SUM(J1476:U1476)</f>
        <v>246319.64000000001</v>
      </c>
      <c s="2">
        <f t="shared" si="94" ref="AI1476:AI1539">SUM(V1476:AG1476)</f>
        <v>246319.64000000001</v>
      </c>
      <c s="2">
        <f t="shared" si="95" ref="AJ1476:AJ1539">AI1476+AH1476</f>
        <v>492639.28000000003</v>
      </c>
      <c r="AL1476" t="str">
        <f>VLOOKUP($A1476,'BD INTERNA + PERFIL INTERES CP'!$A$3:$BM$1625,1,0)</f>
        <v>DI0014701</v>
      </c>
    </row>
    <row r="1477" spans="1:38" ht="14.5">
      <c r="A1477" s="108" t="str">
        <f t="shared" si="92"/>
        <v>DI0014711</v>
      </c>
      <c s="118" t="s">
        <v>1608</v>
      </c>
      <c s="112">
        <v>1</v>
      </c>
      <c s="113" t="s">
        <v>23</v>
      </c>
      <c s="35" t="s">
        <v>591</v>
      </c>
      <c s="121" t="s">
        <v>2070</v>
      </c>
      <c s="125"/>
      <c s="109" t="s">
        <v>467</v>
      </c>
      <c s="109" t="s">
        <v>469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18500000</v>
      </c>
      <c s="2">
        <f t="shared" si="94"/>
        <v>18500000</v>
      </c>
      <c s="2">
        <f t="shared" si="95"/>
        <v>37000000</v>
      </c>
      <c r="AL1477" t="str">
        <f>VLOOKUP($A1477,'BD INTERNA + PERFIL INTERES CP'!$A$3:$BM$1625,1,0)</f>
        <v>DI0014711</v>
      </c>
    </row>
    <row r="1478" spans="1:38" ht="14.5">
      <c r="A1478" s="108" t="str">
        <f t="shared" si="92"/>
        <v>DI0014721</v>
      </c>
      <c s="118" t="s">
        <v>1609</v>
      </c>
      <c s="112">
        <v>1</v>
      </c>
      <c s="113" t="s">
        <v>23</v>
      </c>
      <c s="35" t="s">
        <v>600</v>
      </c>
      <c s="121" t="s">
        <v>2072</v>
      </c>
      <c s="125"/>
      <c s="109" t="s">
        <v>467</v>
      </c>
      <c s="109" t="s">
        <v>469</v>
      </c>
      <c s="21" t="s">
        <v>466</v>
      </c>
      <c s="21" t="s">
        <v>466</v>
      </c>
      <c s="21">
        <v>1045250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1045250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1045250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1045250</v>
      </c>
      <c s="21" t="s">
        <v>466</v>
      </c>
      <c s="21" t="s">
        <v>466</v>
      </c>
      <c s="21" t="s">
        <v>466</v>
      </c>
      <c s="2">
        <f t="shared" si="93"/>
        <v>2090500</v>
      </c>
      <c s="2">
        <f t="shared" si="94"/>
        <v>2090500</v>
      </c>
      <c s="2">
        <f t="shared" si="95"/>
        <v>4181000</v>
      </c>
      <c r="AL1478" t="str">
        <f>VLOOKUP($A1478,'BD INTERNA + PERFIL INTERES CP'!$A$3:$BM$1625,1,0)</f>
        <v>DI0014721</v>
      </c>
    </row>
    <row r="1479" spans="1:38" ht="14.5">
      <c r="A1479" s="108" t="str">
        <f t="shared" si="92"/>
        <v>DI0014731</v>
      </c>
      <c s="118" t="s">
        <v>1610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58108.339999999997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58108.339999999997</v>
      </c>
      <c s="2">
        <f t="shared" si="94"/>
        <v>0</v>
      </c>
      <c s="2">
        <f t="shared" si="95"/>
        <v>58108.339999999997</v>
      </c>
      <c r="AL1479" t="str">
        <f>VLOOKUP($A1479,'BD INTERNA + PERFIL INTERES CP'!$A$3:$BM$1625,1,0)</f>
        <v>DI0014731</v>
      </c>
    </row>
    <row r="1480" spans="1:38" ht="14.5">
      <c r="A1480" s="108" t="str">
        <f t="shared" si="92"/>
        <v>DI0014741</v>
      </c>
      <c s="118" t="s">
        <v>1611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213741.37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213741.37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213741.37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213741.37</v>
      </c>
      <c s="21" t="s">
        <v>466</v>
      </c>
      <c s="21" t="s">
        <v>466</v>
      </c>
      <c s="2">
        <f t="shared" si="93"/>
        <v>427482.73999999999</v>
      </c>
      <c s="2">
        <f t="shared" si="94"/>
        <v>427482.73999999999</v>
      </c>
      <c s="2">
        <f t="shared" si="95"/>
        <v>854965.47999999998</v>
      </c>
      <c r="AL1480" t="str">
        <f>VLOOKUP($A1480,'BD INTERNA + PERFIL INTERES CP'!$A$3:$BM$1625,1,0)</f>
        <v>DI0014741</v>
      </c>
    </row>
    <row r="1481" spans="1:38" ht="14.5">
      <c r="A1481" s="108" t="str">
        <f t="shared" si="92"/>
        <v>DI0014751</v>
      </c>
      <c s="118" t="s">
        <v>1612</v>
      </c>
      <c s="112">
        <v>1</v>
      </c>
      <c s="113" t="s">
        <v>23</v>
      </c>
      <c s="35" t="s">
        <v>483</v>
      </c>
      <c s="121" t="s">
        <v>2073</v>
      </c>
      <c s="125"/>
      <c s="109" t="s">
        <v>467</v>
      </c>
      <c s="109" t="s">
        <v>469</v>
      </c>
      <c s="21" t="s">
        <v>466</v>
      </c>
      <c s="21" t="s">
        <v>466</v>
      </c>
      <c s="21">
        <v>6651.2200000000003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6651.2200000000003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6651.2200000000003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6651.2200000000003</v>
      </c>
      <c s="21" t="s">
        <v>466</v>
      </c>
      <c s="21" t="s">
        <v>466</v>
      </c>
      <c s="21" t="s">
        <v>466</v>
      </c>
      <c s="2">
        <f t="shared" si="93"/>
        <v>13302.440000000001</v>
      </c>
      <c s="2">
        <f t="shared" si="94"/>
        <v>13302.440000000001</v>
      </c>
      <c s="2">
        <f t="shared" si="95"/>
        <v>26604.880000000001</v>
      </c>
      <c r="AL1481" t="str">
        <f>VLOOKUP($A1481,'BD INTERNA + PERFIL INTERES CP'!$A$3:$BM$1625,1,0)</f>
        <v>DI0014751</v>
      </c>
    </row>
    <row r="1482" spans="1:38" ht="14.5">
      <c r="A1482" s="108" t="str">
        <f t="shared" si="92"/>
        <v>DI0014761</v>
      </c>
      <c s="118" t="s">
        <v>1613</v>
      </c>
      <c s="112">
        <v>1</v>
      </c>
      <c s="113" t="s">
        <v>23</v>
      </c>
      <c s="35" t="s">
        <v>600</v>
      </c>
      <c s="121" t="s">
        <v>1930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1020603.4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1020603.4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1020603.4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1020603.4</v>
      </c>
      <c s="2">
        <f t="shared" si="93"/>
        <v>2041206.8</v>
      </c>
      <c s="2">
        <f t="shared" si="94"/>
        <v>2041206.8</v>
      </c>
      <c s="2">
        <f t="shared" si="95"/>
        <v>4082413.6000000001</v>
      </c>
      <c r="AL1482" t="str">
        <f>VLOOKUP($A1482,'BD INTERNA + PERFIL INTERES CP'!$A$3:$BM$1625,1,0)</f>
        <v>DI0014761</v>
      </c>
    </row>
    <row r="1483" spans="1:38" ht="14.5">
      <c r="A1483" s="108" t="str">
        <f t="shared" si="92"/>
        <v>DI0014771</v>
      </c>
      <c s="118" t="s">
        <v>1614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43750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43750</v>
      </c>
      <c s="21" t="s">
        <v>466</v>
      </c>
      <c s="21" t="s">
        <v>466</v>
      </c>
      <c s="2">
        <f t="shared" si="93"/>
        <v>87500</v>
      </c>
      <c s="2">
        <f t="shared" si="94"/>
        <v>87500</v>
      </c>
      <c s="2">
        <f t="shared" si="95"/>
        <v>175000</v>
      </c>
      <c r="AL1483" t="str">
        <f>VLOOKUP($A1483,'BD INTERNA + PERFIL INTERES CP'!$A$3:$BM$1625,1,0)</f>
        <v>DI0014771</v>
      </c>
    </row>
    <row r="1484" spans="1:38" ht="14.5">
      <c r="A1484" s="108" t="str">
        <f t="shared" si="92"/>
        <v>DI0014781</v>
      </c>
      <c s="118" t="s">
        <v>1615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36750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36750</v>
      </c>
      <c s="2">
        <f t="shared" si="94"/>
        <v>0</v>
      </c>
      <c s="2">
        <f t="shared" si="95"/>
        <v>36750</v>
      </c>
      <c r="AL1484" t="str">
        <f>VLOOKUP($A1484,'BD INTERNA + PERFIL INTERES CP'!$A$3:$BM$1625,1,0)</f>
        <v>DI0014781</v>
      </c>
    </row>
    <row r="1485" spans="1:38" ht="14.5">
      <c r="A1485" s="108" t="str">
        <f t="shared" si="92"/>
        <v>DI0014791</v>
      </c>
      <c s="118" t="s">
        <v>1616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245000</v>
      </c>
      <c s="2">
        <f t="shared" si="94"/>
        <v>0</v>
      </c>
      <c s="2">
        <f t="shared" si="95"/>
        <v>245000</v>
      </c>
      <c r="AL1485" t="str">
        <f>VLOOKUP($A1485,'BD INTERNA + PERFIL INTERES CP'!$A$3:$BM$1625,1,0)</f>
        <v>DI0014791</v>
      </c>
    </row>
    <row r="1486" spans="1:38" ht="14.5">
      <c r="A1486" s="108" t="str">
        <f t="shared" si="92"/>
        <v>DI0014801</v>
      </c>
      <c s="118" t="s">
        <v>1617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245000</v>
      </c>
      <c s="2">
        <f t="shared" si="94"/>
        <v>0</v>
      </c>
      <c s="2">
        <f t="shared" si="95"/>
        <v>245000</v>
      </c>
      <c r="AL1486" t="str">
        <f>VLOOKUP($A1486,'BD INTERNA + PERFIL INTERES CP'!$A$3:$BM$1625,1,0)</f>
        <v>DI0014801</v>
      </c>
    </row>
    <row r="1487" spans="1:38" ht="14.5">
      <c r="A1487" s="108" t="str">
        <f t="shared" si="92"/>
        <v>DI0014811</v>
      </c>
      <c s="118" t="s">
        <v>1618</v>
      </c>
      <c s="112">
        <v>1</v>
      </c>
      <c s="113" t="s">
        <v>23</v>
      </c>
      <c s="35" t="s">
        <v>591</v>
      </c>
      <c s="121" t="s">
        <v>2074</v>
      </c>
      <c s="125"/>
      <c s="109" t="s">
        <v>467</v>
      </c>
      <c s="109" t="s">
        <v>469</v>
      </c>
      <c s="21" t="s">
        <v>466</v>
      </c>
      <c s="21" t="s">
        <v>466</v>
      </c>
      <c s="21">
        <v>2612500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2612500</v>
      </c>
      <c s="21" t="s">
        <v>466</v>
      </c>
      <c s="21" t="s">
        <v>466</v>
      </c>
      <c s="21" t="s">
        <v>466</v>
      </c>
      <c s="2">
        <f t="shared" si="93"/>
        <v>5225000</v>
      </c>
      <c s="2">
        <f t="shared" si="94"/>
        <v>5225000</v>
      </c>
      <c s="2">
        <f t="shared" si="95"/>
        <v>10450000</v>
      </c>
      <c r="AL1487" t="str">
        <f>VLOOKUP($A1487,'BD INTERNA + PERFIL INTERES CP'!$A$3:$BM$1625,1,0)</f>
        <v>DI0014811</v>
      </c>
    </row>
    <row r="1488" spans="1:38" ht="14.5">
      <c r="A1488" s="108" t="str">
        <f t="shared" si="92"/>
        <v>DI0014821</v>
      </c>
      <c s="118" t="s">
        <v>1619</v>
      </c>
      <c s="112">
        <v>1</v>
      </c>
      <c s="113" t="s">
        <v>23</v>
      </c>
      <c s="35" t="s">
        <v>591</v>
      </c>
      <c s="121" t="s">
        <v>2074</v>
      </c>
      <c s="125"/>
      <c s="109" t="s">
        <v>467</v>
      </c>
      <c s="109" t="s">
        <v>469</v>
      </c>
      <c s="21" t="s">
        <v>466</v>
      </c>
      <c s="21" t="s">
        <v>466</v>
      </c>
      <c s="21">
        <v>9500000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9500000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9500000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9500000</v>
      </c>
      <c s="21" t="s">
        <v>466</v>
      </c>
      <c s="21" t="s">
        <v>466</v>
      </c>
      <c s="21" t="s">
        <v>466</v>
      </c>
      <c s="2">
        <f t="shared" si="93"/>
        <v>19000000</v>
      </c>
      <c s="2">
        <f t="shared" si="94"/>
        <v>19000000</v>
      </c>
      <c s="2">
        <f t="shared" si="95"/>
        <v>38000000</v>
      </c>
      <c r="AL1488" t="str">
        <f>VLOOKUP($A1488,'BD INTERNA + PERFIL INTERES CP'!$A$3:$BM$1625,1,0)</f>
        <v>DI0014821</v>
      </c>
    </row>
    <row r="1489" spans="1:38" ht="14.5">
      <c r="A1489" s="108" t="str">
        <f t="shared" si="92"/>
        <v>DI0014831</v>
      </c>
      <c s="118" t="s">
        <v>1620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">
        <f t="shared" si="93"/>
        <v>708750</v>
      </c>
      <c s="2">
        <f t="shared" si="94"/>
        <v>708750</v>
      </c>
      <c s="2">
        <f t="shared" si="95"/>
        <v>1417500</v>
      </c>
      <c r="AL1489" t="str">
        <f>VLOOKUP($A1489,'BD INTERNA + PERFIL INTERES CP'!$A$3:$BM$1625,1,0)</f>
        <v>DI0014831</v>
      </c>
    </row>
    <row r="1490" spans="1:38" ht="14.5">
      <c r="A1490" s="108" t="str">
        <f t="shared" si="92"/>
        <v>DI0014841</v>
      </c>
      <c s="118" t="s">
        <v>1621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354375</v>
      </c>
      <c s="21" t="s">
        <v>466</v>
      </c>
      <c s="21" t="s">
        <v>466</v>
      </c>
      <c s="2">
        <f t="shared" si="93"/>
        <v>708750</v>
      </c>
      <c s="2">
        <f t="shared" si="94"/>
        <v>708750</v>
      </c>
      <c s="2">
        <f t="shared" si="95"/>
        <v>1417500</v>
      </c>
      <c r="AL1490" t="str">
        <f>VLOOKUP($A1490,'BD INTERNA + PERFIL INTERES CP'!$A$3:$BM$1625,1,0)</f>
        <v>DI0014841</v>
      </c>
    </row>
    <row r="1491" spans="1:38" ht="14.5">
      <c r="A1491" s="108" t="str">
        <f t="shared" si="92"/>
        <v>DI0014851</v>
      </c>
      <c s="118" t="s">
        <v>1622</v>
      </c>
      <c s="112">
        <v>1</v>
      </c>
      <c s="113" t="s">
        <v>23</v>
      </c>
      <c s="35" t="s">
        <v>166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349833.52000000002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349833.52000000002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349833.52000000002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349833.52000000002</v>
      </c>
      <c s="21" t="s">
        <v>466</v>
      </c>
      <c s="21" t="s">
        <v>466</v>
      </c>
      <c s="2">
        <f t="shared" si="93"/>
        <v>699667.04000000004</v>
      </c>
      <c s="2">
        <f t="shared" si="94"/>
        <v>699667.04000000004</v>
      </c>
      <c s="2">
        <f t="shared" si="95"/>
        <v>1399334.0800000001</v>
      </c>
      <c r="AL1491" t="str">
        <f>VLOOKUP($A1491,'BD INTERNA + PERFIL INTERES CP'!$A$3:$BM$1625,1,0)</f>
        <v>DI0014851</v>
      </c>
    </row>
    <row r="1492" spans="1:38" ht="14.5">
      <c r="A1492" s="108" t="str">
        <f t="shared" si="92"/>
        <v>DI0014861</v>
      </c>
      <c s="118" t="s">
        <v>1623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245000</v>
      </c>
      <c s="2">
        <f t="shared" si="94"/>
        <v>0</v>
      </c>
      <c s="2">
        <f t="shared" si="95"/>
        <v>245000</v>
      </c>
      <c r="AL1492" t="str">
        <f>VLOOKUP($A1492,'BD INTERNA + PERFIL INTERES CP'!$A$3:$BM$1625,1,0)</f>
        <v>DI0014861</v>
      </c>
    </row>
    <row r="1493" spans="1:38" ht="14.5">
      <c r="A1493" s="108" t="str">
        <f t="shared" si="92"/>
        <v>DI0014871</v>
      </c>
      <c s="118" t="s">
        <v>1624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245000</v>
      </c>
      <c s="2">
        <f t="shared" si="94"/>
        <v>0</v>
      </c>
      <c s="2">
        <f t="shared" si="95"/>
        <v>245000</v>
      </c>
      <c r="AL1493" t="str">
        <f>VLOOKUP($A1493,'BD INTERNA + PERFIL INTERES CP'!$A$3:$BM$1625,1,0)</f>
        <v>DI0014871</v>
      </c>
    </row>
    <row r="1494" spans="1:38" ht="14.5">
      <c r="A1494" s="108" t="str">
        <f t="shared" si="92"/>
        <v>DI0014881</v>
      </c>
      <c s="118" t="s">
        <v>1625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">
        <f t="shared" si="93"/>
        <v>175000</v>
      </c>
      <c s="2">
        <f t="shared" si="94"/>
        <v>175000</v>
      </c>
      <c s="2">
        <f t="shared" si="95"/>
        <v>350000</v>
      </c>
      <c r="AL1494" t="str">
        <f>VLOOKUP($A1494,'BD INTERNA + PERFIL INTERES CP'!$A$3:$BM$1625,1,0)</f>
        <v>DI0014881</v>
      </c>
    </row>
    <row r="1495" spans="1:38" ht="14.5">
      <c r="A1495" s="108" t="str">
        <f t="shared" si="92"/>
        <v>DI0014891</v>
      </c>
      <c s="118" t="s">
        <v>1626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525000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525000</v>
      </c>
      <c s="21" t="s">
        <v>466</v>
      </c>
      <c s="21" t="s">
        <v>466</v>
      </c>
      <c s="2">
        <f t="shared" si="93"/>
        <v>1050000</v>
      </c>
      <c s="2">
        <f t="shared" si="94"/>
        <v>1050000</v>
      </c>
      <c s="2">
        <f t="shared" si="95"/>
        <v>2100000</v>
      </c>
      <c r="AL1495" t="str">
        <f>VLOOKUP($A1495,'BD INTERNA + PERFIL INTERES CP'!$A$3:$BM$1625,1,0)</f>
        <v>DI0014891</v>
      </c>
    </row>
    <row r="1496" spans="1:38" ht="14.5">
      <c r="A1496" s="108" t="str">
        <f t="shared" si="92"/>
        <v>DI0014901</v>
      </c>
      <c s="118" t="s">
        <v>1627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9800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9800</v>
      </c>
      <c s="2">
        <f t="shared" si="94"/>
        <v>0</v>
      </c>
      <c s="2">
        <f t="shared" si="95"/>
        <v>9800</v>
      </c>
      <c r="AL1496" t="str">
        <f>VLOOKUP($A1496,'BD INTERNA + PERFIL INTERES CP'!$A$3:$BM$1625,1,0)</f>
        <v>DI0014901</v>
      </c>
    </row>
    <row r="1497" spans="1:38" ht="14.5">
      <c r="A1497" s="108" t="str">
        <f t="shared" si="92"/>
        <v>DI0014911</v>
      </c>
      <c s="118" t="s">
        <v>1628</v>
      </c>
      <c s="112">
        <v>1</v>
      </c>
      <c s="113" t="s">
        <v>23</v>
      </c>
      <c s="35" t="s">
        <v>591</v>
      </c>
      <c s="121" t="s">
        <v>2074</v>
      </c>
      <c s="125"/>
      <c s="109" t="s">
        <v>467</v>
      </c>
      <c s="109" t="s">
        <v>469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">
        <f t="shared" si="93"/>
        <v>9500000</v>
      </c>
      <c s="2">
        <f t="shared" si="94"/>
        <v>9500000</v>
      </c>
      <c s="2">
        <f t="shared" si="95"/>
        <v>19000000</v>
      </c>
      <c r="AL1497" t="str">
        <f>VLOOKUP($A1497,'BD INTERNA + PERFIL INTERES CP'!$A$3:$BM$1625,1,0)</f>
        <v>DI0014911</v>
      </c>
    </row>
    <row r="1498" spans="1:38" ht="14.5">
      <c r="A1498" s="108" t="str">
        <f t="shared" si="92"/>
        <v>DI0014921</v>
      </c>
      <c s="118" t="s">
        <v>1629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36750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36750</v>
      </c>
      <c s="2">
        <f t="shared" si="94"/>
        <v>0</v>
      </c>
      <c s="2">
        <f t="shared" si="95"/>
        <v>36750</v>
      </c>
      <c r="AL1498" t="str">
        <f>VLOOKUP($A1498,'BD INTERNA + PERFIL INTERES CP'!$A$3:$BM$1625,1,0)</f>
        <v>DI0014921</v>
      </c>
    </row>
    <row r="1499" spans="1:38" ht="14.5">
      <c r="A1499" s="108" t="str">
        <f t="shared" si="92"/>
        <v>DI0014931</v>
      </c>
      <c s="118" t="s">
        <v>1630</v>
      </c>
      <c s="112">
        <v>1</v>
      </c>
      <c s="113" t="s">
        <v>23</v>
      </c>
      <c s="35" t="s">
        <v>484</v>
      </c>
      <c s="121" t="s">
        <v>1944</v>
      </c>
      <c s="125"/>
      <c s="109" t="s">
        <v>467</v>
      </c>
      <c s="109" t="s">
        <v>469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4367.8800000000001</v>
      </c>
      <c s="2">
        <f t="shared" si="94"/>
        <v>0</v>
      </c>
      <c s="2">
        <f t="shared" si="95"/>
        <v>4367.8800000000001</v>
      </c>
      <c r="AL1499" t="str">
        <f>VLOOKUP($A1499,'BD INTERNA + PERFIL INTERES CP'!$A$3:$BM$1625,1,0)</f>
        <v>DI0014931</v>
      </c>
    </row>
    <row r="1500" spans="1:38" ht="14.5">
      <c r="A1500" s="108" t="str">
        <f t="shared" si="92"/>
        <v>DI0014932</v>
      </c>
      <c s="118" t="s">
        <v>1630</v>
      </c>
      <c s="112">
        <v>2</v>
      </c>
      <c s="113" t="s">
        <v>23</v>
      </c>
      <c s="35" t="s">
        <v>484</v>
      </c>
      <c s="121" t="s">
        <v>1944</v>
      </c>
      <c s="125"/>
      <c s="109" t="s">
        <v>467</v>
      </c>
      <c s="109" t="s">
        <v>469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234.06999999999999</v>
      </c>
      <c s="21">
        <v>234.06999999999999</v>
      </c>
      <c s="21">
        <v>234.06999999999999</v>
      </c>
      <c s="21">
        <v>234.06999999999999</v>
      </c>
      <c s="21">
        <v>234.06999999999999</v>
      </c>
      <c s="21">
        <v>234.06999999999999</v>
      </c>
      <c s="21" t="s">
        <v>466</v>
      </c>
      <c s="2">
        <f t="shared" si="93"/>
        <v>5617.5600000000004</v>
      </c>
      <c s="2">
        <f t="shared" si="94"/>
        <v>3745.0700000000011</v>
      </c>
      <c s="2">
        <f t="shared" si="95"/>
        <v>9362.630000000001</v>
      </c>
      <c r="AL1500" t="str">
        <f>VLOOKUP($A1500,'BD INTERNA + PERFIL INTERES CP'!$A$3:$BM$1625,1,0)</f>
        <v>DI0014932</v>
      </c>
    </row>
    <row r="1501" spans="1:38" ht="14.5">
      <c r="A1501" s="108" t="str">
        <f t="shared" si="92"/>
        <v>DI0014933</v>
      </c>
      <c s="118" t="s">
        <v>1630</v>
      </c>
      <c s="112">
        <v>3</v>
      </c>
      <c s="113" t="s">
        <v>23</v>
      </c>
      <c s="35" t="s">
        <v>484</v>
      </c>
      <c s="121" t="s">
        <v>1944</v>
      </c>
      <c s="125"/>
      <c s="109" t="s">
        <v>467</v>
      </c>
      <c s="109" t="s">
        <v>469</v>
      </c>
      <c s="21">
        <v>190.28</v>
      </c>
      <c s="21">
        <v>190.28</v>
      </c>
      <c s="21">
        <v>190.28</v>
      </c>
      <c s="21">
        <v>190.28</v>
      </c>
      <c s="21">
        <v>190.28</v>
      </c>
      <c s="21">
        <v>190.28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">
        <f t="shared" si="93"/>
        <v>2283.3000000000002</v>
      </c>
      <c s="2">
        <f t="shared" si="94"/>
        <v>2283.2400000000002</v>
      </c>
      <c s="2">
        <f t="shared" si="95"/>
        <v>4566.5400000000009</v>
      </c>
      <c r="AL1501" t="str">
        <f>VLOOKUP($A1501,'BD INTERNA + PERFIL INTERES CP'!$A$3:$BM$1625,1,0)</f>
        <v>DI0014933</v>
      </c>
    </row>
    <row r="1502" spans="1:38" ht="14.5">
      <c r="A1502" s="108" t="str">
        <f t="shared" si="92"/>
        <v>DI0014934</v>
      </c>
      <c s="118" t="s">
        <v>1630</v>
      </c>
      <c s="112">
        <v>4</v>
      </c>
      <c s="113" t="s">
        <v>23</v>
      </c>
      <c s="35" t="s">
        <v>484</v>
      </c>
      <c s="121" t="s">
        <v>1944</v>
      </c>
      <c s="125"/>
      <c s="109" t="s">
        <v>467</v>
      </c>
      <c s="109" t="s">
        <v>469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">
        <f t="shared" si="93"/>
        <v>148928.15999999997</v>
      </c>
      <c s="2">
        <f t="shared" si="94"/>
        <v>148928.15999999997</v>
      </c>
      <c s="2">
        <f t="shared" si="95"/>
        <v>297856.31999999995</v>
      </c>
      <c r="AL1502" t="str">
        <f>VLOOKUP($A1502,'BD INTERNA + PERFIL INTERES CP'!$A$3:$BM$1625,1,0)</f>
        <v>DI0014934</v>
      </c>
    </row>
    <row r="1503" spans="1:38" ht="14.5">
      <c r="A1503" s="108" t="str">
        <f t="shared" si="92"/>
        <v>DI0014935</v>
      </c>
      <c s="118" t="s">
        <v>1630</v>
      </c>
      <c s="112">
        <v>5</v>
      </c>
      <c s="113" t="s">
        <v>23</v>
      </c>
      <c s="35" t="s">
        <v>484</v>
      </c>
      <c s="121" t="s">
        <v>1944</v>
      </c>
      <c s="125"/>
      <c s="109" t="s">
        <v>467</v>
      </c>
      <c s="109" t="s">
        <v>469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">
        <f t="shared" si="93"/>
        <v>1076748.3600000001</v>
      </c>
      <c s="2">
        <f t="shared" si="94"/>
        <v>1076748.3600000001</v>
      </c>
      <c s="2">
        <f t="shared" si="95"/>
        <v>2153496.7200000002</v>
      </c>
      <c r="AL1503" t="str">
        <f>VLOOKUP($A1503,'BD INTERNA + PERFIL INTERES CP'!$A$3:$BM$1625,1,0)</f>
        <v>DI0014935</v>
      </c>
    </row>
    <row r="1504" spans="1:38" ht="14.5">
      <c r="A1504" s="108" t="str">
        <f t="shared" si="92"/>
        <v>DI0014941</v>
      </c>
      <c s="118" t="s">
        <v>1631</v>
      </c>
      <c s="112">
        <v>1</v>
      </c>
      <c s="113" t="s">
        <v>23</v>
      </c>
      <c s="35" t="s">
        <v>483</v>
      </c>
      <c s="121" t="s">
        <v>2075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25920.565999999999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25920.57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25920.57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25920.57</v>
      </c>
      <c s="21" t="s">
        <v>466</v>
      </c>
      <c s="2">
        <f t="shared" si="93"/>
        <v>51841.135999999999</v>
      </c>
      <c s="2">
        <f t="shared" si="94"/>
        <v>51841.139999999999</v>
      </c>
      <c s="2">
        <f t="shared" si="95"/>
        <v>103682.276</v>
      </c>
      <c r="AL1504" t="str">
        <f>VLOOKUP($A1504,'BD INTERNA + PERFIL INTERES CP'!$A$3:$BM$1625,1,0)</f>
        <v>DI0014941</v>
      </c>
    </row>
    <row r="1505" spans="1:38" ht="14.5">
      <c r="A1505" s="108" t="str">
        <f t="shared" si="92"/>
        <v>DI0014951</v>
      </c>
      <c s="118" t="s">
        <v>1632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87500</v>
      </c>
      <c s="21" t="s">
        <v>466</v>
      </c>
      <c s="21" t="s">
        <v>466</v>
      </c>
      <c s="2">
        <f t="shared" si="93"/>
        <v>175000</v>
      </c>
      <c s="2">
        <f t="shared" si="94"/>
        <v>175000</v>
      </c>
      <c s="2">
        <f t="shared" si="95"/>
        <v>350000</v>
      </c>
      <c r="AL1505" t="str">
        <f>VLOOKUP($A1505,'BD INTERNA + PERFIL INTERES CP'!$A$3:$BM$1625,1,0)</f>
        <v>DI0014951</v>
      </c>
    </row>
    <row r="1506" spans="1:38" ht="14.5">
      <c r="A1506" s="108" t="str">
        <f t="shared" si="92"/>
        <v>DI0014961</v>
      </c>
      <c s="118" t="s">
        <v>1633</v>
      </c>
      <c s="112">
        <v>1</v>
      </c>
      <c s="113" t="s">
        <v>23</v>
      </c>
      <c s="35" t="s">
        <v>483</v>
      </c>
      <c s="121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612500</v>
      </c>
      <c s="2">
        <f t="shared" si="94"/>
        <v>0</v>
      </c>
      <c s="2">
        <f t="shared" si="95"/>
        <v>612500</v>
      </c>
      <c r="AL1506" t="str">
        <f>VLOOKUP($A1506,'BD INTERNA + PERFIL INTERES CP'!$A$3:$BM$1625,1,0)</f>
        <v>DI0014961</v>
      </c>
    </row>
    <row r="1507" spans="1:38" ht="14.5">
      <c r="A1507" s="108" t="str">
        <f t="shared" si="92"/>
        <v>DI0014981</v>
      </c>
      <c s="118" t="s">
        <v>1635</v>
      </c>
      <c s="112">
        <v>1</v>
      </c>
      <c s="113" t="s">
        <v>23</v>
      </c>
      <c s="35" t="s">
        <v>483</v>
      </c>
      <c s="121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175000</v>
      </c>
      <c s="21" t="s">
        <v>466</v>
      </c>
      <c s="21" t="s">
        <v>466</v>
      </c>
      <c s="2">
        <f t="shared" si="93"/>
        <v>350000</v>
      </c>
      <c s="2">
        <f t="shared" si="94"/>
        <v>350000</v>
      </c>
      <c s="2">
        <f t="shared" si="95"/>
        <v>700000</v>
      </c>
      <c r="AL1507" t="str">
        <f>VLOOKUP($A1507,'BD INTERNA + PERFIL INTERES CP'!$A$3:$BM$1625,1,0)</f>
        <v>DI0014981</v>
      </c>
    </row>
    <row r="1508" spans="1:38" ht="14.5">
      <c r="A1508" s="108" t="str">
        <f t="shared" si="92"/>
        <v>DI0014991</v>
      </c>
      <c s="118" t="s">
        <v>1636</v>
      </c>
      <c s="112">
        <v>1</v>
      </c>
      <c s="113" t="s">
        <v>23</v>
      </c>
      <c s="35" t="s">
        <v>483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306250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306250</v>
      </c>
      <c s="2">
        <f t="shared" si="94"/>
        <v>0</v>
      </c>
      <c s="2">
        <f t="shared" si="95"/>
        <v>306250</v>
      </c>
      <c r="AL1508" t="str">
        <f>VLOOKUP($A1508,'BD INTERNA + PERFIL INTERES CP'!$A$3:$BM$1625,1,0)</f>
        <v>DI0014991</v>
      </c>
    </row>
    <row r="1509" spans="1:38" ht="14.5">
      <c r="A1509" s="108" t="str">
        <f t="shared" si="92"/>
        <v>DI0015001</v>
      </c>
      <c s="118" t="s">
        <v>1637</v>
      </c>
      <c s="112">
        <v>1</v>
      </c>
      <c s="113" t="s">
        <v>23</v>
      </c>
      <c s="35" t="s">
        <v>483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306250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306250</v>
      </c>
      <c s="2">
        <f t="shared" si="94"/>
        <v>0</v>
      </c>
      <c s="2">
        <f t="shared" si="95"/>
        <v>306250</v>
      </c>
      <c r="AL1509" t="str">
        <f>VLOOKUP($A1509,'BD INTERNA + PERFIL INTERES CP'!$A$3:$BM$1625,1,0)</f>
        <v>DI0015001</v>
      </c>
    </row>
    <row r="1510" spans="1:38" ht="14.5">
      <c r="A1510" s="108" t="str">
        <f t="shared" si="92"/>
        <v>DI0015011</v>
      </c>
      <c s="118" t="s">
        <v>1638</v>
      </c>
      <c s="112">
        <v>1</v>
      </c>
      <c s="113" t="s">
        <v>23</v>
      </c>
      <c s="35" t="s">
        <v>168</v>
      </c>
      <c s="122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1701187.02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1701187.02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3402374.04</v>
      </c>
      <c s="2">
        <f t="shared" si="94"/>
        <v>0</v>
      </c>
      <c s="2">
        <f t="shared" si="95"/>
        <v>3402374.04</v>
      </c>
      <c r="AL1510" t="str">
        <f>VLOOKUP($A1510,'BD INTERNA + PERFIL INTERES CP'!$A$3:$BM$1625,1,0)</f>
        <v>DI0015011</v>
      </c>
    </row>
    <row r="1511" spans="1:38" ht="14.5">
      <c r="A1511" s="108" t="str">
        <f t="shared" si="92"/>
        <v>DI0015021</v>
      </c>
      <c s="118" t="s">
        <v>1639</v>
      </c>
      <c s="112">
        <v>1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1933.47</v>
      </c>
      <c s="2">
        <f t="shared" si="94"/>
        <v>0</v>
      </c>
      <c s="2">
        <f t="shared" si="95"/>
        <v>1933.47</v>
      </c>
      <c r="AL1511" t="str">
        <f>VLOOKUP($A1511,'BD INTERNA + PERFIL INTERES CP'!$A$3:$BM$1625,1,0)</f>
        <v>DI0015021</v>
      </c>
    </row>
    <row r="1512" spans="1:38" ht="14.5">
      <c r="A1512" s="108" t="str">
        <f t="shared" si="92"/>
        <v>DI0015022</v>
      </c>
      <c s="118" t="s">
        <v>1639</v>
      </c>
      <c s="112">
        <v>2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76.299999999999997</v>
      </c>
      <c s="21">
        <v>76.299999999999997</v>
      </c>
      <c s="21">
        <v>76.299999999999997</v>
      </c>
      <c s="21">
        <v>76.299999999999997</v>
      </c>
      <c s="21">
        <v>76.299999999999997</v>
      </c>
      <c s="21">
        <v>76.299999999999997</v>
      </c>
      <c s="21" t="s">
        <v>466</v>
      </c>
      <c s="2">
        <f t="shared" si="93"/>
        <v>1831.1999999999996</v>
      </c>
      <c s="2">
        <f t="shared" si="94"/>
        <v>1220.7999999999997</v>
      </c>
      <c s="2">
        <f t="shared" si="95"/>
        <v>3051.9999999999991</v>
      </c>
      <c r="AL1512" t="str">
        <f>VLOOKUP($A1512,'BD INTERNA + PERFIL INTERES CP'!$A$3:$BM$1625,1,0)</f>
        <v>DI0015022</v>
      </c>
    </row>
    <row r="1513" spans="1:38" ht="14.5">
      <c r="A1513" s="108" t="str">
        <f t="shared" si="92"/>
        <v>DI0015023</v>
      </c>
      <c s="118" t="s">
        <v>1639</v>
      </c>
      <c s="112">
        <v>3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">
        <f t="shared" si="93"/>
        <v>16262.160000000002</v>
      </c>
      <c s="2">
        <f t="shared" si="94"/>
        <v>16262.160000000002</v>
      </c>
      <c s="2">
        <f t="shared" si="95"/>
        <v>32524.320000000003</v>
      </c>
      <c r="AL1513" t="str">
        <f>VLOOKUP($A1513,'BD INTERNA + PERFIL INTERES CP'!$A$3:$BM$1625,1,0)</f>
        <v>DI0015023</v>
      </c>
    </row>
    <row r="1514" spans="1:38" ht="14.5">
      <c r="A1514" s="108" t="str">
        <f t="shared" si="92"/>
        <v>DI0015024</v>
      </c>
      <c s="118" t="s">
        <v>1639</v>
      </c>
      <c s="112">
        <v>4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">
        <f t="shared" si="93"/>
        <v>21814.320000000003</v>
      </c>
      <c s="2">
        <f t="shared" si="94"/>
        <v>21814.320000000003</v>
      </c>
      <c s="2">
        <f t="shared" si="95"/>
        <v>43628.640000000007</v>
      </c>
      <c r="AL1514" t="str">
        <f>VLOOKUP($A1514,'BD INTERNA + PERFIL INTERES CP'!$A$3:$BM$1625,1,0)</f>
        <v>DI0015024</v>
      </c>
    </row>
    <row r="1515" spans="1:38" ht="14.5">
      <c r="A1515" s="108" t="str">
        <f t="shared" si="92"/>
        <v>DI0015025</v>
      </c>
      <c s="118" t="s">
        <v>1639</v>
      </c>
      <c s="112">
        <v>5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">
        <f t="shared" si="93"/>
        <v>9168.3599999999988</v>
      </c>
      <c s="2">
        <f t="shared" si="94"/>
        <v>9168.3599999999988</v>
      </c>
      <c s="2">
        <f t="shared" si="95"/>
        <v>18336.719999999998</v>
      </c>
      <c r="AL1515" t="str">
        <f>VLOOKUP($A1515,'BD INTERNA + PERFIL INTERES CP'!$A$3:$BM$1625,1,0)</f>
        <v>DI0015025</v>
      </c>
    </row>
    <row r="1516" spans="1:38" ht="14.5">
      <c r="A1516" s="108" t="str">
        <f t="shared" si="92"/>
        <v>DI0015026</v>
      </c>
      <c s="118" t="s">
        <v>1639</v>
      </c>
      <c s="112">
        <v>6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">
        <f t="shared" si="93"/>
        <v>22848.359999999997</v>
      </c>
      <c s="2">
        <f t="shared" si="94"/>
        <v>22848.359999999997</v>
      </c>
      <c s="2">
        <f t="shared" si="95"/>
        <v>45696.719999999994</v>
      </c>
      <c r="AL1516" t="str">
        <f>VLOOKUP($A1516,'BD INTERNA + PERFIL INTERES CP'!$A$3:$BM$1625,1,0)</f>
        <v>DI0015026</v>
      </c>
    </row>
    <row r="1517" spans="1:38" ht="14.5">
      <c r="A1517" s="108" t="str">
        <f t="shared" si="92"/>
        <v>DI0015027</v>
      </c>
      <c s="118" t="s">
        <v>1639</v>
      </c>
      <c s="112">
        <v>7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">
        <f t="shared" si="93"/>
        <v>34931.519999999997</v>
      </c>
      <c s="2">
        <f t="shared" si="94"/>
        <v>34931.519999999997</v>
      </c>
      <c s="2">
        <f t="shared" si="95"/>
        <v>69863.039999999994</v>
      </c>
      <c r="AL1517" t="str">
        <f>VLOOKUP($A1517,'BD INTERNA + PERFIL INTERES CP'!$A$3:$BM$1625,1,0)</f>
        <v>DI0015027</v>
      </c>
    </row>
    <row r="1518" spans="1:38" ht="14.5">
      <c r="A1518" s="108" t="str">
        <f t="shared" si="92"/>
        <v>DI0015028</v>
      </c>
      <c s="118" t="s">
        <v>1639</v>
      </c>
      <c s="112">
        <v>8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">
        <f t="shared" si="93"/>
        <v>37812.239999999998</v>
      </c>
      <c s="2">
        <f t="shared" si="94"/>
        <v>37812.239999999998</v>
      </c>
      <c s="2">
        <f t="shared" si="95"/>
        <v>75624.479999999996</v>
      </c>
      <c r="AL1518" t="str">
        <f>VLOOKUP($A1518,'BD INTERNA + PERFIL INTERES CP'!$A$3:$BM$1625,1,0)</f>
        <v>DI0015028</v>
      </c>
    </row>
    <row r="1519" spans="1:38" ht="14.5">
      <c r="A1519" s="108" t="str">
        <f t="shared" si="92"/>
        <v>DI0015029</v>
      </c>
      <c s="118" t="s">
        <v>1639</v>
      </c>
      <c s="112">
        <v>9</v>
      </c>
      <c s="113" t="s">
        <v>23</v>
      </c>
      <c s="35" t="s">
        <v>484</v>
      </c>
      <c s="122" t="s">
        <v>1946</v>
      </c>
      <c s="125"/>
      <c s="109" t="s">
        <v>467</v>
      </c>
      <c s="109" t="s">
        <v>469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">
        <f t="shared" si="93"/>
        <v>251096.28</v>
      </c>
      <c s="2">
        <f t="shared" si="94"/>
        <v>251096.28</v>
      </c>
      <c s="2">
        <f t="shared" si="95"/>
        <v>502192.56</v>
      </c>
      <c r="AL1519" t="str">
        <f>VLOOKUP($A1519,'BD INTERNA + PERFIL INTERES CP'!$A$3:$BM$1625,1,0)</f>
        <v>DI0015029</v>
      </c>
    </row>
    <row r="1520" spans="1:38" ht="14.5">
      <c r="A1520" s="108" t="str">
        <f t="shared" si="92"/>
        <v>DI0015031</v>
      </c>
      <c s="118" t="s">
        <v>1640</v>
      </c>
      <c s="112">
        <v>1</v>
      </c>
      <c s="113" t="s">
        <v>23</v>
      </c>
      <c s="35" t="s">
        <v>591</v>
      </c>
      <c s="122" t="s">
        <v>2076</v>
      </c>
      <c s="125"/>
      <c s="109" t="s">
        <v>467</v>
      </c>
      <c s="109" t="s">
        <v>469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4750000</v>
      </c>
      <c s="21" t="s">
        <v>466</v>
      </c>
      <c s="21" t="s">
        <v>466</v>
      </c>
      <c s="21" t="s">
        <v>466</v>
      </c>
      <c s="2">
        <f t="shared" si="93"/>
        <v>9500000</v>
      </c>
      <c s="2">
        <f t="shared" si="94"/>
        <v>9500000</v>
      </c>
      <c s="2">
        <f t="shared" si="95"/>
        <v>19000000</v>
      </c>
      <c r="AL1520" t="str">
        <f>VLOOKUP($A1520,'BD INTERNA + PERFIL INTERES CP'!$A$3:$BM$1625,1,0)</f>
        <v>DI0015031</v>
      </c>
    </row>
    <row r="1521" spans="1:38" ht="14.5">
      <c r="A1521" s="108" t="str">
        <f t="shared" si="92"/>
        <v>DI0015041</v>
      </c>
      <c s="118" t="s">
        <v>1641</v>
      </c>
      <c s="112">
        <v>1</v>
      </c>
      <c s="113" t="s">
        <v>23</v>
      </c>
      <c s="35" t="s">
        <v>2077</v>
      </c>
      <c s="122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306817.12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306817.12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306817.12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306817.12</v>
      </c>
      <c s="21" t="s">
        <v>466</v>
      </c>
      <c s="21" t="s">
        <v>466</v>
      </c>
      <c s="2">
        <f t="shared" si="93"/>
        <v>613634.23999999999</v>
      </c>
      <c s="2">
        <f t="shared" si="94"/>
        <v>613634.23999999999</v>
      </c>
      <c s="2">
        <f t="shared" si="95"/>
        <v>1227268.48</v>
      </c>
      <c r="AL1521" t="str">
        <f>VLOOKUP($A1521,'BD INTERNA + PERFIL INTERES CP'!$A$3:$BM$1625,1,0)</f>
        <v>DI0015041</v>
      </c>
    </row>
    <row r="1522" spans="1:38" ht="14.5">
      <c r="A1522" s="108" t="str">
        <f t="shared" si="92"/>
        <v>DI0015051</v>
      </c>
      <c s="118" t="s">
        <v>1642</v>
      </c>
      <c s="112">
        <v>1</v>
      </c>
      <c s="113" t="s">
        <v>23</v>
      </c>
      <c s="35" t="s">
        <v>483</v>
      </c>
      <c s="122" t="s">
        <v>2078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52220.050000000003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52220.050000000003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52220.050000000003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52220.050000000003</v>
      </c>
      <c s="21" t="s">
        <v>466</v>
      </c>
      <c s="2">
        <f t="shared" si="93"/>
        <v>104440.10000000001</v>
      </c>
      <c s="2">
        <f t="shared" si="94"/>
        <v>104440.10000000001</v>
      </c>
      <c s="2">
        <f t="shared" si="95"/>
        <v>208880.20000000001</v>
      </c>
      <c r="AL1522" t="str">
        <f>VLOOKUP($A1522,'BD INTERNA + PERFIL INTERES CP'!$A$3:$BM$1625,1,0)</f>
        <v>DI0015051</v>
      </c>
    </row>
    <row r="1523" spans="1:38" ht="14.5">
      <c r="A1523" s="108" t="str">
        <f t="shared" si="92"/>
        <v>DI0015061</v>
      </c>
      <c s="118" t="s">
        <v>1643</v>
      </c>
      <c s="112">
        <v>1</v>
      </c>
      <c s="113" t="s">
        <v>23</v>
      </c>
      <c s="35" t="s">
        <v>483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612500</v>
      </c>
      <c s="2">
        <f t="shared" si="94"/>
        <v>0</v>
      </c>
      <c s="2">
        <f t="shared" si="95"/>
        <v>612500</v>
      </c>
      <c r="AL1523" t="str">
        <f>VLOOKUP($A1523,'BD INTERNA + PERFIL INTERES CP'!$A$3:$BM$1625,1,0)</f>
        <v>DI0015061</v>
      </c>
    </row>
    <row r="1524" spans="1:38" ht="14.5">
      <c r="A1524" s="108" t="str">
        <f t="shared" si="92"/>
        <v>DI0015071</v>
      </c>
      <c s="118" t="s">
        <v>1644</v>
      </c>
      <c s="112">
        <v>1</v>
      </c>
      <c s="113" t="s">
        <v>23</v>
      </c>
      <c s="35" t="s">
        <v>483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612500</v>
      </c>
      <c s="2">
        <f t="shared" si="94"/>
        <v>0</v>
      </c>
      <c s="2">
        <f t="shared" si="95"/>
        <v>612500</v>
      </c>
      <c r="AL1524" t="str">
        <f>VLOOKUP($A1524,'BD INTERNA + PERFIL INTERES CP'!$A$3:$BM$1625,1,0)</f>
        <v>DI0015071</v>
      </c>
    </row>
    <row r="1525" spans="1:38" ht="14.5">
      <c r="A1525" s="108" t="str">
        <f t="shared" si="92"/>
        <v>DI0015081</v>
      </c>
      <c s="118" t="s">
        <v>1947</v>
      </c>
      <c s="112">
        <v>1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3187.8000000000006</v>
      </c>
      <c s="2">
        <f t="shared" si="94"/>
        <v>0</v>
      </c>
      <c s="2">
        <f t="shared" si="95"/>
        <v>3187.8000000000006</v>
      </c>
      <c r="AL1525" t="str">
        <f>VLOOKUP($A1525,'BD INTERNA + PERFIL INTERES CP'!$A$3:$BM$1625,1,0)</f>
        <v>DI0015081</v>
      </c>
    </row>
    <row r="1526" spans="1:38" ht="14.5">
      <c r="A1526" s="108" t="str">
        <f t="shared" si="92"/>
        <v>DI0015082</v>
      </c>
      <c s="118" t="s">
        <v>1947</v>
      </c>
      <c s="112">
        <v>2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474.94</v>
      </c>
      <c s="21">
        <v>474.94</v>
      </c>
      <c s="21">
        <v>474.94</v>
      </c>
      <c s="21">
        <v>474.94</v>
      </c>
      <c s="21">
        <v>474.94</v>
      </c>
      <c s="21">
        <v>474.94</v>
      </c>
      <c s="2">
        <f t="shared" si="93"/>
        <v>11398.559999999998</v>
      </c>
      <c s="2">
        <f t="shared" si="94"/>
        <v>8548.9199999999983</v>
      </c>
      <c s="2">
        <f t="shared" si="95"/>
        <v>19947.479999999996</v>
      </c>
      <c r="AL1526" t="str">
        <f>VLOOKUP($A1526,'BD INTERNA + PERFIL INTERES CP'!$A$3:$BM$1625,1,0)</f>
        <v>DI0015082</v>
      </c>
    </row>
    <row r="1527" spans="1:38" ht="14.5">
      <c r="A1527" s="108" t="str">
        <f t="shared" si="92"/>
        <v>DI0015083</v>
      </c>
      <c s="118" t="s">
        <v>1947</v>
      </c>
      <c s="112">
        <v>3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">
        <f t="shared" si="93"/>
        <v>8835.1200000000008</v>
      </c>
      <c s="2">
        <f t="shared" si="94"/>
        <v>8835.1200000000008</v>
      </c>
      <c s="2">
        <f t="shared" si="95"/>
        <v>17670.240000000002</v>
      </c>
      <c r="AL1527" t="str">
        <f>VLOOKUP($A1527,'BD INTERNA + PERFIL INTERES CP'!$A$3:$BM$1625,1,0)</f>
        <v>DI0015083</v>
      </c>
    </row>
    <row r="1528" spans="1:38" ht="14.5">
      <c r="A1528" s="108" t="str">
        <f t="shared" si="92"/>
        <v>DI0015084</v>
      </c>
      <c s="118" t="s">
        <v>1947</v>
      </c>
      <c s="112">
        <v>4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">
        <f t="shared" si="93"/>
        <v>16805.400000000005</v>
      </c>
      <c s="2">
        <f t="shared" si="94"/>
        <v>16805.400000000005</v>
      </c>
      <c s="2">
        <f t="shared" si="95"/>
        <v>33610.80000000001</v>
      </c>
      <c r="AL1528" t="str">
        <f>VLOOKUP($A1528,'BD INTERNA + PERFIL INTERES CP'!$A$3:$BM$1625,1,0)</f>
        <v>DI0015084</v>
      </c>
    </row>
    <row r="1529" spans="1:38" ht="14.5">
      <c r="A1529" s="108" t="str">
        <f t="shared" si="92"/>
        <v>DI0015085</v>
      </c>
      <c s="118" t="s">
        <v>1947</v>
      </c>
      <c s="112">
        <v>5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">
        <f t="shared" si="93"/>
        <v>22711.439999999991</v>
      </c>
      <c s="2">
        <f t="shared" si="94"/>
        <v>22711.439999999991</v>
      </c>
      <c s="2">
        <f t="shared" si="95"/>
        <v>45422.879999999983</v>
      </c>
      <c r="AL1529" t="str">
        <f>VLOOKUP($A1529,'BD INTERNA + PERFIL INTERES CP'!$A$3:$BM$1625,1,0)</f>
        <v>DI0015085</v>
      </c>
    </row>
    <row r="1530" spans="1:38" ht="14.5">
      <c r="A1530" s="108" t="str">
        <f t="shared" si="92"/>
        <v>DI0015086</v>
      </c>
      <c s="118" t="s">
        <v>1947</v>
      </c>
      <c s="112">
        <v>6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">
        <f t="shared" si="93"/>
        <v>64679.039999999986</v>
      </c>
      <c s="2">
        <f t="shared" si="94"/>
        <v>64679.039999999986</v>
      </c>
      <c s="2">
        <f t="shared" si="95"/>
        <v>129358.07999999997</v>
      </c>
      <c r="AL1530" t="str">
        <f>VLOOKUP($A1530,'BD INTERNA + PERFIL INTERES CP'!$A$3:$BM$1625,1,0)</f>
        <v>DI0015086</v>
      </c>
    </row>
    <row r="1531" spans="1:38" ht="14.5">
      <c r="A1531" s="108" t="str">
        <f t="shared" si="92"/>
        <v>DI0015087</v>
      </c>
      <c s="118" t="s">
        <v>1947</v>
      </c>
      <c s="112">
        <v>7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">
        <f t="shared" si="93"/>
        <v>133960.79999999996</v>
      </c>
      <c s="2">
        <f t="shared" si="94"/>
        <v>133960.79999999996</v>
      </c>
      <c s="2">
        <f t="shared" si="95"/>
        <v>267921.59999999992</v>
      </c>
      <c r="AL1531" t="str">
        <f>VLOOKUP($A1531,'BD INTERNA + PERFIL INTERES CP'!$A$3:$BM$1625,1,0)</f>
        <v>DI0015087</v>
      </c>
    </row>
    <row r="1532" spans="1:38" ht="14.5">
      <c r="A1532" s="108" t="str">
        <f t="shared" si="92"/>
        <v>DI0015088</v>
      </c>
      <c s="118" t="s">
        <v>1947</v>
      </c>
      <c s="112">
        <v>8</v>
      </c>
      <c s="113" t="s">
        <v>23</v>
      </c>
      <c s="35" t="s">
        <v>484</v>
      </c>
      <c s="122" t="s">
        <v>1948</v>
      </c>
      <c s="125"/>
      <c s="109" t="s">
        <v>467</v>
      </c>
      <c s="109" t="s">
        <v>469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">
        <f t="shared" si="93"/>
        <v>15744.120000000001</v>
      </c>
      <c s="2">
        <f t="shared" si="94"/>
        <v>15744.120000000001</v>
      </c>
      <c s="2">
        <f t="shared" si="95"/>
        <v>31488.240000000002</v>
      </c>
      <c r="AL1532" t="str">
        <f>VLOOKUP($A1532,'BD INTERNA + PERFIL INTERES CP'!$A$3:$BM$1625,1,0)</f>
        <v>DI0015088</v>
      </c>
    </row>
    <row r="1533" spans="1:38" ht="14.5">
      <c r="A1533" s="108" t="str">
        <f t="shared" si="92"/>
        <v>DI0015091</v>
      </c>
      <c s="118" t="s">
        <v>1949</v>
      </c>
      <c s="112">
        <v>1</v>
      </c>
      <c s="113" t="s">
        <v>23</v>
      </c>
      <c s="35" t="s">
        <v>483</v>
      </c>
      <c s="122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490000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980000</v>
      </c>
      <c s="2">
        <f t="shared" si="94"/>
        <v>0</v>
      </c>
      <c s="2">
        <f t="shared" si="95"/>
        <v>980000</v>
      </c>
      <c r="AL1533" t="str">
        <f>VLOOKUP($A1533,'BD INTERNA + PERFIL INTERES CP'!$A$3:$BM$1625,1,0)</f>
        <v>DI0015091</v>
      </c>
    </row>
    <row r="1534" spans="1:38" ht="14.5">
      <c r="A1534" s="108" t="str">
        <f t="shared" si="92"/>
        <v>DI0015101</v>
      </c>
      <c s="118" t="s">
        <v>1950</v>
      </c>
      <c s="112">
        <v>1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3"/>
        <v>10148.400000000001</v>
      </c>
      <c s="2">
        <f t="shared" si="94"/>
        <v>0</v>
      </c>
      <c s="2">
        <f t="shared" si="95"/>
        <v>10148.400000000001</v>
      </c>
      <c r="AL1534" t="str">
        <f>VLOOKUP($A1534,'BD INTERNA + PERFIL INTERES CP'!$A$3:$BM$1625,1,0)</f>
        <v>DI0015101</v>
      </c>
    </row>
    <row r="1535" spans="1:38" ht="14.5">
      <c r="A1535" s="108" t="str">
        <f t="shared" si="92"/>
        <v>DI0015102</v>
      </c>
      <c s="118" t="s">
        <v>1950</v>
      </c>
      <c s="112">
        <v>2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800.79999999999995</v>
      </c>
      <c s="21">
        <v>800.79999999999995</v>
      </c>
      <c s="21">
        <v>800.79999999999995</v>
      </c>
      <c s="21">
        <v>800.79999999999995</v>
      </c>
      <c s="21">
        <v>800.79999999999995</v>
      </c>
      <c s="21">
        <v>800.79999999999995</v>
      </c>
      <c s="2">
        <f t="shared" si="93"/>
        <v>19219.320000000003</v>
      </c>
      <c s="2">
        <f t="shared" si="94"/>
        <v>14414.459999999995</v>
      </c>
      <c s="2">
        <f t="shared" si="95"/>
        <v>33633.779999999999</v>
      </c>
      <c r="AL1535" t="str">
        <f>VLOOKUP($A1535,'BD INTERNA + PERFIL INTERES CP'!$A$3:$BM$1625,1,0)</f>
        <v>DI0015102</v>
      </c>
    </row>
    <row r="1536" spans="1:38" ht="14.5">
      <c r="A1536" s="108" t="str">
        <f t="shared" si="92"/>
        <v>DI0015103</v>
      </c>
      <c s="118" t="s">
        <v>1950</v>
      </c>
      <c s="112">
        <v>3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">
        <f t="shared" si="93"/>
        <v>27615.240000000002</v>
      </c>
      <c s="2">
        <f t="shared" si="94"/>
        <v>27615.240000000002</v>
      </c>
      <c s="2">
        <f t="shared" si="95"/>
        <v>55230.480000000003</v>
      </c>
      <c r="AL1536" t="str">
        <f>VLOOKUP($A1536,'BD INTERNA + PERFIL INTERES CP'!$A$3:$BM$1625,1,0)</f>
        <v>DI0015103</v>
      </c>
    </row>
    <row r="1537" spans="1:38" ht="14.5">
      <c r="A1537" s="108" t="str">
        <f t="shared" si="92"/>
        <v>DI0015104</v>
      </c>
      <c s="118" t="s">
        <v>1950</v>
      </c>
      <c s="112">
        <v>4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2746.4789999999998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">
        <f t="shared" si="93"/>
        <v>32957.758999999998</v>
      </c>
      <c s="2">
        <f t="shared" si="94"/>
        <v>32957.760000000002</v>
      </c>
      <c s="2">
        <f t="shared" si="95"/>
        <v>65915.519</v>
      </c>
      <c r="AL1537" t="str">
        <f>VLOOKUP($A1537,'BD INTERNA + PERFIL INTERES CP'!$A$3:$BM$1625,1,0)</f>
        <v>DI0015104</v>
      </c>
    </row>
    <row r="1538" spans="1:38" ht="14.5">
      <c r="A1538" s="108" t="str">
        <f t="shared" si="92"/>
        <v>DI0015105</v>
      </c>
      <c s="118" t="s">
        <v>1950</v>
      </c>
      <c s="112">
        <v>5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">
        <f t="shared" si="93"/>
        <v>59265.120000000017</v>
      </c>
      <c s="2">
        <f t="shared" si="94"/>
        <v>59265.120000000017</v>
      </c>
      <c s="2">
        <f t="shared" si="95"/>
        <v>118530.24000000003</v>
      </c>
      <c r="AL1538" t="str">
        <f>VLOOKUP($A1538,'BD INTERNA + PERFIL INTERES CP'!$A$3:$BM$1625,1,0)</f>
        <v>DI0015105</v>
      </c>
    </row>
    <row r="1539" spans="1:38" ht="14.5">
      <c r="A1539" s="108" t="str">
        <f t="shared" si="92"/>
        <v>DI0015106</v>
      </c>
      <c s="118" t="s">
        <v>1950</v>
      </c>
      <c s="112">
        <v>6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">
        <f t="shared" si="93"/>
        <v>182067.23999999999</v>
      </c>
      <c s="2">
        <f t="shared" si="94"/>
        <v>182067.23999999999</v>
      </c>
      <c s="2">
        <f t="shared" si="95"/>
        <v>364134.47999999998</v>
      </c>
      <c r="AL1539" t="str">
        <f>VLOOKUP($A1539,'BD INTERNA + PERFIL INTERES CP'!$A$3:$BM$1625,1,0)</f>
        <v>DI0015106</v>
      </c>
    </row>
    <row r="1540" spans="1:38" ht="14.5">
      <c r="A1540" s="108" t="str">
        <f t="shared" si="96" ref="A1540:A1603">CONCATENATE(B1540,C1540)</f>
        <v>DI0015107</v>
      </c>
      <c s="118" t="s">
        <v>1950</v>
      </c>
      <c s="112">
        <v>7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15696.566000000001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">
        <f t="shared" si="97" ref="AH1540:AH1603">SUM(J1540:U1540)</f>
        <v>188358.83600000004</v>
      </c>
      <c s="2">
        <f t="shared" si="98" ref="AI1540:AI1603">SUM(V1540:AG1540)</f>
        <v>188358.84000000005</v>
      </c>
      <c s="2">
        <f t="shared" si="99" ref="AJ1540:AJ1603">AI1540+AH1540</f>
        <v>376717.67600000009</v>
      </c>
      <c r="AL1540" t="str">
        <f>VLOOKUP($A1540,'BD INTERNA + PERFIL INTERES CP'!$A$3:$BM$1625,1,0)</f>
        <v>DI0015107</v>
      </c>
    </row>
    <row r="1541" spans="1:38" ht="14.5">
      <c r="A1541" s="108" t="str">
        <f t="shared" si="96"/>
        <v>DI0015108</v>
      </c>
      <c s="118" t="s">
        <v>1950</v>
      </c>
      <c s="112">
        <v>8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1574.415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">
        <f t="shared" si="97"/>
        <v>18892.924999999999</v>
      </c>
      <c s="2">
        <f t="shared" si="98"/>
        <v>18892.920000000002</v>
      </c>
      <c s="2">
        <f t="shared" si="99"/>
        <v>37785.845000000001</v>
      </c>
      <c r="AL1541" t="str">
        <f>VLOOKUP($A1541,'BD INTERNA + PERFIL INTERES CP'!$A$3:$BM$1625,1,0)</f>
        <v>DI0015108</v>
      </c>
    </row>
    <row r="1542" spans="1:38" ht="14.5">
      <c r="A1542" s="108" t="str">
        <f t="shared" si="96"/>
        <v>DI0015109</v>
      </c>
      <c s="118" t="s">
        <v>1950</v>
      </c>
      <c s="112">
        <v>9</v>
      </c>
      <c s="113" t="s">
        <v>23</v>
      </c>
      <c s="35" t="s">
        <v>484</v>
      </c>
      <c s="122" t="s">
        <v>1951</v>
      </c>
      <c s="125"/>
      <c s="109" t="s">
        <v>467</v>
      </c>
      <c s="109" t="s">
        <v>469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">
        <f t="shared" si="97"/>
        <v>6576.7199999999975</v>
      </c>
      <c s="2">
        <f t="shared" si="98"/>
        <v>6576.7199999999975</v>
      </c>
      <c s="2">
        <f t="shared" si="99"/>
        <v>13153.439999999995</v>
      </c>
      <c r="AL1542" t="str">
        <f>VLOOKUP($A1542,'BD INTERNA + PERFIL INTERES CP'!$A$3:$BM$1625,1,0)</f>
        <v>DI0015109</v>
      </c>
    </row>
    <row r="1543" spans="1:38" ht="14.5">
      <c r="A1543" s="108" t="str">
        <f t="shared" si="96"/>
        <v>DI0015111</v>
      </c>
      <c s="118" t="s">
        <v>1976</v>
      </c>
      <c s="112">
        <v>1</v>
      </c>
      <c s="113" t="s">
        <v>23</v>
      </c>
      <c s="35" t="s">
        <v>2077</v>
      </c>
      <c s="122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1030246.42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1030246.42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1030246.42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1030246.42</v>
      </c>
      <c s="21" t="s">
        <v>466</v>
      </c>
      <c s="21" t="s">
        <v>466</v>
      </c>
      <c s="2">
        <f t="shared" si="97"/>
        <v>2060492.8400000001</v>
      </c>
      <c s="2">
        <f t="shared" si="98"/>
        <v>2060492.8400000001</v>
      </c>
      <c s="2">
        <f t="shared" si="99"/>
        <v>4120985.6800000002</v>
      </c>
      <c r="AL1543" t="str">
        <f>VLOOKUP($A1543,'BD INTERNA + PERFIL INTERES CP'!$A$3:$BM$1625,1,0)</f>
        <v>DI0015111</v>
      </c>
    </row>
    <row r="1544" spans="1:38" ht="14.5">
      <c r="A1544" s="108" t="str">
        <f t="shared" si="96"/>
        <v>DI0015121</v>
      </c>
      <c s="118" t="s">
        <v>1952</v>
      </c>
      <c s="112">
        <v>1</v>
      </c>
      <c s="113" t="s">
        <v>23</v>
      </c>
      <c s="35" t="s">
        <v>483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367500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367500</v>
      </c>
      <c s="2">
        <f t="shared" si="98"/>
        <v>0</v>
      </c>
      <c s="2">
        <f t="shared" si="99"/>
        <v>367500</v>
      </c>
      <c r="AL1544" t="str">
        <f>VLOOKUP($A1544,'BD INTERNA + PERFIL INTERES CP'!$A$3:$BM$1625,1,0)</f>
        <v>DI0015121</v>
      </c>
    </row>
    <row r="1545" spans="1:38" ht="14.5">
      <c r="A1545" s="108" t="str">
        <f t="shared" si="96"/>
        <v>DI0015131</v>
      </c>
      <c s="118" t="s">
        <v>1953</v>
      </c>
      <c s="112">
        <v>1</v>
      </c>
      <c s="113" t="s">
        <v>23</v>
      </c>
      <c s="35" t="s">
        <v>483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367500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367500</v>
      </c>
      <c s="2">
        <f t="shared" si="98"/>
        <v>0</v>
      </c>
      <c s="2">
        <f t="shared" si="99"/>
        <v>367500</v>
      </c>
      <c r="AL1545" t="str">
        <f>VLOOKUP($A1545,'BD INTERNA + PERFIL INTERES CP'!$A$3:$BM$1625,1,0)</f>
        <v>DI0015131</v>
      </c>
    </row>
    <row r="1546" spans="1:38" ht="14.5">
      <c r="A1546" s="108" t="str">
        <f t="shared" si="96"/>
        <v>DI0015141</v>
      </c>
      <c s="118" t="s">
        <v>1977</v>
      </c>
      <c s="112">
        <v>1</v>
      </c>
      <c s="113" t="s">
        <v>23</v>
      </c>
      <c s="35" t="s">
        <v>483</v>
      </c>
      <c s="122" t="s">
        <v>1933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</v>
      </c>
      <c s="21" t="s">
        <v>466</v>
      </c>
      <c s="21" t="s">
        <v>466</v>
      </c>
      <c s="2">
        <f t="shared" si="97"/>
        <v>437500</v>
      </c>
      <c s="2">
        <f t="shared" si="98"/>
        <v>437500</v>
      </c>
      <c s="2">
        <f t="shared" si="99"/>
        <v>875000</v>
      </c>
      <c r="AL1546" t="str">
        <f>VLOOKUP($A1546,'BD INTERNA + PERFIL INTERES CP'!$A$3:$BM$1625,1,0)</f>
        <v>DI0015141</v>
      </c>
    </row>
    <row r="1547" spans="1:38" ht="14.5">
      <c r="A1547" s="108" t="str">
        <f t="shared" si="96"/>
        <v>DI0015151</v>
      </c>
      <c s="118" t="s">
        <v>1978</v>
      </c>
      <c s="112">
        <v>1</v>
      </c>
      <c s="113" t="s">
        <v>23</v>
      </c>
      <c s="35" t="s">
        <v>591</v>
      </c>
      <c s="122" t="s">
        <v>2079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7125000</v>
      </c>
      <c s="2">
        <f t="shared" si="97"/>
        <v>14250000</v>
      </c>
      <c s="2">
        <f t="shared" si="98"/>
        <v>14250000</v>
      </c>
      <c s="2">
        <f t="shared" si="99"/>
        <v>28500000</v>
      </c>
      <c r="AL1547" t="str">
        <f>VLOOKUP($A1547,'BD INTERNA + PERFIL INTERES CP'!$A$3:$BM$1625,1,0)</f>
        <v>DI0015151</v>
      </c>
    </row>
    <row r="1548" spans="1:38" ht="14.5">
      <c r="A1548" s="108" t="str">
        <f t="shared" si="96"/>
        <v>DI0015161</v>
      </c>
      <c s="118" t="s">
        <v>1979</v>
      </c>
      <c s="112">
        <v>1</v>
      </c>
      <c s="113" t="s">
        <v>23</v>
      </c>
      <c s="35" t="s">
        <v>483</v>
      </c>
      <c s="122" t="s">
        <v>2080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61893.779999999999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61893.779999999999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61893.779999999999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61893.779999999999</v>
      </c>
      <c s="2">
        <f t="shared" si="97"/>
        <v>123787.56</v>
      </c>
      <c s="2">
        <f t="shared" si="98"/>
        <v>123787.56</v>
      </c>
      <c s="2">
        <f t="shared" si="99"/>
        <v>247575.12</v>
      </c>
      <c r="AL1548" t="str">
        <f>VLOOKUP($A1548,'BD INTERNA + PERFIL INTERES CP'!$A$3:$BM$1625,1,0)</f>
        <v>DI0015161</v>
      </c>
    </row>
    <row r="1549" spans="1:38" ht="14.5">
      <c r="A1549" s="108" t="str">
        <f t="shared" si="96"/>
        <v>DI0015171</v>
      </c>
      <c s="118" t="s">
        <v>1980</v>
      </c>
      <c s="112">
        <v>1</v>
      </c>
      <c s="113" t="s">
        <v>23</v>
      </c>
      <c s="35" t="s">
        <v>591</v>
      </c>
      <c s="122" t="s">
        <v>2069</v>
      </c>
      <c s="125"/>
      <c s="109" t="s">
        <v>467</v>
      </c>
      <c s="109" t="s">
        <v>469</v>
      </c>
      <c s="21">
        <v>4375000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4375000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8750000</v>
      </c>
      <c s="2">
        <f t="shared" si="98"/>
        <v>8750000</v>
      </c>
      <c s="2">
        <f t="shared" si="99"/>
        <v>17500000</v>
      </c>
      <c r="AL1549" t="str">
        <f>VLOOKUP($A1549,'BD INTERNA + PERFIL INTERES CP'!$A$3:$BM$1625,1,0)</f>
        <v>DI0015171</v>
      </c>
    </row>
    <row r="1550" spans="1:38" ht="14.5">
      <c r="A1550" s="108" t="str">
        <f t="shared" si="96"/>
        <v>DI0015181</v>
      </c>
      <c s="118" t="s">
        <v>1981</v>
      </c>
      <c s="112">
        <v>1</v>
      </c>
      <c s="113" t="s">
        <v>23</v>
      </c>
      <c s="35" t="s">
        <v>591</v>
      </c>
      <c s="122" t="s">
        <v>1930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9250000</v>
      </c>
      <c s="2">
        <f t="shared" si="97"/>
        <v>18500000</v>
      </c>
      <c s="2">
        <f t="shared" si="98"/>
        <v>18500000</v>
      </c>
      <c s="2">
        <f t="shared" si="99"/>
        <v>37000000</v>
      </c>
      <c r="AL1550" t="str">
        <f>VLOOKUP($A1550,'BD INTERNA + PERFIL INTERES CP'!$A$3:$BM$1625,1,0)</f>
        <v>DI0015181</v>
      </c>
    </row>
    <row r="1551" spans="1:38" ht="14.5">
      <c r="A1551" s="108" t="str">
        <f t="shared" si="96"/>
        <v>DI0015191</v>
      </c>
      <c s="118" t="s">
        <v>1954</v>
      </c>
      <c s="112">
        <v>1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13786.799999999997</v>
      </c>
      <c s="2">
        <f t="shared" si="98"/>
        <v>0</v>
      </c>
      <c s="2">
        <f t="shared" si="99"/>
        <v>13786.799999999997</v>
      </c>
      <c r="AL1551" t="str">
        <f>VLOOKUP($A1551,'BD INTERNA + PERFIL INTERES CP'!$A$3:$BM$1625,1,0)</f>
        <v>DI0015191</v>
      </c>
    </row>
    <row r="1552" spans="1:38" ht="14.5">
      <c r="A1552" s="108" t="str">
        <f t="shared" si="96"/>
        <v>DI0015192</v>
      </c>
      <c s="118" t="s">
        <v>1954</v>
      </c>
      <c s="112">
        <v>2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2391.8499999999999</v>
      </c>
      <c s="21">
        <v>2391.8499999999999</v>
      </c>
      <c s="21">
        <v>2391.8499999999999</v>
      </c>
      <c s="21">
        <v>2391.8499999999999</v>
      </c>
      <c s="21">
        <v>2391.8499999999999</v>
      </c>
      <c s="21">
        <v>2391.8499999999999</v>
      </c>
      <c s="2">
        <f t="shared" si="97"/>
        <v>57404.280000000006</v>
      </c>
      <c s="2">
        <f t="shared" si="98"/>
        <v>43053.239999999991</v>
      </c>
      <c s="2">
        <f t="shared" si="99"/>
        <v>100457.51999999999</v>
      </c>
      <c r="AL1552" t="str">
        <f>VLOOKUP($A1552,'BD INTERNA + PERFIL INTERES CP'!$A$3:$BM$1625,1,0)</f>
        <v>DI0015192</v>
      </c>
    </row>
    <row r="1553" spans="1:38" ht="14.5">
      <c r="A1553" s="108" t="str">
        <f t="shared" si="96"/>
        <v>DI0015193</v>
      </c>
      <c s="118" t="s">
        <v>1954</v>
      </c>
      <c s="112">
        <v>3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">
        <f t="shared" si="97"/>
        <v>102710.39999999998</v>
      </c>
      <c s="2">
        <f t="shared" si="98"/>
        <v>102710.39999999998</v>
      </c>
      <c s="2">
        <f t="shared" si="99"/>
        <v>205420.79999999996</v>
      </c>
      <c r="AL1553" t="str">
        <f>VLOOKUP($A1553,'BD INTERNA + PERFIL INTERES CP'!$A$3:$BM$1625,1,0)</f>
        <v>DI0015193</v>
      </c>
    </row>
    <row r="1554" spans="1:38" ht="14.5">
      <c r="A1554" s="108" t="str">
        <f t="shared" si="96"/>
        <v>DI0015194</v>
      </c>
      <c s="118" t="s">
        <v>1954</v>
      </c>
      <c s="112">
        <v>4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">
        <f t="shared" si="97"/>
        <v>55800.359999999993</v>
      </c>
      <c s="2">
        <f t="shared" si="98"/>
        <v>55800.359999999993</v>
      </c>
      <c s="2">
        <f t="shared" si="99"/>
        <v>111600.71999999999</v>
      </c>
      <c r="AL1554" t="str">
        <f>VLOOKUP($A1554,'BD INTERNA + PERFIL INTERES CP'!$A$3:$BM$1625,1,0)</f>
        <v>DI0015194</v>
      </c>
    </row>
    <row r="1555" spans="1:38" ht="14.5">
      <c r="A1555" s="108" t="str">
        <f t="shared" si="96"/>
        <v>DI0015195</v>
      </c>
      <c s="118" t="s">
        <v>1954</v>
      </c>
      <c s="112">
        <v>5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">
        <f t="shared" si="97"/>
        <v>858742.43999999994</v>
      </c>
      <c s="2">
        <f t="shared" si="98"/>
        <v>858742.43999999994</v>
      </c>
      <c s="2">
        <f t="shared" si="99"/>
        <v>1717484.8799999999</v>
      </c>
      <c r="AL1555" t="str">
        <f>VLOOKUP($A1555,'BD INTERNA + PERFIL INTERES CP'!$A$3:$BM$1625,1,0)</f>
        <v>DI0015195</v>
      </c>
    </row>
    <row r="1556" spans="1:38" ht="14.5">
      <c r="A1556" s="108" t="str">
        <f t="shared" si="96"/>
        <v>DI0015196</v>
      </c>
      <c s="118" t="s">
        <v>1954</v>
      </c>
      <c s="112">
        <v>6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">
        <f t="shared" si="97"/>
        <v>90768.840000000026</v>
      </c>
      <c s="2">
        <f t="shared" si="98"/>
        <v>90768.840000000026</v>
      </c>
      <c s="2">
        <f t="shared" si="99"/>
        <v>181537.68000000005</v>
      </c>
      <c r="AL1556" t="str">
        <f>VLOOKUP($A1556,'BD INTERNA + PERFIL INTERES CP'!$A$3:$BM$1625,1,0)</f>
        <v>DI0015196</v>
      </c>
    </row>
    <row r="1557" spans="1:38" ht="14.5">
      <c r="A1557" s="108" t="str">
        <f t="shared" si="96"/>
        <v>DI0015197</v>
      </c>
      <c s="118" t="s">
        <v>1954</v>
      </c>
      <c s="112">
        <v>7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">
        <f t="shared" si="97"/>
        <v>33317.640000000007</v>
      </c>
      <c s="2">
        <f t="shared" si="98"/>
        <v>33317.640000000007</v>
      </c>
      <c s="2">
        <f t="shared" si="99"/>
        <v>66635.280000000013</v>
      </c>
      <c r="AL1557" t="str">
        <f>VLOOKUP($A1557,'BD INTERNA + PERFIL INTERES CP'!$A$3:$BM$1625,1,0)</f>
        <v>DI0015197</v>
      </c>
    </row>
    <row r="1558" spans="1:38" ht="14.5">
      <c r="A1558" s="108" t="str">
        <f t="shared" si="96"/>
        <v>DI0015198</v>
      </c>
      <c s="118" t="s">
        <v>1954</v>
      </c>
      <c s="112">
        <v>8</v>
      </c>
      <c s="113" t="s">
        <v>23</v>
      </c>
      <c s="35" t="s">
        <v>484</v>
      </c>
      <c s="122" t="s">
        <v>1955</v>
      </c>
      <c s="125"/>
      <c s="109" t="s">
        <v>467</v>
      </c>
      <c s="109" t="s">
        <v>469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">
        <f t="shared" si="97"/>
        <v>3297.48</v>
      </c>
      <c s="2">
        <f t="shared" si="98"/>
        <v>3297.48</v>
      </c>
      <c s="2">
        <f t="shared" si="99"/>
        <v>6594.96</v>
      </c>
      <c r="AL1558" t="str">
        <f>VLOOKUP($A1558,'BD INTERNA + PERFIL INTERES CP'!$A$3:$BM$1625,1,0)</f>
        <v>DI0015198</v>
      </c>
    </row>
    <row r="1559" spans="1:38" ht="14.5">
      <c r="A1559" s="108" t="str">
        <f t="shared" si="96"/>
        <v>DI0015201</v>
      </c>
      <c s="118" t="s">
        <v>1956</v>
      </c>
      <c s="112">
        <v>1</v>
      </c>
      <c s="113" t="s">
        <v>23</v>
      </c>
      <c s="35" t="s">
        <v>483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1470000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1470000</v>
      </c>
      <c s="2">
        <f t="shared" si="98"/>
        <v>0</v>
      </c>
      <c s="2">
        <f t="shared" si="99"/>
        <v>1470000</v>
      </c>
      <c r="AL1559" t="str">
        <f>VLOOKUP($A1559,'BD INTERNA + PERFIL INTERES CP'!$A$3:$BM$1625,1,0)</f>
        <v>DI0015201</v>
      </c>
    </row>
    <row r="1560" spans="1:38" ht="14.5">
      <c r="A1560" s="108" t="str">
        <f t="shared" si="96"/>
        <v>DI0015211</v>
      </c>
      <c s="118" t="s">
        <v>1982</v>
      </c>
      <c s="112">
        <v>1</v>
      </c>
      <c s="113" t="s">
        <v>23</v>
      </c>
      <c s="35" t="s">
        <v>600</v>
      </c>
      <c s="122" t="s">
        <v>2072</v>
      </c>
      <c s="125"/>
      <c s="109" t="s">
        <v>467</v>
      </c>
      <c s="109" t="s">
        <v>469</v>
      </c>
      <c s="21" t="s">
        <v>466</v>
      </c>
      <c s="21" t="s">
        <v>466</v>
      </c>
      <c s="21">
        <v>1791305.6000000001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1791305.6000000001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1791305.6000000001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1791305.6000000001</v>
      </c>
      <c s="21" t="s">
        <v>466</v>
      </c>
      <c s="21" t="s">
        <v>466</v>
      </c>
      <c s="21" t="s">
        <v>466</v>
      </c>
      <c s="2">
        <f t="shared" si="97"/>
        <v>3582611.2000000002</v>
      </c>
      <c s="2">
        <f t="shared" si="98"/>
        <v>3582611.2000000002</v>
      </c>
      <c s="2">
        <f t="shared" si="99"/>
        <v>7165222.4000000004</v>
      </c>
      <c r="AL1560" t="str">
        <f>VLOOKUP($A1560,'BD INTERNA + PERFIL INTERES CP'!$A$3:$BM$1625,1,0)</f>
        <v>DI0015211</v>
      </c>
    </row>
    <row r="1561" spans="1:38" ht="14.5">
      <c r="A1561" s="108" t="str">
        <f t="shared" si="96"/>
        <v>DI0015221</v>
      </c>
      <c s="118" t="s">
        <v>1983</v>
      </c>
      <c s="112">
        <v>1</v>
      </c>
      <c s="113" t="s">
        <v>23</v>
      </c>
      <c s="35" t="s">
        <v>600</v>
      </c>
      <c s="122" t="s">
        <v>2074</v>
      </c>
      <c s="125"/>
      <c s="109" t="s">
        <v>467</v>
      </c>
      <c s="109" t="s">
        <v>469</v>
      </c>
      <c s="21" t="s">
        <v>466</v>
      </c>
      <c s="21" t="s">
        <v>466</v>
      </c>
      <c s="21">
        <v>1848467.8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1848467.8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1848467.8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1848467.8</v>
      </c>
      <c s="21" t="s">
        <v>466</v>
      </c>
      <c s="21" t="s">
        <v>466</v>
      </c>
      <c s="21" t="s">
        <v>466</v>
      </c>
      <c s="2">
        <f t="shared" si="97"/>
        <v>3696935.6000000001</v>
      </c>
      <c s="2">
        <f t="shared" si="98"/>
        <v>3696935.6000000001</v>
      </c>
      <c s="2">
        <f t="shared" si="99"/>
        <v>7393871.2000000002</v>
      </c>
      <c r="AL1561" t="str">
        <f>VLOOKUP($A1561,'BD INTERNA + PERFIL INTERES CP'!$A$3:$BM$1625,1,0)</f>
        <v>DI0015221</v>
      </c>
    </row>
    <row r="1562" spans="1:38" ht="14.5">
      <c r="A1562" s="108" t="str">
        <f t="shared" si="96"/>
        <v>DI0015231</v>
      </c>
      <c s="118" t="s">
        <v>1957</v>
      </c>
      <c s="112">
        <v>1</v>
      </c>
      <c s="113" t="s">
        <v>23</v>
      </c>
      <c s="35" t="s">
        <v>599</v>
      </c>
      <c s="122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481660.09999999998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481660.09999999998</v>
      </c>
      <c s="2">
        <f t="shared" si="98"/>
        <v>0</v>
      </c>
      <c s="2">
        <f t="shared" si="99"/>
        <v>481660.09999999998</v>
      </c>
      <c r="AL1562" t="str">
        <f>VLOOKUP($A1562,'BD INTERNA + PERFIL INTERES CP'!$A$3:$BM$1625,1,0)</f>
        <v>DI0015231</v>
      </c>
    </row>
    <row r="1563" spans="1:38" ht="14.5">
      <c r="A1563" s="108" t="str">
        <f t="shared" si="96"/>
        <v>DI0015241</v>
      </c>
      <c s="118" t="s">
        <v>1958</v>
      </c>
      <c s="112">
        <v>1</v>
      </c>
      <c s="113" t="s">
        <v>23</v>
      </c>
      <c s="35" t="s">
        <v>483</v>
      </c>
      <c s="123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612500</v>
      </c>
      <c s="2">
        <f t="shared" si="98"/>
        <v>0</v>
      </c>
      <c s="2">
        <f t="shared" si="99"/>
        <v>612500</v>
      </c>
      <c r="AL1563" t="str">
        <f>VLOOKUP($A1563,'BD INTERNA + PERFIL INTERES CP'!$A$3:$BM$1625,1,0)</f>
        <v>DI0015241</v>
      </c>
    </row>
    <row r="1564" spans="1:38" ht="14.5">
      <c r="A1564" s="108" t="str">
        <f t="shared" si="96"/>
        <v>DI0015251</v>
      </c>
      <c s="118" t="s">
        <v>1959</v>
      </c>
      <c s="112">
        <v>1</v>
      </c>
      <c s="113" t="s">
        <v>23</v>
      </c>
      <c s="35" t="s">
        <v>483</v>
      </c>
      <c s="123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612500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612500</v>
      </c>
      <c s="2">
        <f t="shared" si="98"/>
        <v>0</v>
      </c>
      <c s="2">
        <f t="shared" si="99"/>
        <v>612500</v>
      </c>
      <c r="AL1564" t="str">
        <f>VLOOKUP($A1564,'BD INTERNA + PERFIL INTERES CP'!$A$3:$BM$1625,1,0)</f>
        <v>DI0015251</v>
      </c>
    </row>
    <row r="1565" spans="1:38" ht="14.5">
      <c r="A1565" s="108" t="str">
        <f t="shared" si="96"/>
        <v>DI0015261</v>
      </c>
      <c s="118" t="s">
        <v>1960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36750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36750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73500</v>
      </c>
      <c s="2">
        <f t="shared" si="98"/>
        <v>0</v>
      </c>
      <c s="2">
        <f t="shared" si="99"/>
        <v>73500</v>
      </c>
      <c r="AL1565" t="str">
        <f>VLOOKUP($A1565,'BD INTERNA + PERFIL INTERES CP'!$A$3:$BM$1625,1,0)</f>
        <v>DI0015261</v>
      </c>
    </row>
    <row r="1566" spans="1:38" ht="14.5">
      <c r="A1566" s="108" t="str">
        <f t="shared" si="96"/>
        <v>DI0015271</v>
      </c>
      <c s="118" t="s">
        <v>1961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73500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73500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147000</v>
      </c>
      <c s="2">
        <f t="shared" si="98"/>
        <v>0</v>
      </c>
      <c s="2">
        <f t="shared" si="99"/>
        <v>147000</v>
      </c>
      <c r="AL1566" t="str">
        <f>VLOOKUP($A1566,'BD INTERNA + PERFIL INTERES CP'!$A$3:$BM$1625,1,0)</f>
        <v>DI0015271</v>
      </c>
    </row>
    <row r="1567" spans="1:38" ht="14.5">
      <c r="A1567" s="108" t="str">
        <f t="shared" si="96"/>
        <v>DI0015281</v>
      </c>
      <c s="118" t="s">
        <v>1962</v>
      </c>
      <c s="112">
        <v>1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735</v>
      </c>
      <c s="2">
        <f t="shared" si="98"/>
        <v>0</v>
      </c>
      <c s="2">
        <f t="shared" si="99"/>
        <v>735</v>
      </c>
      <c r="AL1567" t="str">
        <f>VLOOKUP($A1567,'BD INTERNA + PERFIL INTERES CP'!$A$3:$BM$1625,1,0)</f>
        <v>DI0015281</v>
      </c>
    </row>
    <row r="1568" spans="1:38" ht="14.5">
      <c r="A1568" s="108" t="str">
        <f t="shared" si="96"/>
        <v>DI0015282</v>
      </c>
      <c s="118" t="s">
        <v>1962</v>
      </c>
      <c s="112">
        <v>2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30.710000000000001</v>
      </c>
      <c s="21">
        <v>30.710000000000001</v>
      </c>
      <c s="21">
        <v>30.710000000000001</v>
      </c>
      <c s="21">
        <v>30.710000000000001</v>
      </c>
      <c s="21">
        <v>30.710000000000001</v>
      </c>
      <c s="21">
        <v>30.710000000000001</v>
      </c>
      <c s="2">
        <f t="shared" si="97"/>
        <v>737.03999999999996</v>
      </c>
      <c s="2">
        <f t="shared" si="98"/>
        <v>552.77999999999997</v>
      </c>
      <c s="2">
        <f t="shared" si="99"/>
        <v>1289.8199999999999</v>
      </c>
      <c r="AL1568" t="str">
        <f>VLOOKUP($A1568,'BD INTERNA + PERFIL INTERES CP'!$A$3:$BM$1625,1,0)</f>
        <v>DI0015282</v>
      </c>
    </row>
    <row r="1569" spans="1:38" ht="14.5">
      <c r="A1569" s="108" t="str">
        <f t="shared" si="96"/>
        <v>DI0015283</v>
      </c>
      <c s="118" t="s">
        <v>1962</v>
      </c>
      <c s="112">
        <v>3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">
        <f t="shared" si="97"/>
        <v>13632</v>
      </c>
      <c s="2">
        <f t="shared" si="98"/>
        <v>13632</v>
      </c>
      <c s="2">
        <f t="shared" si="99"/>
        <v>27264</v>
      </c>
      <c r="AL1569" t="str">
        <f>VLOOKUP($A1569,'BD INTERNA + PERFIL INTERES CP'!$A$3:$BM$1625,1,0)</f>
        <v>DI0015283</v>
      </c>
    </row>
    <row r="1570" spans="1:38" ht="14.5">
      <c r="A1570" s="108" t="str">
        <f t="shared" si="96"/>
        <v>DI0015284</v>
      </c>
      <c s="118" t="s">
        <v>1962</v>
      </c>
      <c s="112">
        <v>4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">
        <f t="shared" si="97"/>
        <v>8329.7999999999975</v>
      </c>
      <c s="2">
        <f t="shared" si="98"/>
        <v>8329.7999999999975</v>
      </c>
      <c s="2">
        <f t="shared" si="99"/>
        <v>16659.599999999995</v>
      </c>
      <c r="AL1570" t="str">
        <f>VLOOKUP($A1570,'BD INTERNA + PERFIL INTERES CP'!$A$3:$BM$1625,1,0)</f>
        <v>DI0015284</v>
      </c>
    </row>
    <row r="1571" spans="1:38" ht="14.5">
      <c r="A1571" s="108" t="str">
        <f t="shared" si="96"/>
        <v>DI0015285</v>
      </c>
      <c s="118" t="s">
        <v>1962</v>
      </c>
      <c s="112">
        <v>5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448.69999999999999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">
        <f t="shared" si="97"/>
        <v>5384.2899999999991</v>
      </c>
      <c s="2">
        <f t="shared" si="98"/>
        <v>5384.2799999999988</v>
      </c>
      <c s="2">
        <f t="shared" si="99"/>
        <v>10768.569999999998</v>
      </c>
      <c r="AL1571" t="str">
        <f>VLOOKUP($A1571,'BD INTERNA + PERFIL INTERES CP'!$A$3:$BM$1625,1,0)</f>
        <v>DI0015285</v>
      </c>
    </row>
    <row r="1572" spans="1:38" ht="14.5">
      <c r="A1572" s="108" t="str">
        <f t="shared" si="96"/>
        <v>DI0015286</v>
      </c>
      <c s="118" t="s">
        <v>1962</v>
      </c>
      <c s="112">
        <v>6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">
        <f t="shared" si="97"/>
        <v>7139.1600000000008</v>
      </c>
      <c s="2">
        <f t="shared" si="98"/>
        <v>7139.1600000000008</v>
      </c>
      <c s="2">
        <f t="shared" si="99"/>
        <v>14278.320000000002</v>
      </c>
      <c r="AL1572" t="str">
        <f>VLOOKUP($A1572,'BD INTERNA + PERFIL INTERES CP'!$A$3:$BM$1625,1,0)</f>
        <v>DI0015286</v>
      </c>
    </row>
    <row r="1573" spans="1:38" ht="14.5">
      <c r="A1573" s="108" t="str">
        <f t="shared" si="96"/>
        <v>DI0015287</v>
      </c>
      <c s="118" t="s">
        <v>1962</v>
      </c>
      <c s="112">
        <v>7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">
        <f t="shared" si="97"/>
        <v>9184.2000000000025</v>
      </c>
      <c s="2">
        <f t="shared" si="98"/>
        <v>9184.2000000000025</v>
      </c>
      <c s="2">
        <f t="shared" si="99"/>
        <v>18368.400000000005</v>
      </c>
      <c r="AL1573" t="str">
        <f>VLOOKUP($A1573,'BD INTERNA + PERFIL INTERES CP'!$A$3:$BM$1625,1,0)</f>
        <v>DI0015287</v>
      </c>
    </row>
    <row r="1574" spans="1:38" ht="14.5">
      <c r="A1574" s="108" t="str">
        <f t="shared" si="96"/>
        <v>DI0015288</v>
      </c>
      <c s="118" t="s">
        <v>1962</v>
      </c>
      <c s="112">
        <v>8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">
        <f t="shared" si="97"/>
        <v>19479</v>
      </c>
      <c s="2">
        <f t="shared" si="98"/>
        <v>19479</v>
      </c>
      <c s="2">
        <f t="shared" si="99"/>
        <v>38958</v>
      </c>
      <c r="AL1574" t="str">
        <f>VLOOKUP($A1574,'BD INTERNA + PERFIL INTERES CP'!$A$3:$BM$1625,1,0)</f>
        <v>DI0015288</v>
      </c>
    </row>
    <row r="1575" spans="1:38" ht="14.5">
      <c r="A1575" s="108" t="str">
        <f t="shared" si="96"/>
        <v>DI0015289</v>
      </c>
      <c s="118" t="s">
        <v>1962</v>
      </c>
      <c s="112">
        <v>9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">
        <f t="shared" si="97"/>
        <v>18768.719999999998</v>
      </c>
      <c s="2">
        <f t="shared" si="98"/>
        <v>18768.719999999998</v>
      </c>
      <c s="2">
        <f t="shared" si="99"/>
        <v>37537.439999999995</v>
      </c>
      <c r="AL1575" t="str">
        <f>VLOOKUP($A1575,'BD INTERNA + PERFIL INTERES CP'!$A$3:$BM$1625,1,0)</f>
        <v>DI0015289</v>
      </c>
    </row>
    <row r="1576" spans="1:38" ht="14.5">
      <c r="A1576" s="108" t="str">
        <f t="shared" si="96"/>
        <v>DI0015291</v>
      </c>
      <c s="118" t="s">
        <v>1984</v>
      </c>
      <c s="112">
        <v>1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">
        <f t="shared" si="97"/>
        <v>88612.200000000012</v>
      </c>
      <c s="2">
        <f t="shared" si="98"/>
        <v>88612.200000000012</v>
      </c>
      <c s="2">
        <f t="shared" si="99"/>
        <v>177224.40000000002</v>
      </c>
      <c r="AL1576" t="str">
        <f>VLOOKUP($A1576,'BD INTERNA + PERFIL INTERES CP'!$A$3:$BM$1625,1,0)</f>
        <v>DI0015291</v>
      </c>
    </row>
    <row r="1577" spans="1:38" ht="14.5">
      <c r="A1577" s="108" t="str">
        <f t="shared" si="96"/>
        <v>DI0015292</v>
      </c>
      <c s="118" t="s">
        <v>1984</v>
      </c>
      <c s="112">
        <v>2</v>
      </c>
      <c s="113" t="s">
        <v>23</v>
      </c>
      <c s="35" t="s">
        <v>484</v>
      </c>
      <c s="123" t="s">
        <v>1963</v>
      </c>
      <c s="125"/>
      <c s="109" t="s">
        <v>467</v>
      </c>
      <c s="109" t="s">
        <v>469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">
        <f t="shared" si="97"/>
        <v>410645.6399999999</v>
      </c>
      <c s="2">
        <f t="shared" si="98"/>
        <v>410645.6399999999</v>
      </c>
      <c s="2">
        <f t="shared" si="99"/>
        <v>821291.2799999998</v>
      </c>
      <c r="AL1577" t="str">
        <f>VLOOKUP($A1577,'BD INTERNA + PERFIL INTERES CP'!$A$3:$BM$1625,1,0)</f>
        <v>DI0015292</v>
      </c>
    </row>
    <row r="1578" spans="1:38" ht="14.5">
      <c r="A1578" s="108" t="str">
        <f t="shared" si="96"/>
        <v>DI0015301</v>
      </c>
      <c s="118" t="s">
        <v>1964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490000</v>
      </c>
      <c s="2">
        <f t="shared" si="98"/>
        <v>0</v>
      </c>
      <c s="2">
        <f t="shared" si="99"/>
        <v>490000</v>
      </c>
      <c r="AL1578" t="str">
        <f>VLOOKUP($A1578,'BD INTERNA + PERFIL INTERES CP'!$A$3:$BM$1625,1,0)</f>
        <v>DI0015301</v>
      </c>
    </row>
    <row r="1579" spans="1:38" ht="14.5">
      <c r="A1579" s="108" t="str">
        <f t="shared" si="96"/>
        <v>DI0015311</v>
      </c>
      <c s="118" t="s">
        <v>1985</v>
      </c>
      <c s="112">
        <v>1</v>
      </c>
      <c s="113" t="s">
        <v>23</v>
      </c>
      <c s="35" t="s">
        <v>591</v>
      </c>
      <c s="123" t="s">
        <v>2069</v>
      </c>
      <c s="125"/>
      <c s="109" t="s">
        <v>467</v>
      </c>
      <c s="109" t="s">
        <v>469</v>
      </c>
      <c s="21">
        <v>2187500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2187500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4375000</v>
      </c>
      <c s="2">
        <f t="shared" si="98"/>
        <v>4375000</v>
      </c>
      <c s="2">
        <f t="shared" si="99"/>
        <v>8750000</v>
      </c>
      <c r="AL1579" t="str">
        <f>VLOOKUP($A1579,'BD INTERNA + PERFIL INTERES CP'!$A$3:$BM$1625,1,0)</f>
        <v>DI0015311</v>
      </c>
    </row>
    <row r="1580" spans="1:38" ht="14.5">
      <c r="A1580" s="108" t="str">
        <f t="shared" si="96"/>
        <v>DI0015321</v>
      </c>
      <c s="118" t="s">
        <v>1965</v>
      </c>
      <c s="112">
        <v>1</v>
      </c>
      <c s="113" t="s">
        <v>23</v>
      </c>
      <c s="35" t="s">
        <v>908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1218100.99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1218100.99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2436201.98</v>
      </c>
      <c s="2">
        <f t="shared" si="98"/>
        <v>0</v>
      </c>
      <c s="2">
        <f t="shared" si="99"/>
        <v>2436201.98</v>
      </c>
      <c r="AL1580" t="str">
        <f>VLOOKUP($A1580,'BD INTERNA + PERFIL INTERES CP'!$A$3:$BM$1625,1,0)</f>
        <v>DI0015321</v>
      </c>
    </row>
    <row r="1581" spans="1:38" ht="14.5">
      <c r="A1581" s="108" t="str">
        <f t="shared" si="96"/>
        <v>DI0015331</v>
      </c>
      <c s="118" t="s">
        <v>1966</v>
      </c>
      <c s="112">
        <v>1</v>
      </c>
      <c s="113" t="s">
        <v>23</v>
      </c>
      <c s="35" t="s">
        <v>908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1264812.1200000001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1264812.1200000001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2529624.2400000002</v>
      </c>
      <c s="2">
        <f t="shared" si="98"/>
        <v>0</v>
      </c>
      <c s="2">
        <f t="shared" si="99"/>
        <v>2529624.2400000002</v>
      </c>
      <c r="AL1581" t="str">
        <f>VLOOKUP($A1581,'BD INTERNA + PERFIL INTERES CP'!$A$3:$BM$1625,1,0)</f>
        <v>DI0015331</v>
      </c>
    </row>
    <row r="1582" spans="1:38" ht="14.5">
      <c r="A1582" s="108" t="str">
        <f t="shared" si="96"/>
        <v>DI0015341</v>
      </c>
      <c s="118" t="s">
        <v>1967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306250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306250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612500</v>
      </c>
      <c s="2">
        <f t="shared" si="98"/>
        <v>0</v>
      </c>
      <c s="2">
        <f t="shared" si="99"/>
        <v>612500</v>
      </c>
      <c r="AL1582" t="str">
        <f>VLOOKUP($A1582,'BD INTERNA + PERFIL INTERES CP'!$A$3:$BM$1625,1,0)</f>
        <v>DI0015341</v>
      </c>
    </row>
    <row r="1583" spans="1:38" ht="14.5">
      <c r="A1583" s="108" t="str">
        <f t="shared" si="96"/>
        <v>DI0015351</v>
      </c>
      <c s="118" t="s">
        <v>1968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392000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392000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784000</v>
      </c>
      <c s="2">
        <f t="shared" si="98"/>
        <v>0</v>
      </c>
      <c s="2">
        <f t="shared" si="99"/>
        <v>784000</v>
      </c>
      <c r="AL1583" t="str">
        <f>VLOOKUP($A1583,'BD INTERNA + PERFIL INTERES CP'!$A$3:$BM$1625,1,0)</f>
        <v>DI0015351</v>
      </c>
    </row>
    <row r="1584" spans="1:38" ht="14.5">
      <c r="A1584" s="108" t="str">
        <f t="shared" si="96"/>
        <v>DI0015361</v>
      </c>
      <c s="118" t="s">
        <v>1969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122500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122500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245000</v>
      </c>
      <c s="2">
        <f t="shared" si="98"/>
        <v>0</v>
      </c>
      <c s="2">
        <f t="shared" si="99"/>
        <v>245000</v>
      </c>
      <c r="AL1584" t="str">
        <f>VLOOKUP($A1584,'BD INTERNA + PERFIL INTERES CP'!$A$3:$BM$1625,1,0)</f>
        <v>DI0015361</v>
      </c>
    </row>
    <row r="1585" spans="1:38" ht="14.5">
      <c r="A1585" s="108" t="str">
        <f t="shared" si="96"/>
        <v>DI0015371</v>
      </c>
      <c s="118" t="s">
        <v>1970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24500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24500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49000</v>
      </c>
      <c s="2">
        <f t="shared" si="98"/>
        <v>0</v>
      </c>
      <c s="2">
        <f t="shared" si="99"/>
        <v>49000</v>
      </c>
      <c r="AL1585" t="str">
        <f>VLOOKUP($A1585,'BD INTERNA + PERFIL INTERES CP'!$A$3:$BM$1625,1,0)</f>
        <v>DI0015371</v>
      </c>
    </row>
    <row r="1586" spans="1:38" ht="14.5">
      <c r="A1586" s="108" t="str">
        <f t="shared" si="96"/>
        <v>DI0015381</v>
      </c>
      <c s="114" t="s">
        <v>1971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49000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49000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98000</v>
      </c>
      <c s="2">
        <f t="shared" si="98"/>
        <v>0</v>
      </c>
      <c s="2">
        <f t="shared" si="99"/>
        <v>98000</v>
      </c>
      <c r="AL1586" t="str">
        <f>VLOOKUP($A1586,'BD INTERNA + PERFIL INTERES CP'!$A$3:$BM$1625,1,0)</f>
        <v>DI0015381</v>
      </c>
    </row>
    <row r="1587" spans="1:38" ht="14.5">
      <c r="A1587" s="108" t="str">
        <f t="shared" si="96"/>
        <v>DI0015391</v>
      </c>
      <c s="114" t="s">
        <v>1972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2450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2450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4900</v>
      </c>
      <c s="2">
        <f t="shared" si="98"/>
        <v>0</v>
      </c>
      <c s="2">
        <f t="shared" si="99"/>
        <v>4900</v>
      </c>
      <c r="AL1587" t="str">
        <f>VLOOKUP($A1587,'BD INTERNA + PERFIL INTERES CP'!$A$3:$BM$1625,1,0)</f>
        <v>DI0015391</v>
      </c>
    </row>
    <row r="1588" spans="1:38" ht="14.5">
      <c r="A1588" s="108" t="str">
        <f t="shared" si="96"/>
        <v>DI0015401</v>
      </c>
      <c s="114" t="s">
        <v>1973</v>
      </c>
      <c s="112">
        <v>1</v>
      </c>
      <c s="113" t="s">
        <v>23</v>
      </c>
      <c s="35" t="s">
        <v>1787</v>
      </c>
      <c s="123" t="s">
        <v>1924</v>
      </c>
      <c s="125"/>
      <c s="109" t="s">
        <v>467</v>
      </c>
      <c s="109" t="s">
        <v>469</v>
      </c>
      <c s="21" t="s">
        <v>466</v>
      </c>
      <c s="21" t="s">
        <v>466</v>
      </c>
      <c s="21">
        <v>361129.53000000003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361129.53000000003</v>
      </c>
      <c s="2">
        <f t="shared" si="98"/>
        <v>0</v>
      </c>
      <c s="2">
        <f t="shared" si="99"/>
        <v>361129.53000000003</v>
      </c>
      <c r="AL1588" t="str">
        <f>VLOOKUP($A1588,'BD INTERNA + PERFIL INTERES CP'!$A$3:$BM$1625,1,0)</f>
        <v>DI0015401</v>
      </c>
    </row>
    <row r="1589" spans="1:38" ht="14.5">
      <c r="A1589" s="108" t="str">
        <f t="shared" si="96"/>
        <v>DI0015411</v>
      </c>
      <c s="114" t="s">
        <v>1974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6125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6125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12250</v>
      </c>
      <c s="2">
        <f t="shared" si="98"/>
        <v>0</v>
      </c>
      <c s="2">
        <f t="shared" si="99"/>
        <v>12250</v>
      </c>
      <c r="AL1589" t="str">
        <f>VLOOKUP($A1589,'BD INTERNA + PERFIL INTERES CP'!$A$3:$BM$1625,1,0)</f>
        <v>DI0015411</v>
      </c>
    </row>
    <row r="1590" spans="1:38" ht="14.5">
      <c r="A1590" s="108" t="str">
        <f t="shared" si="96"/>
        <v>DI0015421</v>
      </c>
      <c s="114" t="s">
        <v>1975</v>
      </c>
      <c s="112">
        <v>1</v>
      </c>
      <c s="113" t="s">
        <v>23</v>
      </c>
      <c s="35" t="s">
        <v>483</v>
      </c>
      <c s="123" t="s">
        <v>1945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245000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">
        <f t="shared" si="97"/>
        <v>490000</v>
      </c>
      <c s="2">
        <f t="shared" si="98"/>
        <v>0</v>
      </c>
      <c s="2">
        <f t="shared" si="99"/>
        <v>490000</v>
      </c>
      <c r="AL1590" t="str">
        <f>VLOOKUP($A1590,'BD INTERNA + PERFIL INTERES CP'!$A$3:$BM$1625,1,0)</f>
        <v>DI0015421</v>
      </c>
    </row>
    <row r="1591" spans="1:38" ht="14.5">
      <c r="A1591" s="108" t="str">
        <f t="shared" si="96"/>
        <v>DI0015431</v>
      </c>
      <c s="114" t="s">
        <v>1986</v>
      </c>
      <c s="112">
        <v>1</v>
      </c>
      <c s="113" t="s">
        <v>23</v>
      </c>
      <c s="35" t="s">
        <v>1987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302244.84000000003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302244.84000000003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302244.84000000003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302244.84000000003</v>
      </c>
      <c s="2">
        <f t="shared" si="97"/>
        <v>604489.68000000005</v>
      </c>
      <c s="2">
        <f t="shared" si="98"/>
        <v>604489.68000000005</v>
      </c>
      <c s="2">
        <f t="shared" si="99"/>
        <v>1208979.3600000001</v>
      </c>
      <c r="AL1591" t="str">
        <f>VLOOKUP($A1591,'BD INTERNA + PERFIL INTERES CP'!$A$3:$BM$1625,1,0)</f>
        <v>DI0015431</v>
      </c>
    </row>
    <row r="1592" spans="1:38" ht="14.5">
      <c r="A1592" s="108" t="str">
        <f t="shared" si="96"/>
        <v>DI0015441</v>
      </c>
      <c s="114" t="s">
        <v>1988</v>
      </c>
      <c s="112">
        <v>1</v>
      </c>
      <c s="113" t="s">
        <v>23</v>
      </c>
      <c s="35" t="s">
        <v>1989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59107.419999999998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59107.419999999998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59107.419999999998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59107.419999999998</v>
      </c>
      <c s="2">
        <f t="shared" si="97"/>
        <v>118214.84</v>
      </c>
      <c s="2">
        <f t="shared" si="98"/>
        <v>118214.84</v>
      </c>
      <c s="2">
        <f t="shared" si="99"/>
        <v>236429.67999999999</v>
      </c>
      <c r="AL1592" t="str">
        <f>VLOOKUP($A1592,'BD INTERNA + PERFIL INTERES CP'!$A$3:$BM$1625,1,0)</f>
        <v>DI0015441</v>
      </c>
    </row>
    <row r="1593" spans="1:38" ht="14.5">
      <c r="A1593" s="108" t="str">
        <f t="shared" si="96"/>
        <v>DI0015451</v>
      </c>
      <c s="114" t="s">
        <v>1990</v>
      </c>
      <c s="112">
        <v>1</v>
      </c>
      <c s="113" t="s">
        <v>23</v>
      </c>
      <c s="35" t="s">
        <v>1650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41025.18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41025.18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41025.18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41025.18</v>
      </c>
      <c s="2">
        <f t="shared" si="97"/>
        <v>82050.360000000001</v>
      </c>
      <c s="2">
        <f t="shared" si="98"/>
        <v>82050.360000000001</v>
      </c>
      <c s="2">
        <f t="shared" si="99"/>
        <v>164100.72</v>
      </c>
      <c r="AL1593" t="str">
        <f>VLOOKUP($A1593,'BD INTERNA + PERFIL INTERES CP'!$A$3:$BM$1625,1,0)</f>
        <v>DI0015451</v>
      </c>
    </row>
    <row r="1594" spans="1:38" ht="14.5">
      <c r="A1594" s="108" t="str">
        <f t="shared" si="96"/>
        <v>DI0015461</v>
      </c>
      <c s="114" t="s">
        <v>1991</v>
      </c>
      <c s="112">
        <v>1</v>
      </c>
      <c s="113" t="s">
        <v>23</v>
      </c>
      <c s="35" t="s">
        <v>1992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75906.990000000005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75906.990000000005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75906.990000000005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75906.990000000005</v>
      </c>
      <c s="2">
        <f t="shared" si="97"/>
        <v>151813.98000000001</v>
      </c>
      <c s="2">
        <f t="shared" si="98"/>
        <v>151813.98000000001</v>
      </c>
      <c s="2">
        <f t="shared" si="99"/>
        <v>303627.96000000002</v>
      </c>
      <c r="AL1594" t="str">
        <f>VLOOKUP($A1594,'BD INTERNA + PERFIL INTERES CP'!$A$3:$BM$1625,1,0)</f>
        <v>DI0015461</v>
      </c>
    </row>
    <row r="1595" spans="1:38" ht="14.5">
      <c r="A1595" s="108" t="str">
        <f t="shared" si="96"/>
        <v>DI0015471</v>
      </c>
      <c s="114" t="s">
        <v>1993</v>
      </c>
      <c s="112">
        <v>1</v>
      </c>
      <c s="113" t="s">
        <v>23</v>
      </c>
      <c s="35" t="s">
        <v>1651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137216.87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137216.87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137216.87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137216.87</v>
      </c>
      <c s="2">
        <f t="shared" si="97"/>
        <v>274433.73999999999</v>
      </c>
      <c s="2">
        <f t="shared" si="98"/>
        <v>274433.73999999999</v>
      </c>
      <c s="2">
        <f t="shared" si="99"/>
        <v>548867.47999999998</v>
      </c>
      <c r="AL1595" t="str">
        <f>VLOOKUP($A1595,'BD INTERNA + PERFIL INTERES CP'!$A$3:$BM$1625,1,0)</f>
        <v>DI0015471</v>
      </c>
    </row>
    <row r="1596" spans="1:38" ht="14.5">
      <c r="A1596" s="108" t="str">
        <f t="shared" si="96"/>
        <v>DI0015481</v>
      </c>
      <c s="114" t="s">
        <v>1994</v>
      </c>
      <c s="112">
        <v>1</v>
      </c>
      <c s="113" t="s">
        <v>23</v>
      </c>
      <c s="35" t="s">
        <v>1917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46131.580000000002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46131.580000000002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46131.580000000002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46131.580000000002</v>
      </c>
      <c s="2">
        <f t="shared" si="97"/>
        <v>92263.160000000003</v>
      </c>
      <c s="2">
        <f t="shared" si="98"/>
        <v>92263.160000000003</v>
      </c>
      <c s="2">
        <f t="shared" si="99"/>
        <v>184526.32000000001</v>
      </c>
      <c r="AL1596" t="str">
        <f>VLOOKUP($A1596,'BD INTERNA + PERFIL INTERES CP'!$A$3:$BM$1625,1,0)</f>
        <v>DI0015481</v>
      </c>
    </row>
    <row r="1597" spans="1:38" ht="14.5">
      <c r="A1597" s="108" t="str">
        <f t="shared" si="96"/>
        <v>DI0015491</v>
      </c>
      <c s="114" t="s">
        <v>1995</v>
      </c>
      <c s="112">
        <v>1</v>
      </c>
      <c s="113" t="s">
        <v>23</v>
      </c>
      <c s="35" t="s">
        <v>1996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21544.5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21544.5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21544.5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21544.5</v>
      </c>
      <c s="2">
        <f t="shared" si="97"/>
        <v>43089</v>
      </c>
      <c s="2">
        <f t="shared" si="98"/>
        <v>43089</v>
      </c>
      <c s="2">
        <f t="shared" si="99"/>
        <v>86178</v>
      </c>
      <c r="AL1597" t="str">
        <f>VLOOKUP($A1597,'BD INTERNA + PERFIL INTERES CP'!$A$3:$BM$1625,1,0)</f>
        <v>DI0015491</v>
      </c>
    </row>
    <row r="1598" spans="1:38" ht="14.5">
      <c r="A1598" s="108" t="str">
        <f t="shared" si="96"/>
        <v>DI0015501</v>
      </c>
      <c s="114" t="s">
        <v>1997</v>
      </c>
      <c s="112">
        <v>1</v>
      </c>
      <c s="113" t="s">
        <v>23</v>
      </c>
      <c s="35" t="s">
        <v>1998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113916.82000000001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113916.82000000001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113916.82000000001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113916.82000000001</v>
      </c>
      <c s="2">
        <f t="shared" si="97"/>
        <v>227833.64000000001</v>
      </c>
      <c s="2">
        <f t="shared" si="98"/>
        <v>227833.64000000001</v>
      </c>
      <c s="2">
        <f t="shared" si="99"/>
        <v>455667.28000000003</v>
      </c>
      <c r="AL1598" t="str">
        <f>VLOOKUP($A1598,'BD INTERNA + PERFIL INTERES CP'!$A$3:$BM$1625,1,0)</f>
        <v>DI0015501</v>
      </c>
    </row>
    <row r="1599" spans="1:38" ht="14.5">
      <c r="A1599" s="108" t="str">
        <f t="shared" si="96"/>
        <v>DI0015511</v>
      </c>
      <c s="114" t="s">
        <v>1999</v>
      </c>
      <c s="112">
        <v>1</v>
      </c>
      <c s="113" t="s">
        <v>23</v>
      </c>
      <c s="35" t="s">
        <v>2000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90080.289999999994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90080.289999999994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90080.289999999994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90080.289999999994</v>
      </c>
      <c s="2">
        <f t="shared" si="97"/>
        <v>180160.57999999999</v>
      </c>
      <c s="2">
        <f t="shared" si="98"/>
        <v>180160.57999999999</v>
      </c>
      <c s="2">
        <f t="shared" si="99"/>
        <v>360321.15999999997</v>
      </c>
      <c r="AL1599" t="str">
        <f>VLOOKUP($A1599,'BD INTERNA + PERFIL INTERES CP'!$A$3:$BM$1625,1,0)</f>
        <v>DI0015511</v>
      </c>
    </row>
    <row r="1600" spans="1:38" ht="14.5">
      <c r="A1600" s="108" t="str">
        <f t="shared" si="96"/>
        <v>DI0015521</v>
      </c>
      <c s="114" t="s">
        <v>2001</v>
      </c>
      <c s="112">
        <v>1</v>
      </c>
      <c s="113" t="s">
        <v>23</v>
      </c>
      <c s="35" t="s">
        <v>2002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20207.099999999999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20207.099999999999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20207.099999999999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20207.099999999999</v>
      </c>
      <c s="2">
        <f t="shared" si="97"/>
        <v>40414.199999999997</v>
      </c>
      <c s="2">
        <f t="shared" si="98"/>
        <v>40414.199999999997</v>
      </c>
      <c s="2">
        <f t="shared" si="99"/>
        <v>80828.399999999994</v>
      </c>
      <c r="AL1600" t="str">
        <f>VLOOKUP($A1600,'BD INTERNA + PERFIL INTERES CP'!$A$3:$BM$1625,1,0)</f>
        <v>DI0015521</v>
      </c>
    </row>
    <row r="1601" spans="1:38" ht="14.5">
      <c r="A1601" s="108" t="str">
        <f t="shared" si="96"/>
        <v>DI0015531</v>
      </c>
      <c s="114" t="s">
        <v>2003</v>
      </c>
      <c s="112">
        <v>1</v>
      </c>
      <c s="113" t="s">
        <v>23</v>
      </c>
      <c s="35" t="s">
        <v>2004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61846.43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61846.43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61846.43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61846.43</v>
      </c>
      <c s="2">
        <f t="shared" si="97"/>
        <v>123692.86</v>
      </c>
      <c s="2">
        <f t="shared" si="98"/>
        <v>123692.86</v>
      </c>
      <c s="2">
        <f t="shared" si="99"/>
        <v>247385.72</v>
      </c>
      <c r="AL1601" t="str">
        <f>VLOOKUP($A1601,'BD INTERNA + PERFIL INTERES CP'!$A$3:$BM$1625,1,0)</f>
        <v>DI0015531</v>
      </c>
    </row>
    <row r="1602" spans="1:38" ht="14.5">
      <c r="A1602" s="108" t="str">
        <f t="shared" si="96"/>
        <v>DI0015541</v>
      </c>
      <c s="114" t="s">
        <v>2005</v>
      </c>
      <c s="112">
        <v>1</v>
      </c>
      <c s="113" t="s">
        <v>23</v>
      </c>
      <c s="35" t="s">
        <v>2006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66463.690000000002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66463.690000000002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66463.690000000002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66463.690000000002</v>
      </c>
      <c s="2">
        <f t="shared" si="97"/>
        <v>132927.38</v>
      </c>
      <c s="2">
        <f t="shared" si="98"/>
        <v>132927.38</v>
      </c>
      <c s="2">
        <f t="shared" si="99"/>
        <v>265854.76000000001</v>
      </c>
      <c r="AL1602" t="str">
        <f>VLOOKUP($A1602,'BD INTERNA + PERFIL INTERES CP'!$A$3:$BM$1625,1,0)</f>
        <v>DI0015541</v>
      </c>
    </row>
    <row r="1603" spans="1:38" ht="14.5">
      <c r="A1603" s="108" t="str">
        <f t="shared" si="96"/>
        <v>DI0015551</v>
      </c>
      <c s="114" t="s">
        <v>2007</v>
      </c>
      <c s="112">
        <v>1</v>
      </c>
      <c s="113" t="s">
        <v>23</v>
      </c>
      <c s="35" t="s">
        <v>2008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101107.09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101107.09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101107.09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101107.09</v>
      </c>
      <c s="2">
        <f t="shared" si="97"/>
        <v>202214.17999999999</v>
      </c>
      <c s="2">
        <f t="shared" si="98"/>
        <v>202214.17999999999</v>
      </c>
      <c s="2">
        <f t="shared" si="99"/>
        <v>404428.35999999999</v>
      </c>
      <c r="AL1603" t="str">
        <f>VLOOKUP($A1603,'BD INTERNA + PERFIL INTERES CP'!$A$3:$BM$1625,1,0)</f>
        <v>DI0015551</v>
      </c>
    </row>
    <row r="1604" spans="1:38" ht="14.5">
      <c r="A1604" s="108" t="str">
        <f t="shared" si="100" ref="A1604:A1613">CONCATENATE(B1604,C1604)</f>
        <v>DI0015561</v>
      </c>
      <c s="114" t="s">
        <v>2009</v>
      </c>
      <c s="112">
        <v>1</v>
      </c>
      <c s="113" t="s">
        <v>23</v>
      </c>
      <c s="35" t="s">
        <v>2010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27527.259999999998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27527.259999999998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27527.259999999998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27527.259999999998</v>
      </c>
      <c s="2">
        <f t="shared" si="101" ref="AH1604:AH1613">SUM(J1604:U1604)</f>
        <v>55054.519999999997</v>
      </c>
      <c s="2">
        <f t="shared" si="102" ref="AI1604:AI1613">SUM(V1604:AG1604)</f>
        <v>55054.519999999997</v>
      </c>
      <c s="2">
        <f t="shared" si="103" ref="AJ1604:AJ1613">AI1604+AH1604</f>
        <v>110109.03999999999</v>
      </c>
      <c r="AL1604" t="str">
        <f>VLOOKUP($A1604,'BD INTERNA + PERFIL INTERES CP'!$A$3:$BM$1625,1,0)</f>
        <v>DI0015561</v>
      </c>
    </row>
    <row r="1605" spans="1:38" ht="14.5">
      <c r="A1605" s="108" t="str">
        <f t="shared" si="100"/>
        <v>DI0015571</v>
      </c>
      <c s="114" t="s">
        <v>2011</v>
      </c>
      <c s="112">
        <v>1</v>
      </c>
      <c s="113" t="s">
        <v>23</v>
      </c>
      <c s="35" t="s">
        <v>2012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57335.599999999999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57335.599999999999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57335.599999999999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57335.599999999999</v>
      </c>
      <c s="2">
        <f t="shared" si="101"/>
        <v>114671.2</v>
      </c>
      <c s="2">
        <f t="shared" si="102"/>
        <v>114671.2</v>
      </c>
      <c s="2">
        <f t="shared" si="103"/>
        <v>229342.39999999999</v>
      </c>
      <c r="AL1605" t="str">
        <f>VLOOKUP($A1605,'BD INTERNA + PERFIL INTERES CP'!$A$3:$BM$1625,1,0)</f>
        <v>DI0015571</v>
      </c>
    </row>
    <row r="1606" spans="1:38" ht="14.5">
      <c r="A1606" s="108" t="str">
        <f t="shared" si="100"/>
        <v>DI0015581</v>
      </c>
      <c s="114" t="s">
        <v>2013</v>
      </c>
      <c s="112">
        <v>1</v>
      </c>
      <c s="113" t="s">
        <v>23</v>
      </c>
      <c s="35" t="s">
        <v>2014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22698.52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22698.52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22698.52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22698.52</v>
      </c>
      <c s="2">
        <f t="shared" si="101"/>
        <v>45397.040000000001</v>
      </c>
      <c s="2">
        <f t="shared" si="102"/>
        <v>45397.040000000001</v>
      </c>
      <c s="2">
        <f t="shared" si="103"/>
        <v>90794.080000000002</v>
      </c>
      <c r="AL1606" t="str">
        <f>VLOOKUP($A1606,'BD INTERNA + PERFIL INTERES CP'!$A$3:$BM$1625,1,0)</f>
        <v>DI0015581</v>
      </c>
    </row>
    <row r="1607" spans="1:38" ht="14.5">
      <c r="A1607" s="108" t="str">
        <f t="shared" si="100"/>
        <v>DI0015591</v>
      </c>
      <c s="114" t="s">
        <v>2015</v>
      </c>
      <c s="112">
        <v>1</v>
      </c>
      <c s="113" t="s">
        <v>23</v>
      </c>
      <c s="35" t="s">
        <v>2016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207804.69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207804.69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207804.69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207804.69</v>
      </c>
      <c s="2">
        <f t="shared" si="101"/>
        <v>415609.38</v>
      </c>
      <c s="2">
        <f t="shared" si="102"/>
        <v>415609.38</v>
      </c>
      <c s="2">
        <f t="shared" si="103"/>
        <v>831218.76000000001</v>
      </c>
      <c r="AL1607" t="str">
        <f>VLOOKUP($A1607,'BD INTERNA + PERFIL INTERES CP'!$A$3:$BM$1625,1,0)</f>
        <v>DI0015591</v>
      </c>
    </row>
    <row r="1608" spans="1:38" ht="14.5">
      <c r="A1608" s="108" t="str">
        <f t="shared" si="100"/>
        <v>DI0015601</v>
      </c>
      <c s="114" t="s">
        <v>2017</v>
      </c>
      <c s="112">
        <v>1</v>
      </c>
      <c s="113" t="s">
        <v>23</v>
      </c>
      <c s="35" t="s">
        <v>2018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104556.44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104556.44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104556.44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104556.44</v>
      </c>
      <c s="2">
        <f t="shared" si="101"/>
        <v>209112.88</v>
      </c>
      <c s="2">
        <f t="shared" si="102"/>
        <v>209112.88</v>
      </c>
      <c s="2">
        <f t="shared" si="103"/>
        <v>418225.76000000001</v>
      </c>
      <c r="AL1608" t="str">
        <f>VLOOKUP($A1608,'BD INTERNA + PERFIL INTERES CP'!$A$3:$BM$1625,1,0)</f>
        <v>DI0015601</v>
      </c>
    </row>
    <row r="1609" spans="1:38" ht="14.5">
      <c r="A1609" s="108" t="str">
        <f t="shared" si="100"/>
        <v>DI0015611</v>
      </c>
      <c s="114" t="s">
        <v>2019</v>
      </c>
      <c s="112">
        <v>1</v>
      </c>
      <c s="113" t="s">
        <v>23</v>
      </c>
      <c s="35" t="s">
        <v>2020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26751.330000000002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26751.330000000002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26751.330000000002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26751.330000000002</v>
      </c>
      <c s="2">
        <f t="shared" si="101"/>
        <v>53502.660000000003</v>
      </c>
      <c s="2">
        <f t="shared" si="102"/>
        <v>53502.660000000003</v>
      </c>
      <c s="2">
        <f t="shared" si="103"/>
        <v>107005.32000000001</v>
      </c>
      <c r="AL1609" t="str">
        <f>VLOOKUP($A1609,'BD INTERNA + PERFIL INTERES CP'!$A$3:$BM$1625,1,0)</f>
        <v>DI0015611</v>
      </c>
    </row>
    <row r="1610" spans="1:38" ht="14.5">
      <c r="A1610" s="108" t="str">
        <f t="shared" si="100"/>
        <v>DI0015621</v>
      </c>
      <c s="114" t="s">
        <v>2021</v>
      </c>
      <c s="112">
        <v>1</v>
      </c>
      <c s="113" t="s">
        <v>23</v>
      </c>
      <c s="35" t="s">
        <v>2022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29426.09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29426.09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29426.09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29426.09</v>
      </c>
      <c s="2">
        <f t="shared" si="101"/>
        <v>58852.18</v>
      </c>
      <c s="2">
        <f t="shared" si="102"/>
        <v>58852.18</v>
      </c>
      <c s="2">
        <f t="shared" si="103"/>
        <v>117704.36</v>
      </c>
      <c r="AL1610" t="str">
        <f>VLOOKUP($A1610,'BD INTERNA + PERFIL INTERES CP'!$A$3:$BM$1625,1,0)</f>
        <v>DI0015621</v>
      </c>
    </row>
    <row r="1611" spans="1:38" ht="14.5">
      <c r="A1611" s="108" t="str">
        <f t="shared" si="100"/>
        <v>DI0015631</v>
      </c>
      <c s="114" t="s">
        <v>2023</v>
      </c>
      <c s="112">
        <v>1</v>
      </c>
      <c s="113" t="s">
        <v>23</v>
      </c>
      <c s="35" t="s">
        <v>2024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21575.950000000001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21575.950000000001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21575.950000000001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21575.950000000001</v>
      </c>
      <c s="2">
        <f t="shared" si="101"/>
        <v>43151.900000000001</v>
      </c>
      <c s="2">
        <f t="shared" si="102"/>
        <v>43151.900000000001</v>
      </c>
      <c s="2">
        <f t="shared" si="103"/>
        <v>86303.800000000003</v>
      </c>
      <c r="AL1611" t="str">
        <f>VLOOKUP($A1611,'BD INTERNA + PERFIL INTERES CP'!$A$3:$BM$1625,1,0)</f>
        <v>DI0015631</v>
      </c>
    </row>
    <row r="1612" spans="1:38" ht="14.5">
      <c r="A1612" s="108" t="str">
        <f t="shared" si="100"/>
        <v>DI0015641</v>
      </c>
      <c s="114" t="s">
        <v>2025</v>
      </c>
      <c s="112">
        <v>1</v>
      </c>
      <c s="113" t="s">
        <v>23</v>
      </c>
      <c s="35" t="s">
        <v>2026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98088.039999999994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98088.039999999994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98088.039999999994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98088.039999999994</v>
      </c>
      <c s="2">
        <f t="shared" si="101"/>
        <v>196176.07999999999</v>
      </c>
      <c s="2">
        <f t="shared" si="102"/>
        <v>196176.07999999999</v>
      </c>
      <c s="2">
        <f t="shared" si="103"/>
        <v>392352.15999999997</v>
      </c>
      <c r="AL1612" t="str">
        <f>VLOOKUP($A1612,'BD INTERNA + PERFIL INTERES CP'!$A$3:$BM$1625,1,0)</f>
        <v>DI0015641</v>
      </c>
    </row>
    <row r="1613" spans="1:38" ht="14.5">
      <c r="A1613" s="108" t="str">
        <f t="shared" si="100"/>
        <v>DI0015651</v>
      </c>
      <c s="114" t="s">
        <v>2027</v>
      </c>
      <c s="112">
        <v>1</v>
      </c>
      <c s="113" t="s">
        <v>23</v>
      </c>
      <c s="35" t="s">
        <v>2028</v>
      </c>
      <c s="123" t="s">
        <v>2081</v>
      </c>
      <c s="125"/>
      <c s="109" t="s">
        <v>467</v>
      </c>
      <c s="109" t="s">
        <v>469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19843.790000000001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19843.790000000001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19843.790000000001</v>
      </c>
      <c s="21" t="s">
        <v>466</v>
      </c>
      <c s="21" t="s">
        <v>466</v>
      </c>
      <c s="21" t="s">
        <v>466</v>
      </c>
      <c s="21" t="s">
        <v>466</v>
      </c>
      <c s="21" t="s">
        <v>466</v>
      </c>
      <c s="21">
        <v>19843.790000000001</v>
      </c>
      <c s="2">
        <f t="shared" si="101"/>
        <v>39687.580000000002</v>
      </c>
      <c s="2">
        <f t="shared" si="102"/>
        <v>39687.580000000002</v>
      </c>
      <c s="2">
        <f t="shared" si="103"/>
        <v>79375.160000000003</v>
      </c>
      <c r="AL1613" t="str">
        <f>VLOOKUP($A1613,'BD INTERNA + PERFIL INTERES CP'!$A$3:$BM$1625,1,0)</f>
        <v>DI0015651</v>
      </c>
    </row>
    <row r="1614" spans="1:36" ht="14.5">
      <c r="A1614" s="108"/>
      <c s="114"/>
      <c s="112"/>
      <c s="113"/>
      <c s="35"/>
      <c s="123"/>
      <c s="125"/>
      <c s="109"/>
      <c s="109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"/>
      <c s="2"/>
      <c s="2"/>
    </row>
    <row r="1615" spans="1:36" ht="14.5">
      <c r="A1615" s="108"/>
      <c s="114"/>
      <c s="112"/>
      <c s="113"/>
      <c s="35"/>
      <c s="123"/>
      <c s="125"/>
      <c s="109"/>
      <c s="109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"/>
      <c s="2"/>
      <c s="2"/>
    </row>
    <row r="1616" spans="10:36" ht="14.5">
      <c r="J1616" s="75">
        <f>SUM(J3:J1615)</f>
        <v>43853948.050000004</v>
      </c>
      <c s="75">
        <f t="shared" si="104" ref="K1616:AJ1616">SUM(K3:K1615)</f>
        <v>101704887.31000002</v>
      </c>
      <c s="75">
        <f t="shared" si="104"/>
        <v>167075122.24900007</v>
      </c>
      <c s="75">
        <f t="shared" si="104"/>
        <v>147610173.34999996</v>
      </c>
      <c s="75">
        <f t="shared" si="104"/>
        <v>139768605.836</v>
      </c>
      <c s="75">
        <f t="shared" si="104"/>
        <v>78770634.809999958</v>
      </c>
      <c s="75">
        <f t="shared" si="104"/>
        <v>38763733.900000028</v>
      </c>
      <c s="75">
        <f t="shared" si="104"/>
        <v>98375429.819999993</v>
      </c>
      <c s="75">
        <f t="shared" si="104"/>
        <v>143881856.37000006</v>
      </c>
      <c s="75">
        <f t="shared" si="104"/>
        <v>144548436.94</v>
      </c>
      <c s="75">
        <f t="shared" si="104"/>
        <v>134360290.13</v>
      </c>
      <c s="75">
        <f t="shared" si="104"/>
        <v>75490052.939999953</v>
      </c>
      <c s="75">
        <f t="shared" si="104"/>
        <v>35280517.540000007</v>
      </c>
      <c s="75">
        <f t="shared" si="104"/>
        <v>92716998.390000001</v>
      </c>
      <c s="75">
        <f t="shared" si="104"/>
        <v>140309239.87999988</v>
      </c>
      <c s="75">
        <f t="shared" si="104"/>
        <v>140104179.71999994</v>
      </c>
      <c s="75">
        <f t="shared" si="104"/>
        <v>126460081.23999998</v>
      </c>
      <c s="75">
        <f t="shared" si="104"/>
        <v>72151140.809999943</v>
      </c>
      <c s="75">
        <f t="shared" si="104"/>
        <v>33096814.680000026</v>
      </c>
      <c s="75">
        <f t="shared" si="104"/>
        <v>90216559.920000002</v>
      </c>
      <c s="75">
        <f t="shared" si="104"/>
        <v>117253295.94999997</v>
      </c>
      <c s="75">
        <f t="shared" si="104"/>
        <v>127479562.07999997</v>
      </c>
      <c s="75">
        <f t="shared" si="104"/>
        <v>124625418.62999995</v>
      </c>
      <c s="75">
        <f t="shared" si="104"/>
        <v>69777428.709999949</v>
      </c>
      <c s="75">
        <f t="shared" si="104"/>
        <v>1314203171.7050002</v>
      </c>
      <c s="75">
        <f t="shared" si="104"/>
        <v>1169471237.55</v>
      </c>
      <c s="75">
        <f t="shared" si="104"/>
        <v>2483674409.2550025</v>
      </c>
    </row>
    <row r="1618" spans="10:36" ht="14.5">
      <c r="J1618" s="21">
        <v>43853948.050000004</v>
      </c>
      <c s="21">
        <v>101704887.31000002</v>
      </c>
      <c s="21">
        <v>167075122.24900007</v>
      </c>
      <c s="21">
        <v>147610173.34999996</v>
      </c>
      <c s="21">
        <v>139768605.836</v>
      </c>
      <c s="21">
        <v>78770634.809999958</v>
      </c>
      <c s="21">
        <v>38763733.900000028</v>
      </c>
      <c s="21">
        <v>98375429.819999993</v>
      </c>
      <c s="21">
        <v>143881856.37000006</v>
      </c>
      <c s="21">
        <v>144548436.94</v>
      </c>
      <c s="21">
        <v>134360290.13</v>
      </c>
      <c s="21">
        <v>75490052.939999953</v>
      </c>
      <c s="21">
        <v>35280517.540000007</v>
      </c>
      <c s="21">
        <v>92716998.390000001</v>
      </c>
      <c s="21">
        <v>140309239.87999988</v>
      </c>
      <c s="21">
        <v>140104179.71999994</v>
      </c>
      <c s="21">
        <v>126460081.23999998</v>
      </c>
      <c s="21">
        <v>72151140.809999943</v>
      </c>
      <c s="21">
        <v>33096814.680000026</v>
      </c>
      <c s="21">
        <v>90216559.920000002</v>
      </c>
      <c s="21">
        <v>117253295.94999997</v>
      </c>
      <c s="21">
        <v>127479562.07999997</v>
      </c>
      <c s="21">
        <v>124625418.62999995</v>
      </c>
      <c s="21">
        <v>69777428.709999949</v>
      </c>
      <c s="21">
        <v>1314203171.7050002</v>
      </c>
      <c s="21">
        <v>1169471237.55</v>
      </c>
      <c s="21">
        <v>2483674409.2550025</v>
      </c>
    </row>
    <row r="1619" spans="10:36" ht="14.5">
      <c r="J1619" s="21">
        <f>J1618-J1616</f>
        <v>0</v>
      </c>
      <c s="21">
        <f t="shared" si="105" ref="K1619:AJ1619">K1618-K1616</f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  <c s="21">
        <f t="shared" si="105"/>
        <v>0</v>
      </c>
    </row>
  </sheetData>
  <autoFilter ref="A2:AL1613"/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FF00"/>
  </sheetPr>
  <dimension ref="A1:BO1629"/>
  <sheetViews>
    <sheetView workbookViewId="0" topLeftCell="A1">
      <pane xSplit="1" ySplit="2" topLeftCell="AY3" activePane="bottomRight" state="frozen"/>
      <selection pane="topLeft" activeCell="AK413" sqref="AK413"/>
      <selection pane="bottomLeft" activeCell="AK413" sqref="AK413"/>
      <selection pane="topRight" activeCell="AK413" sqref="AK413"/>
      <selection pane="bottomRight" activeCell="AY3" sqref="AY3"/>
    </sheetView>
  </sheetViews>
  <sheetFormatPr defaultColWidth="11.5442857142857" defaultRowHeight="14.5"/>
  <cols>
    <col min="1" max="1" width="9.42857142857143" style="12" customWidth="1"/>
    <col min="2" max="2" width="7.42857142857143" style="12" bestFit="1" customWidth="1"/>
    <col min="3" max="3" width="4.57142857142857" style="12" bestFit="1" customWidth="1"/>
    <col min="4" max="4" width="8.14285714285714" style="12" bestFit="1" customWidth="1"/>
    <col min="5" max="5" width="6.57142857142857" style="12" customWidth="1"/>
    <col min="6" max="6" width="25" style="12" bestFit="1" customWidth="1"/>
    <col min="7" max="7" width="32.8571428571429" style="12" bestFit="1" customWidth="1"/>
    <col min="8" max="8" width="27.2857142857143" style="12" bestFit="1" customWidth="1"/>
    <col min="9" max="9" width="25.7142857142857" style="12" bestFit="1" customWidth="1"/>
    <col min="10" max="10" width="43.8571428571429" style="12" bestFit="1" customWidth="1"/>
    <col min="11" max="11" width="26.5714285714286" style="12" bestFit="1" customWidth="1"/>
    <col min="12" max="12" width="15.4285714285714" style="12" bestFit="1" customWidth="1"/>
    <col min="13" max="13" width="24.8571428571429" style="12" bestFit="1" customWidth="1"/>
    <col min="14" max="14" width="6.85714285714286" style="12" bestFit="1" customWidth="1"/>
    <col min="15" max="15" width="7.42857142857143" style="12" bestFit="1" customWidth="1"/>
    <col min="16" max="16" width="6.85714285714286" style="12" bestFit="1" customWidth="1"/>
    <col min="17" max="19" width="8.57142857142857" style="12" bestFit="1" customWidth="1"/>
    <col min="20" max="22" width="6.42857142857143" style="12" bestFit="1" customWidth="1"/>
    <col min="23" max="23" width="12.4285714285714" style="12" bestFit="1" customWidth="1"/>
    <col min="24" max="24" width="11.1428571428571" style="12" bestFit="1" customWidth="1"/>
    <col min="25" max="26" width="10.2857142857143" style="12" bestFit="1" customWidth="1"/>
    <col min="27" max="27" width="11.5714285714286" style="12" customWidth="1"/>
    <col min="28" max="28" width="8" style="12" bestFit="1" customWidth="1"/>
    <col min="29" max="29" width="5.28571428571429" style="12" bestFit="1" customWidth="1"/>
    <col min="30" max="30" width="12.4285714285714" style="12" bestFit="1" customWidth="1"/>
    <col min="31" max="31" width="9.71428571428571" style="12" bestFit="1" customWidth="1"/>
    <col min="32" max="32" width="11.5714285714286" style="12" customWidth="1"/>
    <col min="33" max="33" width="13.1428571428571" style="12" bestFit="1" customWidth="1"/>
    <col min="34" max="34" width="7.85714285714286" style="12" bestFit="1" customWidth="1"/>
    <col min="35" max="35" width="8.28571428571429" style="12" bestFit="1" customWidth="1"/>
    <col min="36" max="36" width="6.42857142857143" style="12" bestFit="1" customWidth="1"/>
    <col min="37" max="37" width="17.1428571428571" style="12" bestFit="1" customWidth="1"/>
    <col min="38" max="38" width="25.8571428571429" style="12" bestFit="1" customWidth="1"/>
    <col min="39" max="46" width="11.5714285714286" style="12" bestFit="1" customWidth="1"/>
    <col min="47" max="47" width="14.4285714285714" style="12" customWidth="1"/>
    <col min="48" max="48" width="11.5714285714286" style="12" bestFit="1" customWidth="1"/>
    <col min="49" max="49" width="13.8571428571429" style="12" customWidth="1"/>
    <col min="50" max="50" width="11.5714285714286" style="12" bestFit="1" customWidth="1"/>
    <col min="51" max="62" width="11.5714285714286" style="12" customWidth="1"/>
    <col min="63" max="65" width="12.4285714285714" style="12" bestFit="1" customWidth="1"/>
    <col min="66" max="66" width="13.5714285714286" style="12" bestFit="1" customWidth="1"/>
    <col min="67" max="16384" width="11.5714285714286" style="12"/>
  </cols>
  <sheetData>
    <row r="1" spans="1:65" ht="14.5">
      <c r="A1"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</row>
    <row r="2" spans="1:65" ht="43.5">
      <c r="A2" s="142" t="s">
        <v>608</v>
      </c>
      <c s="143" t="s">
        <v>471</v>
      </c>
      <c s="142" t="s">
        <v>607</v>
      </c>
      <c s="142" t="s">
        <v>609</v>
      </c>
      <c s="142" t="s">
        <v>610</v>
      </c>
      <c s="142" t="s">
        <v>611</v>
      </c>
      <c s="142" t="s">
        <v>612</v>
      </c>
      <c s="142" t="s">
        <v>613</v>
      </c>
      <c s="142" t="s">
        <v>614</v>
      </c>
      <c s="142" t="s">
        <v>615</v>
      </c>
      <c s="142" t="s">
        <v>616</v>
      </c>
      <c s="142" t="s">
        <v>617</v>
      </c>
      <c s="144" t="s">
        <v>618</v>
      </c>
      <c s="142" t="s">
        <v>619</v>
      </c>
      <c s="142" t="s">
        <v>620</v>
      </c>
      <c s="142" t="s">
        <v>621</v>
      </c>
      <c s="142" t="s">
        <v>622</v>
      </c>
      <c s="142" t="s">
        <v>623</v>
      </c>
      <c s="142" t="s">
        <v>624</v>
      </c>
      <c s="142" t="s">
        <v>625</v>
      </c>
      <c s="142" t="s">
        <v>626</v>
      </c>
      <c s="142" t="s">
        <v>627</v>
      </c>
      <c s="142" t="s">
        <v>2082</v>
      </c>
      <c s="145" t="s">
        <v>628</v>
      </c>
      <c s="145" t="s">
        <v>629</v>
      </c>
      <c s="145" t="s">
        <v>630</v>
      </c>
      <c s="145" t="s">
        <v>631</v>
      </c>
      <c s="146" t="s">
        <v>632</v>
      </c>
      <c s="145" t="s">
        <v>633</v>
      </c>
      <c s="146" t="s">
        <v>2083</v>
      </c>
      <c s="146" t="s">
        <v>2084</v>
      </c>
      <c s="146" t="s">
        <v>634</v>
      </c>
      <c s="146" t="s">
        <v>635</v>
      </c>
      <c s="146" t="s">
        <v>636</v>
      </c>
      <c s="146" t="s">
        <v>637</v>
      </c>
      <c s="146" t="s">
        <v>638</v>
      </c>
      <c s="142" t="s">
        <v>639</v>
      </c>
      <c s="142" t="s">
        <v>640</v>
      </c>
      <c s="19" t="s">
        <v>1192</v>
      </c>
      <c s="19" t="s">
        <v>1071</v>
      </c>
      <c s="19" t="s">
        <v>1193</v>
      </c>
      <c s="19" t="s">
        <v>1194</v>
      </c>
      <c s="19" t="s">
        <v>1072</v>
      </c>
      <c s="19" t="s">
        <v>1195</v>
      </c>
      <c s="19" t="s">
        <v>1073</v>
      </c>
      <c s="19" t="s">
        <v>1074</v>
      </c>
      <c s="19" t="s">
        <v>1196</v>
      </c>
      <c s="19" t="s">
        <v>1197</v>
      </c>
      <c s="19" t="s">
        <v>1075</v>
      </c>
      <c s="19" t="s">
        <v>1076</v>
      </c>
      <c s="19" t="s">
        <v>1725</v>
      </c>
      <c s="19" t="s">
        <v>1719</v>
      </c>
      <c s="19" t="s">
        <v>1726</v>
      </c>
      <c s="19" t="s">
        <v>1727</v>
      </c>
      <c s="19" t="s">
        <v>1720</v>
      </c>
      <c s="19" t="s">
        <v>1728</v>
      </c>
      <c s="19" t="s">
        <v>1721</v>
      </c>
      <c s="19" t="s">
        <v>1722</v>
      </c>
      <c s="19" t="s">
        <v>1729</v>
      </c>
      <c s="19" t="s">
        <v>1730</v>
      </c>
      <c s="19" t="s">
        <v>1723</v>
      </c>
      <c s="19" t="s">
        <v>1724</v>
      </c>
      <c s="19" t="s">
        <v>1738</v>
      </c>
      <c s="19" t="s">
        <v>1739</v>
      </c>
      <c s="20" t="s">
        <v>1740</v>
      </c>
    </row>
    <row r="3" spans="1:67" ht="14.5">
      <c r="A3" s="108" t="s">
        <v>2095</v>
      </c>
      <c s="109">
        <v>70007522</v>
      </c>
      <c s="110">
        <v>1</v>
      </c>
      <c s="111" t="s">
        <v>23</v>
      </c>
      <c s="109" t="s">
        <v>467</v>
      </c>
      <c s="109" t="s">
        <v>641</v>
      </c>
      <c s="109" t="s">
        <v>649</v>
      </c>
      <c s="109" t="s">
        <v>645</v>
      </c>
      <c s="109" t="s">
        <v>646</v>
      </c>
      <c s="109" t="s">
        <v>650</v>
      </c>
      <c s="109" t="s">
        <v>651</v>
      </c>
      <c s="109" t="s">
        <v>643</v>
      </c>
      <c s="109" t="s">
        <v>652</v>
      </c>
      <c s="126">
        <v>1</v>
      </c>
      <c s="126">
        <v>1</v>
      </c>
      <c s="126">
        <v>1</v>
      </c>
      <c s="126">
        <v>0</v>
      </c>
      <c s="126">
        <v>1</v>
      </c>
      <c s="126">
        <v>1</v>
      </c>
      <c s="127">
        <v>1</v>
      </c>
      <c s="127">
        <v>0</v>
      </c>
      <c s="127">
        <v>0</v>
      </c>
      <c s="128">
        <v>40908619.18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40908619.18</v>
      </c>
      <c s="119">
        <v>43424</v>
      </c>
      <c s="119">
        <v>46304</v>
      </c>
      <c s="129">
        <v>163634476.66999999</v>
      </c>
      <c s="130">
        <v>1.7749999999999999</v>
      </c>
      <c s="130">
        <v>7.8861111111111111</v>
      </c>
      <c s="124">
        <v>0.01</v>
      </c>
      <c s="131" t="s">
        <v>644</v>
      </c>
      <c s="131" t="s">
        <v>87</v>
      </c>
      <c s="21">
        <v>0</v>
      </c>
      <c s="21">
        <v>0</v>
      </c>
      <c s="21">
        <v>0</v>
      </c>
      <c s="21">
        <v>204543.10000000001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153407.32000000001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102271.55</v>
      </c>
      <c s="21">
        <v>0</v>
      </c>
      <c s="21">
        <v>0</v>
      </c>
      <c s="21">
        <v>0</v>
      </c>
      <c s="21">
        <v>0</v>
      </c>
      <c s="21">
        <v>0</v>
      </c>
      <c s="21">
        <v>51135.769999999997</v>
      </c>
      <c s="21">
        <v>0</v>
      </c>
      <c s="21">
        <v>0</v>
      </c>
      <c s="21">
        <v>357950.42000000004</v>
      </c>
      <c s="21">
        <v>153407.32000000001</v>
      </c>
      <c s="21">
        <v>511357.74000000005</v>
      </c>
      <c s="15"/>
      <c s="15"/>
    </row>
    <row r="4" spans="1:65" ht="14.5">
      <c r="A4" s="108" t="s">
        <v>2096</v>
      </c>
      <c s="35" t="s">
        <v>659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482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623670.89000000001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623670.89000000001</v>
      </c>
      <c s="120">
        <v>44050</v>
      </c>
      <c s="120">
        <v>45876</v>
      </c>
      <c s="134">
        <v>623670.89000000001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22232.310000000001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22232.310000000001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44464.620000000003</v>
      </c>
      <c s="21">
        <v>0</v>
      </c>
      <c s="21">
        <v>44464.620000000003</v>
      </c>
    </row>
    <row r="5" spans="1:65" ht="14.5">
      <c r="A5" s="108" t="s">
        <v>2097</v>
      </c>
      <c s="114" t="s">
        <v>581</v>
      </c>
      <c s="112">
        <v>12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649090.92000000004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649090.92000000004</v>
      </c>
      <c s="120">
        <v>41404</v>
      </c>
      <c s="120">
        <v>46883</v>
      </c>
      <c s="134">
        <v>1020000</v>
      </c>
      <c s="135">
        <v>3.3611111111111112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25152.27</v>
      </c>
      <c s="21">
        <v>0</v>
      </c>
      <c s="21">
        <v>0</v>
      </c>
      <c s="21">
        <v>0</v>
      </c>
      <c s="21">
        <v>0</v>
      </c>
      <c s="21">
        <v>0</v>
      </c>
      <c s="21">
        <v>21559.09</v>
      </c>
      <c s="21">
        <v>0</v>
      </c>
      <c s="21">
        <v>0</v>
      </c>
      <c s="21">
        <v>0</v>
      </c>
      <c s="21">
        <v>0</v>
      </c>
      <c s="21">
        <v>0</v>
      </c>
      <c s="21">
        <v>17965.91</v>
      </c>
      <c s="21">
        <v>0</v>
      </c>
      <c s="21">
        <v>0</v>
      </c>
      <c s="21">
        <v>0</v>
      </c>
      <c s="21">
        <v>0</v>
      </c>
      <c s="21">
        <v>0</v>
      </c>
      <c s="21">
        <v>14372.73</v>
      </c>
      <c s="21">
        <v>0</v>
      </c>
      <c s="21">
        <v>46711.360000000001</v>
      </c>
      <c s="21">
        <v>32338.639999999999</v>
      </c>
      <c s="21">
        <v>79050</v>
      </c>
    </row>
    <row r="6" spans="1:65" ht="14.5">
      <c r="A6" s="108" t="s">
        <v>2098</v>
      </c>
      <c s="35" t="s">
        <v>581</v>
      </c>
      <c s="112">
        <v>13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70000</v>
      </c>
      <c s="120">
        <v>41408</v>
      </c>
      <c s="120">
        <v>46887</v>
      </c>
      <c s="134">
        <v>110000</v>
      </c>
      <c s="135">
        <v>3.3722222222222222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2712.5</v>
      </c>
      <c s="21">
        <v>0</v>
      </c>
      <c s="21">
        <v>0</v>
      </c>
      <c s="21">
        <v>0</v>
      </c>
      <c s="21">
        <v>0</v>
      </c>
      <c s="21">
        <v>0</v>
      </c>
      <c s="21">
        <v>2325</v>
      </c>
      <c s="21">
        <v>0</v>
      </c>
      <c s="21">
        <v>0</v>
      </c>
      <c s="21">
        <v>0</v>
      </c>
      <c s="21">
        <v>0</v>
      </c>
      <c s="21">
        <v>0</v>
      </c>
      <c s="21">
        <v>1937.5</v>
      </c>
      <c s="21">
        <v>0</v>
      </c>
      <c s="21">
        <v>0</v>
      </c>
      <c s="21">
        <v>0</v>
      </c>
      <c s="21">
        <v>0</v>
      </c>
      <c s="21">
        <v>0</v>
      </c>
      <c s="21">
        <v>1550</v>
      </c>
      <c s="21">
        <v>0</v>
      </c>
      <c s="21">
        <v>5037.5</v>
      </c>
      <c s="21">
        <v>3487.5</v>
      </c>
      <c s="21">
        <v>8525</v>
      </c>
    </row>
    <row r="7" spans="1:65" ht="14.5">
      <c r="A7" s="108" t="s">
        <v>2099</v>
      </c>
      <c s="35" t="s">
        <v>581</v>
      </c>
      <c s="112">
        <v>17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545454.54000000004</v>
      </c>
      <c s="128">
        <v>0</v>
      </c>
      <c s="128">
        <v>68181.820000000007</v>
      </c>
      <c s="128">
        <v>21136.360000000001</v>
      </c>
      <c s="128">
        <v>0</v>
      </c>
      <c s="128">
        <v>0</v>
      </c>
      <c s="128">
        <v>0</v>
      </c>
      <c s="128">
        <v>477272.71999999997</v>
      </c>
      <c s="120">
        <v>41424</v>
      </c>
      <c s="120">
        <v>46903</v>
      </c>
      <c s="134">
        <v>750000</v>
      </c>
      <c s="135">
        <v>3.4166666666666665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18494.32</v>
      </c>
      <c s="21">
        <v>0</v>
      </c>
      <c s="21">
        <v>0</v>
      </c>
      <c s="21">
        <v>0</v>
      </c>
      <c s="21">
        <v>0</v>
      </c>
      <c s="21">
        <v>0</v>
      </c>
      <c s="21">
        <v>15852.27</v>
      </c>
      <c s="21">
        <v>0</v>
      </c>
      <c s="21">
        <v>0</v>
      </c>
      <c s="21">
        <v>0</v>
      </c>
      <c s="21">
        <v>0</v>
      </c>
      <c s="21">
        <v>0</v>
      </c>
      <c s="21">
        <v>13210.23</v>
      </c>
      <c s="21">
        <v>0</v>
      </c>
      <c s="21">
        <v>0</v>
      </c>
      <c s="21">
        <v>0</v>
      </c>
      <c s="21">
        <v>0</v>
      </c>
      <c s="21">
        <v>0</v>
      </c>
      <c s="21">
        <v>10568.18</v>
      </c>
      <c s="21">
        <v>0</v>
      </c>
      <c s="21">
        <v>34346.589999999997</v>
      </c>
      <c s="21">
        <v>23778.41</v>
      </c>
      <c s="21">
        <v>58125</v>
      </c>
    </row>
    <row r="8" spans="1:65" ht="14.5">
      <c r="A8" s="108" t="s">
        <v>2100</v>
      </c>
      <c s="35" t="s">
        <v>582</v>
      </c>
      <c s="112">
        <v>7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50909.080000000002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50909.080000000002</v>
      </c>
      <c s="120">
        <v>41604</v>
      </c>
      <c s="120">
        <v>47083</v>
      </c>
      <c s="134">
        <v>70000</v>
      </c>
      <c s="135">
        <v>3.9055555555555554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1972.73</v>
      </c>
      <c s="21">
        <v>0</v>
      </c>
      <c s="21">
        <v>0</v>
      </c>
      <c s="21">
        <v>0</v>
      </c>
      <c s="21">
        <v>0</v>
      </c>
      <c s="21">
        <v>0</v>
      </c>
      <c s="21">
        <v>1726.1400000000001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1479.54</v>
      </c>
      <c s="21">
        <v>0</v>
      </c>
      <c s="21">
        <v>0</v>
      </c>
      <c s="21">
        <v>0</v>
      </c>
      <c s="21">
        <v>0</v>
      </c>
      <c s="21">
        <v>0</v>
      </c>
      <c s="21">
        <v>1232.95</v>
      </c>
      <c s="21">
        <v>0</v>
      </c>
      <c s="21">
        <v>3698.8699999999999</v>
      </c>
      <c s="21">
        <v>2712.4899999999998</v>
      </c>
      <c s="21">
        <v>6411.3599999999997</v>
      </c>
    </row>
    <row r="9" spans="1:65" ht="14.5">
      <c r="A9" s="108" t="s">
        <v>2101</v>
      </c>
      <c s="35" t="s">
        <v>582</v>
      </c>
      <c s="112">
        <v>8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72727.270000000004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72727.270000000004</v>
      </c>
      <c s="120">
        <v>41600</v>
      </c>
      <c s="120">
        <v>47079</v>
      </c>
      <c s="134">
        <v>100000</v>
      </c>
      <c s="135">
        <v>3.8944444444444444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2818.1799999999998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2465.9099999999999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2113.6399999999999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1761.3599999999999</v>
      </c>
      <c s="21">
        <v>0</v>
      </c>
      <c s="21">
        <v>5284.0900000000001</v>
      </c>
      <c s="21">
        <v>3875</v>
      </c>
      <c s="21">
        <v>9159.0900000000001</v>
      </c>
    </row>
    <row r="10" spans="1:65" ht="14.5">
      <c r="A10" s="108" t="s">
        <v>2102</v>
      </c>
      <c s="35" t="s">
        <v>582</v>
      </c>
      <c s="112">
        <v>9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327272.71999999997</v>
      </c>
      <c s="128">
        <v>0</v>
      </c>
      <c s="128">
        <v>36363.639999999999</v>
      </c>
      <c s="128">
        <v>12681.82</v>
      </c>
      <c s="128">
        <v>0</v>
      </c>
      <c s="128">
        <v>0</v>
      </c>
      <c s="128">
        <v>0</v>
      </c>
      <c s="128">
        <v>290909.08000000002</v>
      </c>
      <c s="120">
        <v>41613</v>
      </c>
      <c s="120">
        <v>47092</v>
      </c>
      <c s="134">
        <v>400000</v>
      </c>
      <c s="135">
        <v>3.9305555555555554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11272.73</v>
      </c>
      <c s="21">
        <v>0</v>
      </c>
      <c s="21">
        <v>0</v>
      </c>
      <c s="21">
        <v>0</v>
      </c>
      <c s="21">
        <v>0</v>
      </c>
      <c s="21">
        <v>0</v>
      </c>
      <c s="21">
        <v>9863.6399999999994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8454.5400000000009</v>
      </c>
      <c s="21">
        <v>0</v>
      </c>
      <c s="21">
        <v>0</v>
      </c>
      <c s="21">
        <v>0</v>
      </c>
      <c s="21">
        <v>0</v>
      </c>
      <c s="21">
        <v>0</v>
      </c>
      <c s="21">
        <v>7045.4499999999998</v>
      </c>
      <c s="21">
        <v>21136.369999999999</v>
      </c>
      <c s="21">
        <v>15499.990000000002</v>
      </c>
      <c s="21">
        <v>36636.360000000001</v>
      </c>
    </row>
    <row r="11" spans="1:65" ht="14.5">
      <c r="A11" s="108" t="s">
        <v>2103</v>
      </c>
      <c s="35" t="s">
        <v>582</v>
      </c>
      <c s="112">
        <v>10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81818.179999999993</v>
      </c>
      <c s="128">
        <v>0</v>
      </c>
      <c s="128">
        <v>9090.9099999999999</v>
      </c>
      <c s="128">
        <v>3170.4499999999998</v>
      </c>
      <c s="128">
        <v>0</v>
      </c>
      <c s="128">
        <v>0</v>
      </c>
      <c s="128">
        <v>0</v>
      </c>
      <c s="128">
        <v>72727.270000000004</v>
      </c>
      <c s="120">
        <v>41620</v>
      </c>
      <c s="120">
        <v>47099</v>
      </c>
      <c s="134">
        <v>100000</v>
      </c>
      <c s="135">
        <v>3.9500000000000002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2818.1799999999998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2465.9099999999999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2113.6399999999999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1761.3599999999999</v>
      </c>
      <c s="21">
        <v>5284.0900000000001</v>
      </c>
      <c s="21">
        <v>3875</v>
      </c>
      <c s="21">
        <v>9159.0900000000001</v>
      </c>
    </row>
    <row r="12" spans="1:65" ht="14.5">
      <c r="A12" s="108" t="s">
        <v>2104</v>
      </c>
      <c s="35" t="s">
        <v>583</v>
      </c>
      <c s="112">
        <v>40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36750.010000000002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36750.010000000002</v>
      </c>
      <c s="120">
        <v>41780</v>
      </c>
      <c s="120">
        <v>47259</v>
      </c>
      <c s="134">
        <v>49000</v>
      </c>
      <c s="135">
        <v>4.3916666666666666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1414.8800000000001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1257.6700000000001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1100.46</v>
      </c>
      <c s="21">
        <v>0</v>
      </c>
      <c s="21">
        <v>0</v>
      </c>
      <c s="21">
        <v>0</v>
      </c>
      <c s="21">
        <v>0</v>
      </c>
      <c s="21">
        <v>0</v>
      </c>
      <c s="21">
        <v>943.25</v>
      </c>
      <c s="21">
        <v>0</v>
      </c>
      <c s="21">
        <v>2672.5500000000002</v>
      </c>
      <c s="21">
        <v>2043.71</v>
      </c>
      <c s="21">
        <v>4716.2600000000002</v>
      </c>
    </row>
    <row r="13" spans="1:65" ht="14.5">
      <c r="A13" s="108" t="s">
        <v>2105</v>
      </c>
      <c s="35" t="s">
        <v>583</v>
      </c>
      <c s="112">
        <v>41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93000.009999999995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93000.009999999995</v>
      </c>
      <c s="120">
        <v>41781</v>
      </c>
      <c s="120">
        <v>47260</v>
      </c>
      <c s="134">
        <v>124000</v>
      </c>
      <c s="135">
        <v>4.3944444444444448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3580.5</v>
      </c>
      <c s="21">
        <v>0</v>
      </c>
      <c s="21">
        <v>0</v>
      </c>
      <c s="21">
        <v>0</v>
      </c>
      <c s="21">
        <v>0</v>
      </c>
      <c s="21">
        <v>0</v>
      </c>
      <c s="21">
        <v>3182.6700000000001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2784.8299999999999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2387</v>
      </c>
      <c s="21">
        <v>0</v>
      </c>
      <c s="21">
        <v>6763.1700000000001</v>
      </c>
      <c s="21">
        <v>5171.8299999999999</v>
      </c>
      <c s="21">
        <v>11935</v>
      </c>
    </row>
    <row r="14" spans="1:65" ht="14.5">
      <c r="A14" s="108" t="s">
        <v>2106</v>
      </c>
      <c s="35" t="s">
        <v>583</v>
      </c>
      <c s="112">
        <v>47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4166.6599999999999</v>
      </c>
      <c s="128">
        <v>0</v>
      </c>
      <c s="128">
        <v>416.67000000000002</v>
      </c>
      <c s="128">
        <v>160.41999999999999</v>
      </c>
      <c s="128">
        <v>0</v>
      </c>
      <c s="128">
        <v>0</v>
      </c>
      <c s="128">
        <v>0</v>
      </c>
      <c s="128">
        <v>3749.9899999999998</v>
      </c>
      <c s="120">
        <v>41789</v>
      </c>
      <c s="120">
        <v>47268</v>
      </c>
      <c s="134">
        <v>5000</v>
      </c>
      <c s="135">
        <v>4.416666666666667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144.37</v>
      </c>
      <c s="21">
        <v>0</v>
      </c>
      <c s="21">
        <v>0</v>
      </c>
      <c s="21">
        <v>0</v>
      </c>
      <c s="21">
        <v>0</v>
      </c>
      <c s="21">
        <v>0</v>
      </c>
      <c s="21">
        <v>128.33000000000001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112.29000000000001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96.25</v>
      </c>
      <c s="21">
        <v>0</v>
      </c>
      <c s="21">
        <v>272.70000000000005</v>
      </c>
      <c s="21">
        <v>208.54000000000002</v>
      </c>
      <c s="21">
        <v>481.24000000000007</v>
      </c>
    </row>
    <row r="15" spans="1:65" ht="14.5">
      <c r="A15" s="108" t="s">
        <v>2107</v>
      </c>
      <c s="35" t="s">
        <v>583</v>
      </c>
      <c s="112">
        <v>50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22500</v>
      </c>
      <c s="128">
        <v>0</v>
      </c>
      <c s="128">
        <v>2250</v>
      </c>
      <c s="128">
        <v>866.25</v>
      </c>
      <c s="128">
        <v>0</v>
      </c>
      <c s="128">
        <v>0</v>
      </c>
      <c s="128">
        <v>0</v>
      </c>
      <c s="128">
        <v>20250</v>
      </c>
      <c s="120">
        <v>41795</v>
      </c>
      <c s="120">
        <v>47274</v>
      </c>
      <c s="134">
        <v>27000</v>
      </c>
      <c s="135">
        <v>4.4305555555555554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779.63</v>
      </c>
      <c s="21">
        <v>0</v>
      </c>
      <c s="21">
        <v>0</v>
      </c>
      <c s="21">
        <v>0</v>
      </c>
      <c s="21">
        <v>0</v>
      </c>
      <c s="21">
        <v>0</v>
      </c>
      <c s="21">
        <v>693</v>
      </c>
      <c s="21">
        <v>0</v>
      </c>
      <c s="21">
        <v>0</v>
      </c>
      <c s="21">
        <v>0</v>
      </c>
      <c s="21">
        <v>0</v>
      </c>
      <c s="21">
        <v>0</v>
      </c>
      <c s="21">
        <v>606.38</v>
      </c>
      <c s="21">
        <v>0</v>
      </c>
      <c s="21">
        <v>0</v>
      </c>
      <c s="21">
        <v>0</v>
      </c>
      <c s="21">
        <v>0</v>
      </c>
      <c s="21">
        <v>0</v>
      </c>
      <c s="21">
        <v>519.75</v>
      </c>
      <c s="21">
        <v>1472.6300000000001</v>
      </c>
      <c s="21">
        <v>1126.1300000000001</v>
      </c>
      <c s="21">
        <v>2598.7600000000002</v>
      </c>
    </row>
    <row r="16" spans="1:65" ht="14.5">
      <c r="A16" s="108" t="s">
        <v>2108</v>
      </c>
      <c s="35" t="s">
        <v>583</v>
      </c>
      <c s="112">
        <v>56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16666.66</v>
      </c>
      <c s="128">
        <v>0</v>
      </c>
      <c s="128">
        <v>1666.6700000000001</v>
      </c>
      <c s="128">
        <v>641.66999999999996</v>
      </c>
      <c s="128">
        <v>0</v>
      </c>
      <c s="128">
        <v>0</v>
      </c>
      <c s="128">
        <v>0</v>
      </c>
      <c s="128">
        <v>14999.99</v>
      </c>
      <c s="120">
        <v>41814</v>
      </c>
      <c s="120">
        <v>47293</v>
      </c>
      <c s="134">
        <v>20000</v>
      </c>
      <c s="135">
        <v>4.4833333333333334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577.5</v>
      </c>
      <c s="21">
        <v>0</v>
      </c>
      <c s="21">
        <v>0</v>
      </c>
      <c s="21">
        <v>0</v>
      </c>
      <c s="21">
        <v>0</v>
      </c>
      <c s="21">
        <v>0</v>
      </c>
      <c s="21">
        <v>513.33000000000004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449.17000000000002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385</v>
      </c>
      <c s="21">
        <v>1090.8299999999999</v>
      </c>
      <c s="21">
        <v>834.17000000000007</v>
      </c>
      <c s="21">
        <v>1925</v>
      </c>
    </row>
    <row r="17" spans="1:65" ht="14.5">
      <c r="A17" s="108" t="s">
        <v>2109</v>
      </c>
      <c s="35" t="s">
        <v>583</v>
      </c>
      <c s="112">
        <v>64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65000</v>
      </c>
      <c s="120">
        <v>41963</v>
      </c>
      <c s="120">
        <v>49268</v>
      </c>
      <c s="134">
        <v>65000</v>
      </c>
      <c s="135">
        <v>9.8888888888888893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2746.25</v>
      </c>
      <c s="21">
        <v>0</v>
      </c>
      <c s="21">
        <v>0</v>
      </c>
      <c s="21">
        <v>0</v>
      </c>
      <c s="21">
        <v>0</v>
      </c>
      <c s="21">
        <v>0</v>
      </c>
      <c s="21">
        <v>2608.9400000000001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2471.6300000000001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2334.3099999999999</v>
      </c>
      <c s="21">
        <v>0</v>
      </c>
      <c s="21">
        <v>5355.1900000000005</v>
      </c>
      <c s="21">
        <v>4805.9400000000005</v>
      </c>
      <c s="21">
        <v>10161.130000000001</v>
      </c>
    </row>
    <row r="18" spans="1:65" ht="14.5">
      <c r="A18" s="108" t="s">
        <v>2110</v>
      </c>
      <c s="35" t="s">
        <v>583</v>
      </c>
      <c s="112">
        <v>65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120000</v>
      </c>
      <c s="120">
        <v>41967</v>
      </c>
      <c s="120">
        <v>49272</v>
      </c>
      <c s="134">
        <v>120000</v>
      </c>
      <c s="135">
        <v>9.9000000000000004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5070</v>
      </c>
      <c s="21">
        <v>0</v>
      </c>
      <c s="21">
        <v>0</v>
      </c>
      <c s="21">
        <v>0</v>
      </c>
      <c s="21">
        <v>0</v>
      </c>
      <c s="21">
        <v>0</v>
      </c>
      <c s="21">
        <v>4816.5</v>
      </c>
      <c s="21">
        <v>0</v>
      </c>
      <c s="21">
        <v>0</v>
      </c>
      <c s="21">
        <v>0</v>
      </c>
      <c s="21">
        <v>0</v>
      </c>
      <c s="21">
        <v>0</v>
      </c>
      <c s="21">
        <v>4563</v>
      </c>
      <c s="21">
        <v>0</v>
      </c>
      <c s="21">
        <v>0</v>
      </c>
      <c s="21">
        <v>0</v>
      </c>
      <c s="21">
        <v>0</v>
      </c>
      <c s="21">
        <v>0</v>
      </c>
      <c s="21">
        <v>4309.5</v>
      </c>
      <c s="21">
        <v>0</v>
      </c>
      <c s="21">
        <v>9886.5</v>
      </c>
      <c s="21">
        <v>8872.5</v>
      </c>
      <c s="21">
        <v>18759</v>
      </c>
    </row>
    <row r="19" spans="1:65" ht="14.5">
      <c r="A19" s="108" t="s">
        <v>2111</v>
      </c>
      <c s="35" t="s">
        <v>583</v>
      </c>
      <c s="112">
        <v>66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</v>
      </c>
      <c s="120">
        <v>41970</v>
      </c>
      <c s="120">
        <v>49275</v>
      </c>
      <c s="134">
        <v>15000</v>
      </c>
      <c s="135">
        <v>9.9083333333333332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633.75</v>
      </c>
      <c s="21">
        <v>0</v>
      </c>
      <c s="21">
        <v>0</v>
      </c>
      <c s="21">
        <v>0</v>
      </c>
      <c s="21">
        <v>0</v>
      </c>
      <c s="21">
        <v>0</v>
      </c>
      <c s="21">
        <v>602.05999999999995</v>
      </c>
      <c s="21">
        <v>0</v>
      </c>
      <c s="21">
        <v>0</v>
      </c>
      <c s="21">
        <v>0</v>
      </c>
      <c s="21">
        <v>0</v>
      </c>
      <c s="21">
        <v>0</v>
      </c>
      <c s="21">
        <v>570.38</v>
      </c>
      <c s="21">
        <v>0</v>
      </c>
      <c s="21">
        <v>0</v>
      </c>
      <c s="21">
        <v>0</v>
      </c>
      <c s="21">
        <v>0</v>
      </c>
      <c s="21">
        <v>0</v>
      </c>
      <c s="21">
        <v>538.69000000000005</v>
      </c>
      <c s="21">
        <v>0</v>
      </c>
      <c s="21">
        <v>1235.8099999999999</v>
      </c>
      <c s="21">
        <v>1109.0700000000002</v>
      </c>
      <c s="21">
        <v>2344.8800000000001</v>
      </c>
    </row>
    <row r="20" spans="1:65" ht="14.5">
      <c r="A20" s="108" t="s">
        <v>2112</v>
      </c>
      <c s="35" t="s">
        <v>583</v>
      </c>
      <c s="112">
        <v>70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</v>
      </c>
      <c s="128">
        <v>0</v>
      </c>
      <c s="128">
        <v>0</v>
      </c>
      <c s="128">
        <v>2112.5</v>
      </c>
      <c s="128">
        <v>0</v>
      </c>
      <c s="128">
        <v>0</v>
      </c>
      <c s="128">
        <v>0</v>
      </c>
      <c s="128">
        <v>50000</v>
      </c>
      <c s="120">
        <v>41997</v>
      </c>
      <c s="120">
        <v>49302</v>
      </c>
      <c s="134">
        <v>50000</v>
      </c>
      <c s="135">
        <v>9.9833333333333325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2112.5</v>
      </c>
      <c s="21">
        <v>0</v>
      </c>
      <c s="21">
        <v>0</v>
      </c>
      <c s="21">
        <v>0</v>
      </c>
      <c s="21">
        <v>0</v>
      </c>
      <c s="21">
        <v>0</v>
      </c>
      <c s="21">
        <v>2006.8800000000001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1901.25</v>
      </c>
      <c s="21">
        <v>0</v>
      </c>
      <c s="21">
        <v>0</v>
      </c>
      <c s="21">
        <v>0</v>
      </c>
      <c s="21">
        <v>0</v>
      </c>
      <c s="21">
        <v>0</v>
      </c>
      <c s="21">
        <v>1795.6300000000001</v>
      </c>
      <c s="21">
        <v>4119.3800000000001</v>
      </c>
      <c s="21">
        <v>3696.8800000000001</v>
      </c>
      <c s="21">
        <v>7816.2600000000002</v>
      </c>
    </row>
    <row r="21" spans="1:65" ht="14.5">
      <c r="A21" s="108" t="s">
        <v>2113</v>
      </c>
      <c s="35" t="s">
        <v>584</v>
      </c>
      <c s="112">
        <v>50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1425000</v>
      </c>
      <c s="128">
        <v>0</v>
      </c>
      <c s="128">
        <v>0</v>
      </c>
      <c s="128">
        <v>60206.25</v>
      </c>
      <c s="128">
        <v>0</v>
      </c>
      <c s="128">
        <v>0</v>
      </c>
      <c s="128">
        <v>0</v>
      </c>
      <c s="128">
        <v>1425000</v>
      </c>
      <c s="120">
        <v>41992</v>
      </c>
      <c s="120">
        <v>49297</v>
      </c>
      <c s="134">
        <v>1425000</v>
      </c>
      <c s="135">
        <v>9.969444444444445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60206.25</v>
      </c>
      <c s="21">
        <v>0</v>
      </c>
      <c s="21">
        <v>0</v>
      </c>
      <c s="21">
        <v>0</v>
      </c>
      <c s="21">
        <v>0</v>
      </c>
      <c s="21">
        <v>0</v>
      </c>
      <c s="21">
        <v>57195.940000000002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54185.629999999997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51175.309999999998</v>
      </c>
      <c s="21">
        <v>117402.19</v>
      </c>
      <c s="21">
        <v>105360.94</v>
      </c>
      <c s="21">
        <v>222763.13</v>
      </c>
    </row>
    <row r="22" spans="1:65" ht="14.5">
      <c r="A22" s="108" t="s">
        <v>2114</v>
      </c>
      <c s="35" t="s">
        <v>586</v>
      </c>
      <c s="112">
        <v>19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302000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302000</v>
      </c>
      <c s="120">
        <v>42215</v>
      </c>
      <c s="120">
        <v>49520</v>
      </c>
      <c s="134">
        <v>302000</v>
      </c>
      <c s="135">
        <v>10.583333333333334</v>
      </c>
      <c s="135">
        <v>20</v>
      </c>
      <c s="125">
        <v>0.084500000000000006</v>
      </c>
      <c s="131" t="s">
        <v>657</v>
      </c>
      <c s="131" t="s">
        <v>658</v>
      </c>
      <c s="21">
        <v>12759.5</v>
      </c>
      <c s="21">
        <v>0</v>
      </c>
      <c s="21">
        <v>0</v>
      </c>
      <c s="21">
        <v>0</v>
      </c>
      <c s="21">
        <v>0</v>
      </c>
      <c s="21">
        <v>0</v>
      </c>
      <c s="21">
        <v>12759.5</v>
      </c>
      <c s="21">
        <v>0</v>
      </c>
      <c s="21">
        <v>0</v>
      </c>
      <c s="21">
        <v>0</v>
      </c>
      <c s="21">
        <v>0</v>
      </c>
      <c s="21">
        <v>0</v>
      </c>
      <c s="21">
        <v>12759.5</v>
      </c>
      <c s="21">
        <v>0</v>
      </c>
      <c s="21">
        <v>0</v>
      </c>
      <c s="21">
        <v>0</v>
      </c>
      <c s="21">
        <v>0</v>
      </c>
      <c s="21">
        <v>0</v>
      </c>
      <c s="21">
        <v>12121.530000000001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25519</v>
      </c>
      <c s="21">
        <v>24881.029999999999</v>
      </c>
      <c s="21">
        <v>50400.029999999999</v>
      </c>
    </row>
    <row r="23" spans="1:65" ht="14.5">
      <c r="A23" s="108" t="s">
        <v>2115</v>
      </c>
      <c s="35" t="s">
        <v>586</v>
      </c>
      <c s="112">
        <v>30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160000</v>
      </c>
      <c s="120">
        <v>42332</v>
      </c>
      <c s="120">
        <v>49637</v>
      </c>
      <c s="134">
        <v>160000</v>
      </c>
      <c s="135">
        <v>10.9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6760</v>
      </c>
      <c s="21">
        <v>0</v>
      </c>
      <c s="21">
        <v>0</v>
      </c>
      <c s="21">
        <v>0</v>
      </c>
      <c s="21">
        <v>0</v>
      </c>
      <c s="21">
        <v>0</v>
      </c>
      <c s="21">
        <v>6760</v>
      </c>
      <c s="21">
        <v>0</v>
      </c>
      <c s="21">
        <v>0</v>
      </c>
      <c s="21">
        <v>0</v>
      </c>
      <c s="21">
        <v>0</v>
      </c>
      <c s="21">
        <v>0</v>
      </c>
      <c s="21">
        <v>6760</v>
      </c>
      <c s="21">
        <v>0</v>
      </c>
      <c s="21">
        <v>0</v>
      </c>
      <c s="21">
        <v>0</v>
      </c>
      <c s="21">
        <v>0</v>
      </c>
      <c s="21">
        <v>0</v>
      </c>
      <c s="21">
        <v>6422</v>
      </c>
      <c s="21">
        <v>0</v>
      </c>
      <c s="21">
        <v>13520</v>
      </c>
      <c s="21">
        <v>13182</v>
      </c>
      <c s="21">
        <v>26702</v>
      </c>
    </row>
    <row r="24" spans="1:65" ht="14.5">
      <c r="A24" s="108" t="s">
        <v>2116</v>
      </c>
      <c s="35" t="s">
        <v>586</v>
      </c>
      <c s="112">
        <v>32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27000</v>
      </c>
      <c s="128">
        <v>0</v>
      </c>
      <c s="128">
        <v>0</v>
      </c>
      <c s="128">
        <v>1140.75</v>
      </c>
      <c s="128">
        <v>0</v>
      </c>
      <c s="128">
        <v>0</v>
      </c>
      <c s="128">
        <v>0</v>
      </c>
      <c s="128">
        <v>27000</v>
      </c>
      <c s="120">
        <v>42338</v>
      </c>
      <c s="120">
        <v>49643</v>
      </c>
      <c s="134">
        <v>27000</v>
      </c>
      <c s="135">
        <v>10.916666666666666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1140.75</v>
      </c>
      <c s="21">
        <v>0</v>
      </c>
      <c s="21">
        <v>0</v>
      </c>
      <c s="21">
        <v>0</v>
      </c>
      <c s="21">
        <v>0</v>
      </c>
      <c s="21">
        <v>0</v>
      </c>
      <c s="21">
        <v>1140.75</v>
      </c>
      <c s="21">
        <v>0</v>
      </c>
      <c s="21">
        <v>0</v>
      </c>
      <c s="21">
        <v>0</v>
      </c>
      <c s="21">
        <v>0</v>
      </c>
      <c s="21">
        <v>0</v>
      </c>
      <c s="21">
        <v>1140.75</v>
      </c>
      <c s="21">
        <v>0</v>
      </c>
      <c s="21">
        <v>0</v>
      </c>
      <c s="21">
        <v>0</v>
      </c>
      <c s="21">
        <v>0</v>
      </c>
      <c s="21">
        <v>0</v>
      </c>
      <c s="21">
        <v>1083.71</v>
      </c>
      <c s="21">
        <v>0</v>
      </c>
      <c s="21">
        <v>2281.5</v>
      </c>
      <c s="21">
        <v>2224.46</v>
      </c>
      <c s="21">
        <v>4505.96</v>
      </c>
    </row>
    <row r="25" spans="1:65" ht="14.5">
      <c r="A25" s="108" t="s">
        <v>2117</v>
      </c>
      <c s="35" t="s">
        <v>587</v>
      </c>
      <c s="112">
        <v>38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185000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185000</v>
      </c>
      <c s="120">
        <v>42606</v>
      </c>
      <c s="120">
        <v>49911</v>
      </c>
      <c s="134">
        <v>70000</v>
      </c>
      <c s="135">
        <v>11.65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15632.5</v>
      </c>
      <c s="21">
        <v>15632.5</v>
      </c>
      <c s="21">
        <v>31265</v>
      </c>
    </row>
    <row r="26" spans="1:65" ht="14.5">
      <c r="A26" s="108" t="s">
        <v>2118</v>
      </c>
      <c s="35" t="s">
        <v>587</v>
      </c>
      <c s="112">
        <v>39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185000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185000</v>
      </c>
      <c s="120">
        <v>42607</v>
      </c>
      <c s="120">
        <v>49912</v>
      </c>
      <c s="134">
        <v>185000</v>
      </c>
      <c s="135">
        <v>11.652777777777779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0</v>
      </c>
      <c s="21">
        <v>7816.25</v>
      </c>
      <c s="21">
        <v>0</v>
      </c>
      <c s="21">
        <v>0</v>
      </c>
      <c s="21">
        <v>0</v>
      </c>
      <c s="21">
        <v>0</v>
      </c>
      <c s="21">
        <v>15632.5</v>
      </c>
      <c s="21">
        <v>15632.5</v>
      </c>
      <c s="21">
        <v>31265</v>
      </c>
    </row>
    <row r="27" spans="1:65" ht="14.5">
      <c r="A27" s="108" t="s">
        <v>2119</v>
      </c>
      <c s="35" t="s">
        <v>587</v>
      </c>
      <c s="112">
        <v>59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510000</v>
      </c>
      <c s="120">
        <v>42955</v>
      </c>
      <c s="120">
        <v>46607</v>
      </c>
      <c s="134">
        <v>85000</v>
      </c>
      <c s="135">
        <v>2.6055555555555556</v>
      </c>
      <c s="135">
        <v>10</v>
      </c>
      <c s="125">
        <v>0.064000000000000001</v>
      </c>
      <c s="131" t="s">
        <v>657</v>
      </c>
      <c s="131" t="s">
        <v>658</v>
      </c>
      <c s="21">
        <v>0</v>
      </c>
      <c s="21">
        <v>16320</v>
      </c>
      <c s="21">
        <v>0</v>
      </c>
      <c s="21">
        <v>0</v>
      </c>
      <c s="21">
        <v>0</v>
      </c>
      <c s="21">
        <v>0</v>
      </c>
      <c s="21">
        <v>0</v>
      </c>
      <c s="21">
        <v>13600</v>
      </c>
      <c s="21">
        <v>0</v>
      </c>
      <c s="21">
        <v>0</v>
      </c>
      <c s="21">
        <v>0</v>
      </c>
      <c s="21">
        <v>0</v>
      </c>
      <c s="21">
        <v>0</v>
      </c>
      <c s="21">
        <v>10880</v>
      </c>
      <c s="21">
        <v>0</v>
      </c>
      <c s="21">
        <v>0</v>
      </c>
      <c s="21">
        <v>0</v>
      </c>
      <c s="21">
        <v>0</v>
      </c>
      <c s="21">
        <v>0</v>
      </c>
      <c s="21">
        <v>8160</v>
      </c>
      <c s="21">
        <v>0</v>
      </c>
      <c s="21">
        <v>0</v>
      </c>
      <c s="21">
        <v>0</v>
      </c>
      <c s="21">
        <v>0</v>
      </c>
      <c s="21">
        <v>29920</v>
      </c>
      <c s="21">
        <v>19040</v>
      </c>
      <c s="21">
        <v>48960</v>
      </c>
    </row>
    <row r="28" spans="1:65" ht="14.5">
      <c r="A28" s="108" t="s">
        <v>2120</v>
      </c>
      <c s="35" t="s">
        <v>587</v>
      </c>
      <c s="112">
        <v>60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126000</v>
      </c>
      <c s="128">
        <v>0</v>
      </c>
      <c s="128">
        <v>18000</v>
      </c>
      <c s="128">
        <v>4032</v>
      </c>
      <c s="128">
        <v>0</v>
      </c>
      <c s="128">
        <v>0</v>
      </c>
      <c s="128">
        <v>0</v>
      </c>
      <c s="128">
        <v>108000</v>
      </c>
      <c s="120">
        <v>43097</v>
      </c>
      <c s="120">
        <v>46749</v>
      </c>
      <c s="134">
        <v>125000</v>
      </c>
      <c s="135">
        <v>2.9944444444444445</v>
      </c>
      <c s="135">
        <v>10</v>
      </c>
      <c s="125">
        <v>0.064000000000000001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3456</v>
      </c>
      <c s="21">
        <v>0</v>
      </c>
      <c s="21">
        <v>0</v>
      </c>
      <c s="21">
        <v>0</v>
      </c>
      <c s="21">
        <v>0</v>
      </c>
      <c s="21">
        <v>0</v>
      </c>
      <c s="21">
        <v>2880</v>
      </c>
      <c s="21">
        <v>0</v>
      </c>
      <c s="21">
        <v>0</v>
      </c>
      <c s="21">
        <v>0</v>
      </c>
      <c s="21">
        <v>0</v>
      </c>
      <c s="21">
        <v>0</v>
      </c>
      <c s="21">
        <v>2304</v>
      </c>
      <c s="21">
        <v>0</v>
      </c>
      <c s="21">
        <v>0</v>
      </c>
      <c s="21">
        <v>0</v>
      </c>
      <c s="21">
        <v>0</v>
      </c>
      <c s="21">
        <v>0</v>
      </c>
      <c s="21">
        <v>1728</v>
      </c>
      <c s="21">
        <v>6336</v>
      </c>
      <c s="21">
        <v>4032</v>
      </c>
      <c s="21">
        <v>10368</v>
      </c>
    </row>
    <row r="29" spans="1:65" ht="14.5">
      <c r="A29" s="108" t="s">
        <v>2121</v>
      </c>
      <c s="35" t="s">
        <v>664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513333.34000000003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513333.34000000003</v>
      </c>
      <c s="120">
        <v>43404</v>
      </c>
      <c s="120">
        <v>50709</v>
      </c>
      <c s="134">
        <v>550000</v>
      </c>
      <c s="135">
        <v>13.833333333333334</v>
      </c>
      <c s="135">
        <v>20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19250</v>
      </c>
      <c s="21">
        <v>0</v>
      </c>
      <c s="21">
        <v>0</v>
      </c>
      <c s="21">
        <v>0</v>
      </c>
      <c s="21">
        <v>0</v>
      </c>
      <c s="21">
        <v>0</v>
      </c>
      <c s="21">
        <v>18562.5</v>
      </c>
      <c s="21">
        <v>0</v>
      </c>
      <c s="21">
        <v>0</v>
      </c>
      <c s="21">
        <v>0</v>
      </c>
      <c s="21">
        <v>0</v>
      </c>
      <c s="21">
        <v>0</v>
      </c>
      <c s="21">
        <v>17875</v>
      </c>
      <c s="21">
        <v>0</v>
      </c>
      <c s="21">
        <v>0</v>
      </c>
      <c s="21">
        <v>0</v>
      </c>
      <c s="21">
        <v>0</v>
      </c>
      <c s="21">
        <v>0</v>
      </c>
      <c s="21">
        <v>17187.5</v>
      </c>
      <c s="21">
        <v>0</v>
      </c>
      <c s="21">
        <v>0</v>
      </c>
      <c s="21">
        <v>37812.5</v>
      </c>
      <c s="21">
        <v>35062.5</v>
      </c>
      <c s="21">
        <v>72875</v>
      </c>
    </row>
    <row r="30" spans="1:65" ht="14.5">
      <c r="A30" s="108" t="s">
        <v>2122</v>
      </c>
      <c s="35" t="s">
        <v>665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65333.339999999997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65333.339999999997</v>
      </c>
      <c s="120">
        <v>43404</v>
      </c>
      <c s="120">
        <v>50709</v>
      </c>
      <c s="134">
        <v>70000</v>
      </c>
      <c s="135">
        <v>13.833333333333334</v>
      </c>
      <c s="135">
        <v>20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2450</v>
      </c>
      <c s="21">
        <v>0</v>
      </c>
      <c s="21">
        <v>0</v>
      </c>
      <c s="21">
        <v>0</v>
      </c>
      <c s="21">
        <v>0</v>
      </c>
      <c s="21">
        <v>0</v>
      </c>
      <c s="21">
        <v>2362.5</v>
      </c>
      <c s="21">
        <v>0</v>
      </c>
      <c s="21">
        <v>0</v>
      </c>
      <c s="21">
        <v>0</v>
      </c>
      <c s="21">
        <v>0</v>
      </c>
      <c s="21">
        <v>0</v>
      </c>
      <c s="21">
        <v>2275</v>
      </c>
      <c s="21">
        <v>0</v>
      </c>
      <c s="21">
        <v>0</v>
      </c>
      <c s="21">
        <v>0</v>
      </c>
      <c s="21">
        <v>0</v>
      </c>
      <c s="21">
        <v>0</v>
      </c>
      <c s="21">
        <v>2187.5</v>
      </c>
      <c s="21">
        <v>0</v>
      </c>
      <c s="21">
        <v>0</v>
      </c>
      <c s="21">
        <v>4812.5</v>
      </c>
      <c s="21">
        <v>4462.5</v>
      </c>
      <c s="21">
        <v>9275</v>
      </c>
    </row>
    <row r="31" spans="1:65" ht="14.5">
      <c r="A31" s="108" t="s">
        <v>2123</v>
      </c>
      <c s="35" t="s">
        <v>666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49500</v>
      </c>
      <c s="128">
        <v>0</v>
      </c>
      <c s="128">
        <v>5500</v>
      </c>
      <c s="128">
        <v>1499.8499999999999</v>
      </c>
      <c s="128">
        <v>0</v>
      </c>
      <c s="128">
        <v>0</v>
      </c>
      <c s="128">
        <v>0</v>
      </c>
      <c s="128">
        <v>44000</v>
      </c>
      <c s="120">
        <v>43460</v>
      </c>
      <c s="120">
        <v>47113</v>
      </c>
      <c s="134">
        <v>55000</v>
      </c>
      <c s="135">
        <v>3.9888888888888889</v>
      </c>
      <c s="135">
        <v>10</v>
      </c>
      <c s="125">
        <v>0.060600000000000001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1333.2</v>
      </c>
      <c s="21">
        <v>0</v>
      </c>
      <c s="21">
        <v>0</v>
      </c>
      <c s="21">
        <v>0</v>
      </c>
      <c s="21">
        <v>0</v>
      </c>
      <c s="21">
        <v>0</v>
      </c>
      <c s="21">
        <v>1166.55</v>
      </c>
      <c s="21">
        <v>0</v>
      </c>
      <c s="21">
        <v>0</v>
      </c>
      <c s="21">
        <v>0</v>
      </c>
      <c s="21">
        <v>0</v>
      </c>
      <c s="21">
        <v>0</v>
      </c>
      <c s="21">
        <v>999.89999999999998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833.25</v>
      </c>
      <c s="21">
        <v>2499.75</v>
      </c>
      <c s="21">
        <v>1833.1500000000001</v>
      </c>
      <c s="21">
        <v>4332.8999999999996</v>
      </c>
    </row>
    <row r="32" spans="1:65" ht="14.5">
      <c r="A32" s="108" t="s">
        <v>2124</v>
      </c>
      <c s="35" t="s">
        <v>667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202500</v>
      </c>
      <c s="128">
        <v>0</v>
      </c>
      <c s="128">
        <v>22500</v>
      </c>
      <c s="128">
        <v>6135.75</v>
      </c>
      <c s="128">
        <v>0</v>
      </c>
      <c s="128">
        <v>0</v>
      </c>
      <c s="128">
        <v>0</v>
      </c>
      <c s="128">
        <v>180000</v>
      </c>
      <c s="120">
        <v>43460</v>
      </c>
      <c s="120">
        <v>47113</v>
      </c>
      <c s="134">
        <v>225000</v>
      </c>
      <c s="135">
        <v>3.9888888888888889</v>
      </c>
      <c s="135">
        <v>10</v>
      </c>
      <c s="125">
        <v>0.060600000000000001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5454</v>
      </c>
      <c s="21">
        <v>0</v>
      </c>
      <c s="21">
        <v>0</v>
      </c>
      <c s="21">
        <v>0</v>
      </c>
      <c s="21">
        <v>0</v>
      </c>
      <c s="21">
        <v>0</v>
      </c>
      <c s="21">
        <v>4772.25</v>
      </c>
      <c s="21">
        <v>0</v>
      </c>
      <c s="21">
        <v>0</v>
      </c>
      <c s="21">
        <v>0</v>
      </c>
      <c s="21">
        <v>0</v>
      </c>
      <c s="21">
        <v>0</v>
      </c>
      <c s="21">
        <v>4090.5</v>
      </c>
      <c s="21">
        <v>0</v>
      </c>
      <c s="21">
        <v>0</v>
      </c>
      <c s="21">
        <v>0</v>
      </c>
      <c s="21">
        <v>0</v>
      </c>
      <c s="21">
        <v>0</v>
      </c>
      <c s="21">
        <v>3408.75</v>
      </c>
      <c s="21">
        <v>10226.25</v>
      </c>
      <c s="21">
        <v>7499.25</v>
      </c>
      <c s="21">
        <v>17725.5</v>
      </c>
    </row>
    <row r="33" spans="1:65" ht="14.5">
      <c r="A33" s="108" t="s">
        <v>2125</v>
      </c>
      <c s="35" t="s">
        <v>668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10890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10890</v>
      </c>
      <c s="120">
        <v>43518</v>
      </c>
      <c s="120">
        <v>47171</v>
      </c>
      <c s="134">
        <v>12100</v>
      </c>
      <c s="135">
        <v>4.1444444444444448</v>
      </c>
      <c s="135">
        <v>10</v>
      </c>
      <c s="125">
        <v>0.060600000000000001</v>
      </c>
      <c s="131" t="s">
        <v>657</v>
      </c>
      <c s="131" t="s">
        <v>658</v>
      </c>
      <c s="21">
        <v>0</v>
      </c>
      <c s="21">
        <v>329.97000000000003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293.30000000000001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256.63999999999999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219.97999999999999</v>
      </c>
      <c s="21">
        <v>0</v>
      </c>
      <c s="21">
        <v>0</v>
      </c>
      <c s="21">
        <v>0</v>
      </c>
      <c s="21">
        <v>0</v>
      </c>
      <c s="21">
        <v>623.26999999999998</v>
      </c>
      <c s="21">
        <v>476.62</v>
      </c>
      <c s="21">
        <v>1099.8899999999999</v>
      </c>
    </row>
    <row r="34" spans="1:65" ht="14.5">
      <c r="A34" s="108" t="s">
        <v>2126</v>
      </c>
      <c s="35" t="s">
        <v>669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52110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52110</v>
      </c>
      <c s="120">
        <v>43518</v>
      </c>
      <c s="120">
        <v>47171</v>
      </c>
      <c s="134">
        <v>57900</v>
      </c>
      <c s="135">
        <v>4.1444444444444448</v>
      </c>
      <c s="135">
        <v>10</v>
      </c>
      <c s="125">
        <v>0.060600000000000001</v>
      </c>
      <c s="131" t="s">
        <v>657</v>
      </c>
      <c s="131" t="s">
        <v>658</v>
      </c>
      <c s="21">
        <v>0</v>
      </c>
      <c s="21">
        <v>1578.9300000000001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1403.5</v>
      </c>
      <c s="21">
        <v>0</v>
      </c>
      <c s="21">
        <v>0</v>
      </c>
      <c s="21">
        <v>0</v>
      </c>
      <c s="21">
        <v>0</v>
      </c>
      <c s="21">
        <v>0</v>
      </c>
      <c s="21">
        <v>1228.0599999999999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1052.6199999999999</v>
      </c>
      <c s="21">
        <v>0</v>
      </c>
      <c s="21">
        <v>0</v>
      </c>
      <c s="21">
        <v>0</v>
      </c>
      <c s="21">
        <v>0</v>
      </c>
      <c s="21">
        <v>2982.4300000000003</v>
      </c>
      <c s="21">
        <v>2280.6799999999998</v>
      </c>
      <c s="21">
        <v>5263.1100000000006</v>
      </c>
    </row>
    <row r="35" spans="1:65" ht="14.5">
      <c r="A35" s="108" t="s">
        <v>2127</v>
      </c>
      <c s="35" t="s">
        <v>670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135000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135000</v>
      </c>
      <c s="120">
        <v>43606</v>
      </c>
      <c s="120">
        <v>47259</v>
      </c>
      <c s="134">
        <v>150000</v>
      </c>
      <c s="135">
        <v>4.3916666666666666</v>
      </c>
      <c s="135">
        <v>10</v>
      </c>
      <c s="125">
        <v>0.060600000000000001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4090.5</v>
      </c>
      <c s="21">
        <v>0</v>
      </c>
      <c s="21">
        <v>0</v>
      </c>
      <c s="21">
        <v>0</v>
      </c>
      <c s="21">
        <v>0</v>
      </c>
      <c s="21">
        <v>0</v>
      </c>
      <c s="21">
        <v>3636</v>
      </c>
      <c s="21">
        <v>0</v>
      </c>
      <c s="21">
        <v>0</v>
      </c>
      <c s="21">
        <v>0</v>
      </c>
      <c s="21">
        <v>0</v>
      </c>
      <c s="21">
        <v>0</v>
      </c>
      <c s="21">
        <v>3181.5</v>
      </c>
      <c s="21">
        <v>0</v>
      </c>
      <c s="21">
        <v>0</v>
      </c>
      <c s="21">
        <v>0</v>
      </c>
      <c s="21">
        <v>0</v>
      </c>
      <c s="21">
        <v>0</v>
      </c>
      <c s="21">
        <v>2727</v>
      </c>
      <c s="21">
        <v>0</v>
      </c>
      <c s="21">
        <v>7726.5</v>
      </c>
      <c s="21">
        <v>5908.5</v>
      </c>
      <c s="21">
        <v>13635</v>
      </c>
    </row>
    <row r="36" spans="1:65" ht="14.5">
      <c r="A36" s="108" t="s">
        <v>2128</v>
      </c>
      <c s="35" t="s">
        <v>671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706500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706500</v>
      </c>
      <c s="120">
        <v>43606</v>
      </c>
      <c s="120">
        <v>47259</v>
      </c>
      <c s="134">
        <v>785000</v>
      </c>
      <c s="135">
        <v>4.3916666666666666</v>
      </c>
      <c s="135">
        <v>10</v>
      </c>
      <c s="125">
        <v>0.060600000000000001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21406.950000000001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19028.400000000001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16649.849999999999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14271.299999999999</v>
      </c>
      <c s="21">
        <v>0</v>
      </c>
      <c s="21">
        <v>40435.350000000006</v>
      </c>
      <c s="21">
        <v>30921.149999999998</v>
      </c>
      <c s="21">
        <v>71356.5</v>
      </c>
    </row>
    <row r="37" spans="1:65" ht="14.5">
      <c r="A37" s="108" t="s">
        <v>2129</v>
      </c>
      <c s="35" t="s">
        <v>672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95000</v>
      </c>
      <c s="128">
        <v>0</v>
      </c>
      <c s="128">
        <v>9500</v>
      </c>
      <c s="128">
        <v>2878.5</v>
      </c>
      <c s="128">
        <v>0</v>
      </c>
      <c s="128">
        <v>0</v>
      </c>
      <c s="128">
        <v>0</v>
      </c>
      <c s="128">
        <v>85500</v>
      </c>
      <c s="120">
        <v>43637</v>
      </c>
      <c s="120">
        <v>47290</v>
      </c>
      <c s="134">
        <v>95000</v>
      </c>
      <c s="135">
        <v>4.4749999999999996</v>
      </c>
      <c s="135">
        <v>10</v>
      </c>
      <c s="125">
        <v>0.060600000000000001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2590.6500000000001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2302.8000000000002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2014.95</v>
      </c>
      <c s="21">
        <v>0</v>
      </c>
      <c s="21">
        <v>0</v>
      </c>
      <c s="21">
        <v>0</v>
      </c>
      <c s="21">
        <v>0</v>
      </c>
      <c s="21">
        <v>0</v>
      </c>
      <c s="21">
        <v>1727.0999999999999</v>
      </c>
      <c s="21">
        <v>4893.4500000000007</v>
      </c>
      <c s="21">
        <v>3742.0500000000002</v>
      </c>
      <c s="21">
        <v>8635.5</v>
      </c>
    </row>
    <row r="38" spans="1:65" ht="14.5">
      <c r="A38" s="108" t="s">
        <v>2130</v>
      </c>
      <c s="35" t="s">
        <v>673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3000000</v>
      </c>
      <c s="128">
        <v>0</v>
      </c>
      <c s="128">
        <v>0</v>
      </c>
      <c s="128">
        <v>127500</v>
      </c>
      <c s="128">
        <v>0</v>
      </c>
      <c s="128">
        <v>0</v>
      </c>
      <c s="128">
        <v>0</v>
      </c>
      <c s="128">
        <v>3000000</v>
      </c>
      <c s="120">
        <v>43826</v>
      </c>
      <c s="120">
        <v>46383</v>
      </c>
      <c s="134">
        <v>3000000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255000</v>
      </c>
      <c s="21">
        <v>255000</v>
      </c>
      <c s="21">
        <v>510000</v>
      </c>
    </row>
    <row r="39" spans="1:65" ht="14.5">
      <c r="A39" s="108" t="s">
        <v>2131</v>
      </c>
      <c s="35" t="s">
        <v>674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1500000</v>
      </c>
      <c s="128">
        <v>0</v>
      </c>
      <c s="128">
        <v>0</v>
      </c>
      <c s="128">
        <v>63750</v>
      </c>
      <c s="128">
        <v>0</v>
      </c>
      <c s="128">
        <v>0</v>
      </c>
      <c s="128">
        <v>0</v>
      </c>
      <c s="128">
        <v>1500000</v>
      </c>
      <c s="120">
        <v>43826</v>
      </c>
      <c s="120">
        <v>46383</v>
      </c>
      <c s="134">
        <v>1500000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63750</v>
      </c>
      <c s="21">
        <v>0</v>
      </c>
      <c s="21">
        <v>0</v>
      </c>
      <c s="21">
        <v>0</v>
      </c>
      <c s="21">
        <v>0</v>
      </c>
      <c s="21">
        <v>0</v>
      </c>
      <c s="21">
        <v>63750</v>
      </c>
      <c s="21">
        <v>0</v>
      </c>
      <c s="21">
        <v>0</v>
      </c>
      <c s="21">
        <v>0</v>
      </c>
      <c s="21">
        <v>0</v>
      </c>
      <c s="21">
        <v>0</v>
      </c>
      <c s="21">
        <v>63750</v>
      </c>
      <c s="21">
        <v>0</v>
      </c>
      <c s="21">
        <v>0</v>
      </c>
      <c s="21">
        <v>0</v>
      </c>
      <c s="21">
        <v>0</v>
      </c>
      <c s="21">
        <v>0</v>
      </c>
      <c s="21">
        <v>63750</v>
      </c>
      <c s="21">
        <v>127500</v>
      </c>
      <c s="21">
        <v>127500</v>
      </c>
      <c s="21">
        <v>255000</v>
      </c>
    </row>
    <row r="40" spans="1:65" ht="14.5">
      <c r="A40" s="108" t="s">
        <v>2132</v>
      </c>
      <c s="35" t="s">
        <v>675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</v>
      </c>
      <c s="128">
        <v>0</v>
      </c>
      <c s="128">
        <v>0</v>
      </c>
      <c s="128">
        <v>42500</v>
      </c>
      <c s="128">
        <v>0</v>
      </c>
      <c s="128">
        <v>0</v>
      </c>
      <c s="128">
        <v>0</v>
      </c>
      <c s="128">
        <v>1000000</v>
      </c>
      <c s="120">
        <v>43826</v>
      </c>
      <c s="120">
        <v>46383</v>
      </c>
      <c s="134">
        <v>1000000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85000</v>
      </c>
      <c s="21">
        <v>85000</v>
      </c>
      <c s="21">
        <v>170000</v>
      </c>
    </row>
    <row r="41" spans="1:65" ht="14.5">
      <c r="A41" s="108" t="s">
        <v>2133</v>
      </c>
      <c s="35" t="s">
        <v>676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</v>
      </c>
      <c s="128">
        <v>0</v>
      </c>
      <c s="128">
        <v>0</v>
      </c>
      <c s="128">
        <v>42500</v>
      </c>
      <c s="128">
        <v>0</v>
      </c>
      <c s="128">
        <v>0</v>
      </c>
      <c s="128">
        <v>0</v>
      </c>
      <c s="128">
        <v>1000000</v>
      </c>
      <c s="120">
        <v>43826</v>
      </c>
      <c s="120">
        <v>46383</v>
      </c>
      <c s="134">
        <v>1000000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0</v>
      </c>
      <c s="21">
        <v>0</v>
      </c>
      <c s="21">
        <v>0</v>
      </c>
      <c s="21">
        <v>0</v>
      </c>
      <c s="21">
        <v>0</v>
      </c>
      <c s="21">
        <v>42500</v>
      </c>
      <c s="21">
        <v>85000</v>
      </c>
      <c s="21">
        <v>85000</v>
      </c>
      <c s="21">
        <v>170000</v>
      </c>
    </row>
    <row r="42" spans="1:65" ht="14.5">
      <c r="A42" s="108" t="s">
        <v>2134</v>
      </c>
      <c s="35" t="s">
        <v>677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155000</v>
      </c>
      <c s="128">
        <v>0</v>
      </c>
      <c s="128">
        <v>0</v>
      </c>
      <c s="128">
        <v>6587.5</v>
      </c>
      <c s="128">
        <v>0</v>
      </c>
      <c s="128">
        <v>0</v>
      </c>
      <c s="128">
        <v>0</v>
      </c>
      <c s="128">
        <v>155000</v>
      </c>
      <c s="120">
        <v>43826</v>
      </c>
      <c s="120">
        <v>46383</v>
      </c>
      <c s="134">
        <v>155000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6587.5</v>
      </c>
      <c s="21">
        <v>0</v>
      </c>
      <c s="21">
        <v>0</v>
      </c>
      <c s="21">
        <v>0</v>
      </c>
      <c s="21">
        <v>0</v>
      </c>
      <c s="21">
        <v>0</v>
      </c>
      <c s="21">
        <v>6587.5</v>
      </c>
      <c s="21">
        <v>0</v>
      </c>
      <c s="21">
        <v>0</v>
      </c>
      <c s="21">
        <v>0</v>
      </c>
      <c s="21">
        <v>0</v>
      </c>
      <c s="21">
        <v>0</v>
      </c>
      <c s="21">
        <v>6587.5</v>
      </c>
      <c s="21">
        <v>0</v>
      </c>
      <c s="21">
        <v>0</v>
      </c>
      <c s="21">
        <v>0</v>
      </c>
      <c s="21">
        <v>0</v>
      </c>
      <c s="21">
        <v>0</v>
      </c>
      <c s="21">
        <v>6587.5</v>
      </c>
      <c s="21">
        <v>13175</v>
      </c>
      <c s="21">
        <v>13175</v>
      </c>
      <c s="21">
        <v>26350</v>
      </c>
    </row>
    <row r="43" spans="1:65" ht="14.5">
      <c r="A43" s="108" t="s">
        <v>2135</v>
      </c>
      <c s="35" t="s">
        <v>678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390000</v>
      </c>
      <c s="128">
        <v>0</v>
      </c>
      <c s="128">
        <v>0</v>
      </c>
      <c s="128">
        <v>16575</v>
      </c>
      <c s="128">
        <v>0</v>
      </c>
      <c s="128">
        <v>0</v>
      </c>
      <c s="128">
        <v>0</v>
      </c>
      <c s="128">
        <v>390000</v>
      </c>
      <c s="120">
        <v>43826</v>
      </c>
      <c s="120">
        <v>46383</v>
      </c>
      <c s="134">
        <v>390000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16575</v>
      </c>
      <c s="21">
        <v>0</v>
      </c>
      <c s="21">
        <v>0</v>
      </c>
      <c s="21">
        <v>0</v>
      </c>
      <c s="21">
        <v>0</v>
      </c>
      <c s="21">
        <v>0</v>
      </c>
      <c s="21">
        <v>16575</v>
      </c>
      <c s="21">
        <v>0</v>
      </c>
      <c s="21">
        <v>0</v>
      </c>
      <c s="21">
        <v>0</v>
      </c>
      <c s="21">
        <v>0</v>
      </c>
      <c s="21">
        <v>0</v>
      </c>
      <c s="21">
        <v>16575</v>
      </c>
      <c s="21">
        <v>0</v>
      </c>
      <c s="21">
        <v>0</v>
      </c>
      <c s="21">
        <v>0</v>
      </c>
      <c s="21">
        <v>0</v>
      </c>
      <c s="21">
        <v>0</v>
      </c>
      <c s="21">
        <v>16575</v>
      </c>
      <c s="21">
        <v>33150</v>
      </c>
      <c s="21">
        <v>33150</v>
      </c>
      <c s="21">
        <v>66300</v>
      </c>
    </row>
    <row r="44" spans="1:65" ht="14.5">
      <c r="A44" s="108" t="s">
        <v>2136</v>
      </c>
      <c s="35" t="s">
        <v>679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600500</v>
      </c>
      <c s="128">
        <v>0</v>
      </c>
      <c s="128">
        <v>0</v>
      </c>
      <c s="128">
        <v>25521.25</v>
      </c>
      <c s="128">
        <v>0</v>
      </c>
      <c s="128">
        <v>0</v>
      </c>
      <c s="128">
        <v>0</v>
      </c>
      <c s="128">
        <v>600500</v>
      </c>
      <c s="120">
        <v>43826</v>
      </c>
      <c s="120">
        <v>46383</v>
      </c>
      <c s="134">
        <v>600500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25521.25</v>
      </c>
      <c s="21">
        <v>0</v>
      </c>
      <c s="21">
        <v>0</v>
      </c>
      <c s="21">
        <v>0</v>
      </c>
      <c s="21">
        <v>0</v>
      </c>
      <c s="21">
        <v>0</v>
      </c>
      <c s="21">
        <v>25521.25</v>
      </c>
      <c s="21">
        <v>0</v>
      </c>
      <c s="21">
        <v>0</v>
      </c>
      <c s="21">
        <v>0</v>
      </c>
      <c s="21">
        <v>0</v>
      </c>
      <c s="21">
        <v>0</v>
      </c>
      <c s="21">
        <v>25521.25</v>
      </c>
      <c s="21">
        <v>0</v>
      </c>
      <c s="21">
        <v>0</v>
      </c>
      <c s="21">
        <v>0</v>
      </c>
      <c s="21">
        <v>0</v>
      </c>
      <c s="21">
        <v>0</v>
      </c>
      <c s="21">
        <v>25521.25</v>
      </c>
      <c s="21">
        <v>51042.5</v>
      </c>
      <c s="21">
        <v>51042.5</v>
      </c>
      <c s="21">
        <v>102085</v>
      </c>
    </row>
    <row r="45" spans="1:65" ht="14.5">
      <c r="A45" s="108" t="s">
        <v>2137</v>
      </c>
      <c s="35" t="s">
        <v>680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3000000</v>
      </c>
      <c s="128">
        <v>0</v>
      </c>
      <c s="128">
        <v>0</v>
      </c>
      <c s="128">
        <v>127500</v>
      </c>
      <c s="128">
        <v>0</v>
      </c>
      <c s="128">
        <v>0</v>
      </c>
      <c s="128">
        <v>0</v>
      </c>
      <c s="128">
        <v>3000000</v>
      </c>
      <c s="120">
        <v>43826</v>
      </c>
      <c s="120">
        <v>46383</v>
      </c>
      <c s="134">
        <v>3000000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255000</v>
      </c>
      <c s="21">
        <v>255000</v>
      </c>
      <c s="21">
        <v>510000</v>
      </c>
    </row>
    <row r="46" spans="1:65" ht="14.5">
      <c r="A46" s="108" t="s">
        <v>2138</v>
      </c>
      <c s="35" t="s">
        <v>681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150000</v>
      </c>
      <c s="128">
        <v>0</v>
      </c>
      <c s="128">
        <v>0</v>
      </c>
      <c s="128">
        <v>6375</v>
      </c>
      <c s="128">
        <v>0</v>
      </c>
      <c s="128">
        <v>0</v>
      </c>
      <c s="128">
        <v>0</v>
      </c>
      <c s="128">
        <v>150000</v>
      </c>
      <c s="120">
        <v>43826</v>
      </c>
      <c s="120">
        <v>46383</v>
      </c>
      <c s="134">
        <v>150000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6375</v>
      </c>
      <c s="21">
        <v>0</v>
      </c>
      <c s="21">
        <v>0</v>
      </c>
      <c s="21">
        <v>0</v>
      </c>
      <c s="21">
        <v>0</v>
      </c>
      <c s="21">
        <v>0</v>
      </c>
      <c s="21">
        <v>6375</v>
      </c>
      <c s="21">
        <v>0</v>
      </c>
      <c s="21">
        <v>0</v>
      </c>
      <c s="21">
        <v>0</v>
      </c>
      <c s="21">
        <v>0</v>
      </c>
      <c s="21">
        <v>0</v>
      </c>
      <c s="21">
        <v>6375</v>
      </c>
      <c s="21">
        <v>0</v>
      </c>
      <c s="21">
        <v>0</v>
      </c>
      <c s="21">
        <v>0</v>
      </c>
      <c s="21">
        <v>0</v>
      </c>
      <c s="21">
        <v>0</v>
      </c>
      <c s="21">
        <v>6375</v>
      </c>
      <c s="21">
        <v>12750</v>
      </c>
      <c s="21">
        <v>12750</v>
      </c>
      <c s="21">
        <v>25500</v>
      </c>
    </row>
    <row r="47" spans="1:65" ht="14.5">
      <c r="A47" s="108" t="s">
        <v>2139</v>
      </c>
      <c s="35" t="s">
        <v>682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3000000</v>
      </c>
      <c s="128">
        <v>0</v>
      </c>
      <c s="128">
        <v>0</v>
      </c>
      <c s="128">
        <v>127500</v>
      </c>
      <c s="128">
        <v>0</v>
      </c>
      <c s="128">
        <v>0</v>
      </c>
      <c s="128">
        <v>0</v>
      </c>
      <c s="128">
        <v>3000000</v>
      </c>
      <c s="120">
        <v>43826</v>
      </c>
      <c s="120">
        <v>46383</v>
      </c>
      <c s="134">
        <v>3000000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0</v>
      </c>
      <c s="21">
        <v>0</v>
      </c>
      <c s="21">
        <v>0</v>
      </c>
      <c s="21">
        <v>0</v>
      </c>
      <c s="21">
        <v>0</v>
      </c>
      <c s="21">
        <v>127500</v>
      </c>
      <c s="21">
        <v>255000</v>
      </c>
      <c s="21">
        <v>255000</v>
      </c>
      <c s="21">
        <v>510000</v>
      </c>
    </row>
    <row r="48" spans="1:65" ht="14.5">
      <c r="A48" s="108" t="s">
        <v>2140</v>
      </c>
      <c s="35" t="s">
        <v>683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2200000</v>
      </c>
      <c s="128">
        <v>0</v>
      </c>
      <c s="128">
        <v>0</v>
      </c>
      <c s="128">
        <v>93500</v>
      </c>
      <c s="128">
        <v>0</v>
      </c>
      <c s="128">
        <v>0</v>
      </c>
      <c s="128">
        <v>0</v>
      </c>
      <c s="128">
        <v>2200000</v>
      </c>
      <c s="120">
        <v>43826</v>
      </c>
      <c s="120">
        <v>46383</v>
      </c>
      <c s="134">
        <v>2200000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93500</v>
      </c>
      <c s="21">
        <v>0</v>
      </c>
      <c s="21">
        <v>0</v>
      </c>
      <c s="21">
        <v>0</v>
      </c>
      <c s="21">
        <v>0</v>
      </c>
      <c s="21">
        <v>0</v>
      </c>
      <c s="21">
        <v>93500</v>
      </c>
      <c s="21">
        <v>0</v>
      </c>
      <c s="21">
        <v>0</v>
      </c>
      <c s="21">
        <v>0</v>
      </c>
      <c s="21">
        <v>0</v>
      </c>
      <c s="21">
        <v>0</v>
      </c>
      <c s="21">
        <v>93500</v>
      </c>
      <c s="21">
        <v>0</v>
      </c>
      <c s="21">
        <v>0</v>
      </c>
      <c s="21">
        <v>0</v>
      </c>
      <c s="21">
        <v>0</v>
      </c>
      <c s="21">
        <v>0</v>
      </c>
      <c s="21">
        <v>93500</v>
      </c>
      <c s="21">
        <v>187000</v>
      </c>
      <c s="21">
        <v>187000</v>
      </c>
      <c s="21">
        <v>374000</v>
      </c>
    </row>
    <row r="49" spans="1:65" ht="14.5">
      <c r="A49" s="108" t="s">
        <v>2141</v>
      </c>
      <c s="35" t="s">
        <v>684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600000</v>
      </c>
      <c s="128">
        <v>0</v>
      </c>
      <c s="128">
        <v>0</v>
      </c>
      <c s="128">
        <v>25500</v>
      </c>
      <c s="128">
        <v>0</v>
      </c>
      <c s="128">
        <v>0</v>
      </c>
      <c s="128">
        <v>0</v>
      </c>
      <c s="128">
        <v>600000</v>
      </c>
      <c s="120">
        <v>43826</v>
      </c>
      <c s="120">
        <v>46383</v>
      </c>
      <c s="134">
        <v>600000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25500</v>
      </c>
      <c s="21">
        <v>0</v>
      </c>
      <c s="21">
        <v>0</v>
      </c>
      <c s="21">
        <v>0</v>
      </c>
      <c s="21">
        <v>0</v>
      </c>
      <c s="21">
        <v>0</v>
      </c>
      <c s="21">
        <v>25500</v>
      </c>
      <c s="21">
        <v>0</v>
      </c>
      <c s="21">
        <v>0</v>
      </c>
      <c s="21">
        <v>0</v>
      </c>
      <c s="21">
        <v>0</v>
      </c>
      <c s="21">
        <v>0</v>
      </c>
      <c s="21">
        <v>25500</v>
      </c>
      <c s="21">
        <v>0</v>
      </c>
      <c s="21">
        <v>0</v>
      </c>
      <c s="21">
        <v>0</v>
      </c>
      <c s="21">
        <v>0</v>
      </c>
      <c s="21">
        <v>0</v>
      </c>
      <c s="21">
        <v>25500</v>
      </c>
      <c s="21">
        <v>51000</v>
      </c>
      <c s="21">
        <v>51000</v>
      </c>
      <c s="21">
        <v>102000</v>
      </c>
    </row>
    <row r="50" spans="1:65" ht="14.5">
      <c r="A50" s="108" t="s">
        <v>2142</v>
      </c>
      <c s="35" t="s">
        <v>685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</v>
      </c>
      <c s="120">
        <v>43860</v>
      </c>
      <c s="120">
        <v>45687</v>
      </c>
      <c s="134">
        <v>1000000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39250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39250</v>
      </c>
      <c s="21">
        <v>0</v>
      </c>
      <c s="21">
        <v>39250</v>
      </c>
    </row>
    <row r="51" spans="1:65" ht="14.5">
      <c r="A51" s="108" t="s">
        <v>2143</v>
      </c>
      <c s="35" t="s">
        <v>686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</v>
      </c>
      <c s="120">
        <v>43860</v>
      </c>
      <c s="120">
        <v>45687</v>
      </c>
      <c s="134">
        <v>500000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19625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19625</v>
      </c>
      <c s="21">
        <v>0</v>
      </c>
      <c s="21">
        <v>19625</v>
      </c>
    </row>
    <row r="52" spans="1:65" ht="14.5">
      <c r="A52" s="108" t="s">
        <v>2144</v>
      </c>
      <c s="35" t="s">
        <v>687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1400000</v>
      </c>
      <c s="128">
        <v>0</v>
      </c>
      <c s="128">
        <v>0</v>
      </c>
      <c s="128">
        <v>59500</v>
      </c>
      <c s="128">
        <v>0</v>
      </c>
      <c s="128">
        <v>0</v>
      </c>
      <c s="128">
        <v>0</v>
      </c>
      <c s="128">
        <v>1400000</v>
      </c>
      <c s="120">
        <v>43826</v>
      </c>
      <c s="120">
        <v>46383</v>
      </c>
      <c s="134">
        <v>1400000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59500</v>
      </c>
      <c s="21">
        <v>0</v>
      </c>
      <c s="21">
        <v>0</v>
      </c>
      <c s="21">
        <v>0</v>
      </c>
      <c s="21">
        <v>0</v>
      </c>
      <c s="21">
        <v>0</v>
      </c>
      <c s="21">
        <v>59500</v>
      </c>
      <c s="21">
        <v>0</v>
      </c>
      <c s="21">
        <v>0</v>
      </c>
      <c s="21">
        <v>0</v>
      </c>
      <c s="21">
        <v>0</v>
      </c>
      <c s="21">
        <v>0</v>
      </c>
      <c s="21">
        <v>59500</v>
      </c>
      <c s="21">
        <v>0</v>
      </c>
      <c s="21">
        <v>0</v>
      </c>
      <c s="21">
        <v>0</v>
      </c>
      <c s="21">
        <v>0</v>
      </c>
      <c s="21">
        <v>0</v>
      </c>
      <c s="21">
        <v>59500</v>
      </c>
      <c s="21">
        <v>119000</v>
      </c>
      <c s="21">
        <v>119000</v>
      </c>
      <c s="21">
        <v>238000</v>
      </c>
    </row>
    <row r="53" spans="1:65" ht="14.5">
      <c r="A53" s="108" t="s">
        <v>2145</v>
      </c>
      <c s="35" t="s">
        <v>688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5600000</v>
      </c>
      <c s="128">
        <v>0</v>
      </c>
      <c s="128">
        <v>0</v>
      </c>
      <c s="128">
        <v>238000</v>
      </c>
      <c s="128">
        <v>0</v>
      </c>
      <c s="128">
        <v>0</v>
      </c>
      <c s="128">
        <v>0</v>
      </c>
      <c s="128">
        <v>5600000</v>
      </c>
      <c s="120">
        <v>43826</v>
      </c>
      <c s="120">
        <v>46383</v>
      </c>
      <c s="134">
        <v>5600000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238000</v>
      </c>
      <c s="21">
        <v>0</v>
      </c>
      <c s="21">
        <v>0</v>
      </c>
      <c s="21">
        <v>0</v>
      </c>
      <c s="21">
        <v>0</v>
      </c>
      <c s="21">
        <v>0</v>
      </c>
      <c s="21">
        <v>238000</v>
      </c>
      <c s="21">
        <v>0</v>
      </c>
      <c s="21">
        <v>0</v>
      </c>
      <c s="21">
        <v>0</v>
      </c>
      <c s="21">
        <v>0</v>
      </c>
      <c s="21">
        <v>0</v>
      </c>
      <c s="21">
        <v>238000</v>
      </c>
      <c s="21">
        <v>0</v>
      </c>
      <c s="21">
        <v>0</v>
      </c>
      <c s="21">
        <v>0</v>
      </c>
      <c s="21">
        <v>0</v>
      </c>
      <c s="21">
        <v>0</v>
      </c>
      <c s="21">
        <v>238000</v>
      </c>
      <c s="21">
        <v>476000</v>
      </c>
      <c s="21">
        <v>476000</v>
      </c>
      <c s="21">
        <v>952000</v>
      </c>
    </row>
    <row r="54" spans="1:65" ht="14.5">
      <c r="A54" s="108" t="s">
        <v>2146</v>
      </c>
      <c s="35" t="s">
        <v>689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3205000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3205000</v>
      </c>
      <c s="120">
        <v>43860</v>
      </c>
      <c s="120">
        <v>45687</v>
      </c>
      <c s="134">
        <v>3205000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125796.25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125796.25</v>
      </c>
      <c s="21">
        <v>0</v>
      </c>
      <c s="21">
        <v>125796.25</v>
      </c>
    </row>
    <row r="55" spans="1:65" ht="14.5">
      <c r="A55" s="108" t="s">
        <v>2147</v>
      </c>
      <c s="35" t="s">
        <v>690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585831</v>
      </c>
      <c s="128">
        <v>0</v>
      </c>
      <c s="128">
        <v>0</v>
      </c>
      <c s="128">
        <v>24897.82</v>
      </c>
      <c s="128">
        <v>0</v>
      </c>
      <c s="128">
        <v>0</v>
      </c>
      <c s="128">
        <v>0</v>
      </c>
      <c s="128">
        <v>585831</v>
      </c>
      <c s="120">
        <v>43826</v>
      </c>
      <c s="120">
        <v>46383</v>
      </c>
      <c s="134">
        <v>585831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24897.82</v>
      </c>
      <c s="21">
        <v>0</v>
      </c>
      <c s="21">
        <v>0</v>
      </c>
      <c s="21">
        <v>0</v>
      </c>
      <c s="21">
        <v>0</v>
      </c>
      <c s="21">
        <v>0</v>
      </c>
      <c s="21">
        <v>24897.82</v>
      </c>
      <c s="21">
        <v>0</v>
      </c>
      <c s="21">
        <v>0</v>
      </c>
      <c s="21">
        <v>0</v>
      </c>
      <c s="21">
        <v>0</v>
      </c>
      <c s="21">
        <v>0</v>
      </c>
      <c s="21">
        <v>24897.82</v>
      </c>
      <c s="21">
        <v>0</v>
      </c>
      <c s="21">
        <v>0</v>
      </c>
      <c s="21">
        <v>0</v>
      </c>
      <c s="21">
        <v>0</v>
      </c>
      <c s="21">
        <v>0</v>
      </c>
      <c s="21">
        <v>24897.82</v>
      </c>
      <c s="21">
        <v>49795.639999999999</v>
      </c>
      <c s="21">
        <v>49795.639999999999</v>
      </c>
      <c s="21">
        <v>99591.279999999999</v>
      </c>
    </row>
    <row r="56" spans="1:65" ht="14.5">
      <c r="A56" s="108" t="s">
        <v>2148</v>
      </c>
      <c s="35" t="s">
        <v>691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14004714.4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14004714.4</v>
      </c>
      <c s="120">
        <v>43860</v>
      </c>
      <c s="120">
        <v>45687</v>
      </c>
      <c s="134">
        <v>14004714.4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549685.04000000004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549685.04000000004</v>
      </c>
      <c s="21">
        <v>0</v>
      </c>
      <c s="21">
        <v>549685.04000000004</v>
      </c>
    </row>
    <row r="57" spans="1:65" ht="14.5">
      <c r="A57" s="108" t="s">
        <v>2149</v>
      </c>
      <c s="35" t="s">
        <v>692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806757.78000000003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806757.78000000003</v>
      </c>
      <c s="120">
        <v>43860</v>
      </c>
      <c s="120">
        <v>45687</v>
      </c>
      <c s="134">
        <v>806757.78000000003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31665.240000000002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31665.240000000002</v>
      </c>
      <c s="21">
        <v>0</v>
      </c>
      <c s="21">
        <v>31665.240000000002</v>
      </c>
    </row>
    <row r="58" spans="1:65" ht="14.5">
      <c r="A58" s="108" t="s">
        <v>2150</v>
      </c>
      <c s="35" t="s">
        <v>693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734844.72999999998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734844.72999999998</v>
      </c>
      <c s="120">
        <v>43860</v>
      </c>
      <c s="120">
        <v>45687</v>
      </c>
      <c s="134">
        <v>734844.72999999998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28842.66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28842.66</v>
      </c>
      <c s="21">
        <v>0</v>
      </c>
      <c s="21">
        <v>28842.66</v>
      </c>
    </row>
    <row r="59" spans="1:65" ht="14.5">
      <c r="A59" s="108" t="s">
        <v>2151</v>
      </c>
      <c s="35" t="s">
        <v>694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1012037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1012037</v>
      </c>
      <c s="120">
        <v>43860</v>
      </c>
      <c s="120">
        <v>45687</v>
      </c>
      <c s="134">
        <v>1012037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39722.449999999997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39722.449999999997</v>
      </c>
      <c s="21">
        <v>0</v>
      </c>
      <c s="21">
        <v>39722.449999999997</v>
      </c>
    </row>
    <row r="60" spans="1:65" ht="14.5">
      <c r="A60" s="108" t="s">
        <v>2152</v>
      </c>
      <c s="35" t="s">
        <v>695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1564434.6699999999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1564434.6699999999</v>
      </c>
      <c s="120">
        <v>43860</v>
      </c>
      <c s="120">
        <v>45687</v>
      </c>
      <c s="134">
        <v>1564434.6699999999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61404.059999999998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61404.059999999998</v>
      </c>
      <c s="21">
        <v>0</v>
      </c>
      <c s="21">
        <v>61404.059999999998</v>
      </c>
    </row>
    <row r="61" spans="1:65" ht="14.5">
      <c r="A61" s="108" t="s">
        <v>2153</v>
      </c>
      <c s="35" t="s">
        <v>696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1564434.6699999999</v>
      </c>
      <c s="128">
        <v>0</v>
      </c>
      <c s="128">
        <v>0</v>
      </c>
      <c s="128">
        <v>66488.470000000001</v>
      </c>
      <c s="128">
        <v>0</v>
      </c>
      <c s="128">
        <v>0</v>
      </c>
      <c s="128">
        <v>0</v>
      </c>
      <c s="128">
        <v>1564434.6699999999</v>
      </c>
      <c s="120">
        <v>43826</v>
      </c>
      <c s="120">
        <v>46383</v>
      </c>
      <c s="134">
        <v>1564434.6699999999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66488.470000000001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66488.470000000001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66488.470000000001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66488.470000000001</v>
      </c>
      <c s="21">
        <v>132976.94</v>
      </c>
      <c s="21">
        <v>132976.94</v>
      </c>
      <c s="21">
        <v>265953.88</v>
      </c>
    </row>
    <row r="62" spans="1:65" ht="14.5">
      <c r="A62" s="108" t="s">
        <v>2154</v>
      </c>
      <c s="35" t="s">
        <v>697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1185812.6000000001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1185812.6000000001</v>
      </c>
      <c s="120">
        <v>43860</v>
      </c>
      <c s="120">
        <v>45687</v>
      </c>
      <c s="134">
        <v>1185812.6000000001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46543.139999999999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46543.139999999999</v>
      </c>
      <c s="21">
        <v>0</v>
      </c>
      <c s="21">
        <v>46543.139999999999</v>
      </c>
    </row>
    <row r="63" spans="1:65" ht="14.5">
      <c r="A63" s="108" t="s">
        <v>2155</v>
      </c>
      <c s="35" t="s">
        <v>698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778223.32999999996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778223.32999999996</v>
      </c>
      <c s="120">
        <v>43860</v>
      </c>
      <c s="120">
        <v>45687</v>
      </c>
      <c s="134">
        <v>778223.32999999996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30545.27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30545.27</v>
      </c>
      <c s="21">
        <v>0</v>
      </c>
      <c s="21">
        <v>30545.27</v>
      </c>
    </row>
    <row r="64" spans="1:65" ht="14.5">
      <c r="A64" s="108" t="s">
        <v>2156</v>
      </c>
      <c s="35" t="s">
        <v>699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117551.89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117551.89</v>
      </c>
      <c s="120">
        <v>43860</v>
      </c>
      <c s="120">
        <v>45687</v>
      </c>
      <c s="134">
        <v>117551.89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4613.9099999999999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4613.9099999999999</v>
      </c>
      <c s="21">
        <v>0</v>
      </c>
      <c s="21">
        <v>4613.9099999999999</v>
      </c>
    </row>
    <row r="65" spans="1:65" ht="14.5">
      <c r="A65" s="108" t="s">
        <v>2157</v>
      </c>
      <c s="35" t="s">
        <v>700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1417316.4199999999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1417316.4199999999</v>
      </c>
      <c s="120">
        <v>43860</v>
      </c>
      <c s="120">
        <v>45687</v>
      </c>
      <c s="134">
        <v>1417316.4199999999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55629.669999999998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55629.669999999998</v>
      </c>
      <c s="21">
        <v>0</v>
      </c>
      <c s="21">
        <v>55629.669999999998</v>
      </c>
    </row>
    <row r="66" spans="1:65" ht="14.5">
      <c r="A66" s="108" t="s">
        <v>2158</v>
      </c>
      <c s="35" t="s">
        <v>701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1405686.01</v>
      </c>
      <c s="128">
        <v>0</v>
      </c>
      <c s="128">
        <v>0</v>
      </c>
      <c s="128">
        <v>59741.660000000003</v>
      </c>
      <c s="128">
        <v>0</v>
      </c>
      <c s="128">
        <v>0</v>
      </c>
      <c s="128">
        <v>0</v>
      </c>
      <c s="128">
        <v>1405686.01</v>
      </c>
      <c s="120">
        <v>43826</v>
      </c>
      <c s="120">
        <v>46383</v>
      </c>
      <c s="134">
        <v>1405686.01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59741.660000000003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59741.660000000003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59741.660000000003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59741.660000000003</v>
      </c>
      <c s="21">
        <v>119483.32000000001</v>
      </c>
      <c s="21">
        <v>119483.32000000001</v>
      </c>
      <c s="21">
        <v>238966.64000000001</v>
      </c>
    </row>
    <row r="67" spans="1:65" ht="14.5">
      <c r="A67" s="108" t="s">
        <v>2159</v>
      </c>
      <c s="35" t="s">
        <v>702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1204773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1204773</v>
      </c>
      <c s="120">
        <v>43860</v>
      </c>
      <c s="120">
        <v>45687</v>
      </c>
      <c s="134">
        <v>1204773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47287.339999999997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47287.339999999997</v>
      </c>
      <c s="21">
        <v>0</v>
      </c>
      <c s="21">
        <v>47287.339999999997</v>
      </c>
    </row>
    <row r="68" spans="1:65" ht="14.5">
      <c r="A68" s="108" t="s">
        <v>2160</v>
      </c>
      <c s="35" t="s">
        <v>703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1204773</v>
      </c>
      <c s="128">
        <v>0</v>
      </c>
      <c s="128">
        <v>0</v>
      </c>
      <c s="128">
        <v>51202.849999999999</v>
      </c>
      <c s="128">
        <v>0</v>
      </c>
      <c s="128">
        <v>0</v>
      </c>
      <c s="128">
        <v>0</v>
      </c>
      <c s="128">
        <v>1204773</v>
      </c>
      <c s="120">
        <v>43826</v>
      </c>
      <c s="120">
        <v>46383</v>
      </c>
      <c s="134">
        <v>1204773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51202.849999999999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51202.849999999999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51202.849999999999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51202.849999999999</v>
      </c>
      <c s="21">
        <v>102405.7</v>
      </c>
      <c s="21">
        <v>102405.7</v>
      </c>
      <c s="21">
        <v>204811.39999999999</v>
      </c>
    </row>
    <row r="69" spans="1:65" ht="14.5">
      <c r="A69" s="108" t="s">
        <v>2161</v>
      </c>
      <c s="35" t="s">
        <v>704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744695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744695</v>
      </c>
      <c s="120">
        <v>43860</v>
      </c>
      <c s="120">
        <v>45687</v>
      </c>
      <c s="134">
        <v>744695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29229.279999999999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29229.279999999999</v>
      </c>
      <c s="21">
        <v>0</v>
      </c>
      <c s="21">
        <v>29229.279999999999</v>
      </c>
    </row>
    <row r="70" spans="1:65" ht="14.5">
      <c r="A70" s="108" t="s">
        <v>2162</v>
      </c>
      <c s="35" t="s">
        <v>705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205079.70999999999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205079.70999999999</v>
      </c>
      <c s="120">
        <v>43860</v>
      </c>
      <c s="120">
        <v>45687</v>
      </c>
      <c s="134">
        <v>205079.70999999999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8049.3800000000001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8049.3800000000001</v>
      </c>
      <c s="21">
        <v>0</v>
      </c>
      <c s="21">
        <v>8049.3800000000001</v>
      </c>
    </row>
    <row r="71" spans="1:65" ht="14.5">
      <c r="A71" s="108" t="s">
        <v>2163</v>
      </c>
      <c s="35" t="s">
        <v>706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128104.31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128104.31</v>
      </c>
      <c s="120">
        <v>43860</v>
      </c>
      <c s="120">
        <v>45687</v>
      </c>
      <c s="134">
        <v>128104.31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5028.0900000000001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5028.0900000000001</v>
      </c>
      <c s="21">
        <v>0</v>
      </c>
      <c s="21">
        <v>5028.0900000000001</v>
      </c>
    </row>
    <row r="72" spans="1:65" ht="14.5">
      <c r="A72" s="108" t="s">
        <v>2164</v>
      </c>
      <c s="35" t="s">
        <v>707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127038.97</v>
      </c>
      <c s="128">
        <v>0</v>
      </c>
      <c s="128">
        <v>0</v>
      </c>
      <c s="128">
        <v>5399.1599999999999</v>
      </c>
      <c s="128">
        <v>0</v>
      </c>
      <c s="128">
        <v>0</v>
      </c>
      <c s="128">
        <v>0</v>
      </c>
      <c s="128">
        <v>127038.97</v>
      </c>
      <c s="120">
        <v>43826</v>
      </c>
      <c s="120">
        <v>46383</v>
      </c>
      <c s="134">
        <v>127038.97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5399.1599999999999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5399.1599999999999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5399.1599999999999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5399.1599999999999</v>
      </c>
      <c s="21">
        <v>10798.32</v>
      </c>
      <c s="21">
        <v>10798.32</v>
      </c>
      <c s="21">
        <v>21596.639999999999</v>
      </c>
    </row>
    <row r="73" spans="1:65" ht="14.5">
      <c r="A73" s="108" t="s">
        <v>2165</v>
      </c>
      <c s="35" t="s">
        <v>708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437542.38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437542.38</v>
      </c>
      <c s="120">
        <v>43860</v>
      </c>
      <c s="120">
        <v>45687</v>
      </c>
      <c s="134">
        <v>437542.38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17173.540000000001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17173.540000000001</v>
      </c>
      <c s="21">
        <v>0</v>
      </c>
      <c s="21">
        <v>17173.540000000001</v>
      </c>
    </row>
    <row r="74" spans="1:65" ht="14.5">
      <c r="A74" s="108" t="s">
        <v>2166</v>
      </c>
      <c s="35" t="s">
        <v>709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437542.38</v>
      </c>
      <c s="128">
        <v>0</v>
      </c>
      <c s="128">
        <v>0</v>
      </c>
      <c s="128">
        <v>18595.549999999999</v>
      </c>
      <c s="128">
        <v>0</v>
      </c>
      <c s="128">
        <v>0</v>
      </c>
      <c s="128">
        <v>0</v>
      </c>
      <c s="128">
        <v>437542.38</v>
      </c>
      <c s="120">
        <v>43826</v>
      </c>
      <c s="120">
        <v>46383</v>
      </c>
      <c s="134">
        <v>437542.38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18595.549999999999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18595.549999999999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18595.549999999999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18595.549999999999</v>
      </c>
      <c s="21">
        <v>37191.099999999999</v>
      </c>
      <c s="21">
        <v>37191.099999999999</v>
      </c>
      <c s="21">
        <v>74382.199999999997</v>
      </c>
    </row>
    <row r="75" spans="1:65" ht="14.5">
      <c r="A75" s="108" t="s">
        <v>2167</v>
      </c>
      <c s="35" t="s">
        <v>710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417739.65999999997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417739.65999999997</v>
      </c>
      <c s="120">
        <v>43860</v>
      </c>
      <c s="120">
        <v>45687</v>
      </c>
      <c s="134">
        <v>417739.65999999997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16396.279999999999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16396.279999999999</v>
      </c>
      <c s="21">
        <v>0</v>
      </c>
      <c s="21">
        <v>16396.279999999999</v>
      </c>
    </row>
    <row r="76" spans="1:65" ht="14.5">
      <c r="A76" s="108" t="s">
        <v>2168</v>
      </c>
      <c s="35" t="s">
        <v>711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645039.01000000001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645039.01000000001</v>
      </c>
      <c s="120">
        <v>43860</v>
      </c>
      <c s="120">
        <v>45687</v>
      </c>
      <c s="134">
        <v>645039.01000000001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25317.779999999999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25317.779999999999</v>
      </c>
      <c s="21">
        <v>0</v>
      </c>
      <c s="21">
        <v>25317.779999999999</v>
      </c>
    </row>
    <row r="77" spans="1:65" ht="14.5">
      <c r="A77" s="108" t="s">
        <v>2169</v>
      </c>
      <c s="35" t="s">
        <v>712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2772000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2772000</v>
      </c>
      <c s="120">
        <v>43860</v>
      </c>
      <c s="120">
        <v>45687</v>
      </c>
      <c s="134">
        <v>2772000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108801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108801</v>
      </c>
      <c s="21">
        <v>0</v>
      </c>
      <c s="21">
        <v>108801</v>
      </c>
    </row>
    <row r="78" spans="1:65" ht="14.5">
      <c r="A78" s="108" t="s">
        <v>2170</v>
      </c>
      <c s="35" t="s">
        <v>713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2772000</v>
      </c>
      <c s="128">
        <v>0</v>
      </c>
      <c s="128">
        <v>0</v>
      </c>
      <c s="128">
        <v>117810</v>
      </c>
      <c s="128">
        <v>0</v>
      </c>
      <c s="128">
        <v>0</v>
      </c>
      <c s="128">
        <v>0</v>
      </c>
      <c s="128">
        <v>2772000</v>
      </c>
      <c s="120">
        <v>43826</v>
      </c>
      <c s="120">
        <v>46383</v>
      </c>
      <c s="134">
        <v>2772000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117810</v>
      </c>
      <c s="21">
        <v>0</v>
      </c>
      <c s="21">
        <v>0</v>
      </c>
      <c s="21">
        <v>0</v>
      </c>
      <c s="21">
        <v>0</v>
      </c>
      <c s="21">
        <v>0</v>
      </c>
      <c s="21">
        <v>117810</v>
      </c>
      <c s="21">
        <v>0</v>
      </c>
      <c s="21">
        <v>0</v>
      </c>
      <c s="21">
        <v>0</v>
      </c>
      <c s="21">
        <v>0</v>
      </c>
      <c s="21">
        <v>0</v>
      </c>
      <c s="21">
        <v>117810</v>
      </c>
      <c s="21">
        <v>0</v>
      </c>
      <c s="21">
        <v>0</v>
      </c>
      <c s="21">
        <v>0</v>
      </c>
      <c s="21">
        <v>0</v>
      </c>
      <c s="21">
        <v>0</v>
      </c>
      <c s="21">
        <v>117810</v>
      </c>
      <c s="21">
        <v>235620</v>
      </c>
      <c s="21">
        <v>235620</v>
      </c>
      <c s="21">
        <v>471240</v>
      </c>
    </row>
    <row r="79" spans="1:65" ht="14.5">
      <c r="A79" s="108" t="s">
        <v>2171</v>
      </c>
      <c s="35" t="s">
        <v>714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1984519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1984519</v>
      </c>
      <c s="120">
        <v>43860</v>
      </c>
      <c s="120">
        <v>45687</v>
      </c>
      <c s="134">
        <v>1984519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77892.369999999995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77892.369999999995</v>
      </c>
      <c s="21">
        <v>0</v>
      </c>
      <c s="21">
        <v>77892.369999999995</v>
      </c>
    </row>
    <row r="80" spans="1:65" ht="14.5">
      <c r="A80" s="108" t="s">
        <v>2172</v>
      </c>
      <c s="35" t="s">
        <v>715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1984519</v>
      </c>
      <c s="128">
        <v>0</v>
      </c>
      <c s="128">
        <v>0</v>
      </c>
      <c s="128">
        <v>84342.059999999998</v>
      </c>
      <c s="128">
        <v>0</v>
      </c>
      <c s="128">
        <v>0</v>
      </c>
      <c s="128">
        <v>0</v>
      </c>
      <c s="128">
        <v>1984519</v>
      </c>
      <c s="120">
        <v>43826</v>
      </c>
      <c s="120">
        <v>46383</v>
      </c>
      <c s="134">
        <v>1984519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84342.059999999998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84342.059999999998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84342.059999999998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84342.059999999998</v>
      </c>
      <c s="21">
        <v>168684.12</v>
      </c>
      <c s="21">
        <v>168684.12</v>
      </c>
      <c s="21">
        <v>337368.23999999999</v>
      </c>
    </row>
    <row r="81" spans="1:65" ht="14.5">
      <c r="A81" s="108" t="s">
        <v>2173</v>
      </c>
      <c s="35" t="s">
        <v>716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2346357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2346357</v>
      </c>
      <c s="120">
        <v>43860</v>
      </c>
      <c s="120">
        <v>45687</v>
      </c>
      <c s="134">
        <v>2346357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92094.509999999995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92094.509999999995</v>
      </c>
      <c s="21">
        <v>0</v>
      </c>
      <c s="21">
        <v>92094.509999999995</v>
      </c>
    </row>
    <row r="82" spans="1:65" ht="14.5">
      <c r="A82" s="108" t="s">
        <v>2174</v>
      </c>
      <c s="35" t="s">
        <v>717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2346357</v>
      </c>
      <c s="128">
        <v>0</v>
      </c>
      <c s="128">
        <v>0</v>
      </c>
      <c s="128">
        <v>99720.169999999998</v>
      </c>
      <c s="128">
        <v>0</v>
      </c>
      <c s="128">
        <v>0</v>
      </c>
      <c s="128">
        <v>0</v>
      </c>
      <c s="128">
        <v>2346357</v>
      </c>
      <c s="120">
        <v>43826</v>
      </c>
      <c s="120">
        <v>46383</v>
      </c>
      <c s="134">
        <v>2346357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99720.169999999998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99720.169999999998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99720.169999999998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99720.169999999998</v>
      </c>
      <c s="21">
        <v>199440.34</v>
      </c>
      <c s="21">
        <v>199440.34</v>
      </c>
      <c s="21">
        <v>398880.67999999999</v>
      </c>
    </row>
    <row r="83" spans="1:65" ht="14.5">
      <c r="A83" s="108" t="s">
        <v>2175</v>
      </c>
      <c s="35" t="s">
        <v>718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228975.12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228975.12</v>
      </c>
      <c s="120">
        <v>43860</v>
      </c>
      <c s="120">
        <v>45687</v>
      </c>
      <c s="134">
        <v>228975.12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8987.2700000000004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8987.2700000000004</v>
      </c>
      <c s="21">
        <v>0</v>
      </c>
      <c s="21">
        <v>8987.2700000000004</v>
      </c>
    </row>
    <row r="84" spans="1:65" ht="14.5">
      <c r="A84" s="108" t="s">
        <v>2176</v>
      </c>
      <c s="35" t="s">
        <v>719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312000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312000</v>
      </c>
      <c s="120">
        <v>43860</v>
      </c>
      <c s="120">
        <v>45687</v>
      </c>
      <c s="134">
        <v>312000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12246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12246</v>
      </c>
      <c s="21">
        <v>0</v>
      </c>
      <c s="21">
        <v>12246</v>
      </c>
    </row>
    <row r="85" spans="1:65" ht="14.5">
      <c r="A85" s="108" t="s">
        <v>2177</v>
      </c>
      <c s="35" t="s">
        <v>720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312000</v>
      </c>
      <c s="128">
        <v>0</v>
      </c>
      <c s="128">
        <v>0</v>
      </c>
      <c s="128">
        <v>13260</v>
      </c>
      <c s="128">
        <v>0</v>
      </c>
      <c s="128">
        <v>0</v>
      </c>
      <c s="128">
        <v>0</v>
      </c>
      <c s="128">
        <v>312000</v>
      </c>
      <c s="120">
        <v>43826</v>
      </c>
      <c s="120">
        <v>46383</v>
      </c>
      <c s="134">
        <v>312000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13260</v>
      </c>
      <c s="21">
        <v>0</v>
      </c>
      <c s="21">
        <v>0</v>
      </c>
      <c s="21">
        <v>0</v>
      </c>
      <c s="21">
        <v>0</v>
      </c>
      <c s="21">
        <v>0</v>
      </c>
      <c s="21">
        <v>13260</v>
      </c>
      <c s="21">
        <v>0</v>
      </c>
      <c s="21">
        <v>0</v>
      </c>
      <c s="21">
        <v>0</v>
      </c>
      <c s="21">
        <v>0</v>
      </c>
      <c s="21">
        <v>0</v>
      </c>
      <c s="21">
        <v>13260</v>
      </c>
      <c s="21">
        <v>0</v>
      </c>
      <c s="21">
        <v>0</v>
      </c>
      <c s="21">
        <v>0</v>
      </c>
      <c s="21">
        <v>0</v>
      </c>
      <c s="21">
        <v>0</v>
      </c>
      <c s="21">
        <v>13260</v>
      </c>
      <c s="21">
        <v>26520</v>
      </c>
      <c s="21">
        <v>26520</v>
      </c>
      <c s="21">
        <v>53040</v>
      </c>
    </row>
    <row r="86" spans="1:65" ht="14.5">
      <c r="A86" s="108" t="s">
        <v>2178</v>
      </c>
      <c s="35" t="s">
        <v>721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2931360.4100000001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2931360.4100000001</v>
      </c>
      <c s="120">
        <v>43860</v>
      </c>
      <c s="120">
        <v>45687</v>
      </c>
      <c s="134">
        <v>2931360.4100000001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115055.89999999999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115055.89999999999</v>
      </c>
      <c s="21">
        <v>0</v>
      </c>
      <c s="21">
        <v>115055.89999999999</v>
      </c>
    </row>
    <row r="87" spans="1:65" ht="14.5">
      <c r="A87" s="108" t="s">
        <v>2179</v>
      </c>
      <c s="35" t="s">
        <v>722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871604.47999999998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871604.47999999998</v>
      </c>
      <c s="120">
        <v>43860</v>
      </c>
      <c s="120">
        <v>45687</v>
      </c>
      <c s="134">
        <v>871604.47999999998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34210.480000000003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34210.480000000003</v>
      </c>
      <c s="21">
        <v>0</v>
      </c>
      <c s="21">
        <v>34210.480000000003</v>
      </c>
    </row>
    <row r="88" spans="1:65" ht="14.5">
      <c r="A88" s="108" t="s">
        <v>2180</v>
      </c>
      <c s="35" t="s">
        <v>723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234464.35999999999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234464.35999999999</v>
      </c>
      <c s="120">
        <v>43860</v>
      </c>
      <c s="120">
        <v>45687</v>
      </c>
      <c s="134">
        <v>234464.35999999999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9202.7299999999996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9202.7299999999996</v>
      </c>
      <c s="21">
        <v>0</v>
      </c>
      <c s="21">
        <v>9202.7299999999996</v>
      </c>
    </row>
    <row r="89" spans="1:65" ht="14.5">
      <c r="A89" s="108" t="s">
        <v>2181</v>
      </c>
      <c s="35" t="s">
        <v>724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1750702.26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1750702.26</v>
      </c>
      <c s="120">
        <v>43860</v>
      </c>
      <c s="120">
        <v>45687</v>
      </c>
      <c s="134">
        <v>1750702.26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68715.059999999998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68715.059999999998</v>
      </c>
      <c s="21">
        <v>0</v>
      </c>
      <c s="21">
        <v>68715.059999999998</v>
      </c>
    </row>
    <row r="90" spans="1:65" ht="14.5">
      <c r="A90" s="108" t="s">
        <v>2182</v>
      </c>
      <c s="35" t="s">
        <v>725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1750702.26</v>
      </c>
      <c s="128">
        <v>0</v>
      </c>
      <c s="128">
        <v>0</v>
      </c>
      <c s="128">
        <v>74404.850000000006</v>
      </c>
      <c s="128">
        <v>0</v>
      </c>
      <c s="128">
        <v>0</v>
      </c>
      <c s="128">
        <v>0</v>
      </c>
      <c s="128">
        <v>1750702.26</v>
      </c>
      <c s="120">
        <v>43826</v>
      </c>
      <c s="120">
        <v>46383</v>
      </c>
      <c s="134">
        <v>1750702.26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74404.850000000006</v>
      </c>
      <c s="21">
        <v>0</v>
      </c>
      <c s="21">
        <v>0</v>
      </c>
      <c s="21">
        <v>0</v>
      </c>
      <c s="21">
        <v>0</v>
      </c>
      <c s="21">
        <v>0</v>
      </c>
      <c s="21">
        <v>74404.850000000006</v>
      </c>
      <c s="21">
        <v>0</v>
      </c>
      <c s="21">
        <v>0</v>
      </c>
      <c s="21">
        <v>0</v>
      </c>
      <c s="21">
        <v>0</v>
      </c>
      <c s="21">
        <v>0</v>
      </c>
      <c s="21">
        <v>74404.850000000006</v>
      </c>
      <c s="21">
        <v>0</v>
      </c>
      <c s="21">
        <v>0</v>
      </c>
      <c s="21">
        <v>0</v>
      </c>
      <c s="21">
        <v>0</v>
      </c>
      <c s="21">
        <v>0</v>
      </c>
      <c s="21">
        <v>74404.850000000006</v>
      </c>
      <c s="21">
        <v>148809.70000000001</v>
      </c>
      <c s="21">
        <v>148809.70000000001</v>
      </c>
      <c s="21">
        <v>297619.40000000002</v>
      </c>
    </row>
    <row r="91" spans="1:65" ht="14.5">
      <c r="A91" s="108" t="s">
        <v>2183</v>
      </c>
      <c s="35" t="s">
        <v>726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118843.71000000001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118843.71000000001</v>
      </c>
      <c s="120">
        <v>43860</v>
      </c>
      <c s="120">
        <v>45687</v>
      </c>
      <c s="134">
        <v>118843.71000000001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4664.6199999999999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4664.6199999999999</v>
      </c>
      <c s="21">
        <v>0</v>
      </c>
      <c s="21">
        <v>4664.6199999999999</v>
      </c>
    </row>
    <row r="92" spans="1:65" ht="14.5">
      <c r="A92" s="108" t="s">
        <v>2184</v>
      </c>
      <c s="35" t="s">
        <v>727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451019.78000000003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451019.78000000003</v>
      </c>
      <c s="120">
        <v>43860</v>
      </c>
      <c s="120">
        <v>45687</v>
      </c>
      <c s="134">
        <v>451019.78000000003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17702.529999999999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17702.529999999999</v>
      </c>
      <c s="21">
        <v>0</v>
      </c>
      <c s="21">
        <v>17702.529999999999</v>
      </c>
    </row>
    <row r="93" spans="1:65" ht="14.5">
      <c r="A93" s="108" t="s">
        <v>2185</v>
      </c>
      <c s="35" t="s">
        <v>728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451019.78000000003</v>
      </c>
      <c s="128">
        <v>0</v>
      </c>
      <c s="128">
        <v>0</v>
      </c>
      <c s="128">
        <v>19168.34</v>
      </c>
      <c s="128">
        <v>0</v>
      </c>
      <c s="128">
        <v>0</v>
      </c>
      <c s="128">
        <v>0</v>
      </c>
      <c s="128">
        <v>451019.78000000003</v>
      </c>
      <c s="120">
        <v>43826</v>
      </c>
      <c s="120">
        <v>46383</v>
      </c>
      <c s="134">
        <v>451019.78000000003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19168.34</v>
      </c>
      <c s="21">
        <v>0</v>
      </c>
      <c s="21">
        <v>0</v>
      </c>
      <c s="21">
        <v>0</v>
      </c>
      <c s="21">
        <v>0</v>
      </c>
      <c s="21">
        <v>0</v>
      </c>
      <c s="21">
        <v>19168.34</v>
      </c>
      <c s="21">
        <v>0</v>
      </c>
      <c s="21">
        <v>0</v>
      </c>
      <c s="21">
        <v>0</v>
      </c>
      <c s="21">
        <v>0</v>
      </c>
      <c s="21">
        <v>0</v>
      </c>
      <c s="21">
        <v>19168.34</v>
      </c>
      <c s="21">
        <v>0</v>
      </c>
      <c s="21">
        <v>0</v>
      </c>
      <c s="21">
        <v>0</v>
      </c>
      <c s="21">
        <v>0</v>
      </c>
      <c s="21">
        <v>0</v>
      </c>
      <c s="21">
        <v>19168.34</v>
      </c>
      <c s="21">
        <v>38336.68</v>
      </c>
      <c s="21">
        <v>38336.68</v>
      </c>
      <c s="21">
        <v>76673.360000000001</v>
      </c>
    </row>
    <row r="94" spans="1:65" ht="14.5">
      <c r="A94" s="108" t="s">
        <v>2186</v>
      </c>
      <c s="35" t="s">
        <v>729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1563038.3500000001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1563038.3500000001</v>
      </c>
      <c s="120">
        <v>43860</v>
      </c>
      <c s="120">
        <v>45687</v>
      </c>
      <c s="134">
        <v>1563038.3500000001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61349.260000000002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61349.260000000002</v>
      </c>
      <c s="21">
        <v>0</v>
      </c>
      <c s="21">
        <v>61349.260000000002</v>
      </c>
    </row>
    <row r="95" spans="1:65" ht="14.5">
      <c r="A95" s="108" t="s">
        <v>2187</v>
      </c>
      <c s="35" t="s">
        <v>730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1549032.27</v>
      </c>
      <c s="128">
        <v>0</v>
      </c>
      <c s="128">
        <v>0</v>
      </c>
      <c s="128">
        <v>65833.869999999995</v>
      </c>
      <c s="128">
        <v>0</v>
      </c>
      <c s="128">
        <v>0</v>
      </c>
      <c s="128">
        <v>0</v>
      </c>
      <c s="128">
        <v>1549032.27</v>
      </c>
      <c s="120">
        <v>43826</v>
      </c>
      <c s="120">
        <v>46383</v>
      </c>
      <c s="134">
        <v>1549032.27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65833.869999999995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65833.869999999995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65833.869999999995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65833.869999999995</v>
      </c>
      <c s="21">
        <v>131667.73999999999</v>
      </c>
      <c s="21">
        <v>131667.73999999999</v>
      </c>
      <c s="21">
        <v>263335.47999999998</v>
      </c>
    </row>
    <row r="96" spans="1:65" ht="14.5">
      <c r="A96" s="108" t="s">
        <v>2188</v>
      </c>
      <c s="35" t="s">
        <v>731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409000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409000</v>
      </c>
      <c s="120">
        <v>43860</v>
      </c>
      <c s="120">
        <v>45687</v>
      </c>
      <c s="134">
        <v>409000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16053.25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16053.25</v>
      </c>
      <c s="21">
        <v>0</v>
      </c>
      <c s="21">
        <v>16053.25</v>
      </c>
    </row>
    <row r="97" spans="1:65" ht="14.5">
      <c r="A97" s="108" t="s">
        <v>2189</v>
      </c>
      <c s="35" t="s">
        <v>732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405350</v>
      </c>
      <c s="128">
        <v>0</v>
      </c>
      <c s="128">
        <v>0</v>
      </c>
      <c s="128">
        <v>17227.380000000001</v>
      </c>
      <c s="128">
        <v>0</v>
      </c>
      <c s="128">
        <v>0</v>
      </c>
      <c s="128">
        <v>0</v>
      </c>
      <c s="128">
        <v>405350</v>
      </c>
      <c s="120">
        <v>43826</v>
      </c>
      <c s="120">
        <v>46383</v>
      </c>
      <c s="134">
        <v>405350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17227.380000000001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17227.380000000001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17227.380000000001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17227.380000000001</v>
      </c>
      <c s="21">
        <v>34454.760000000002</v>
      </c>
      <c s="21">
        <v>34454.760000000002</v>
      </c>
      <c s="21">
        <v>68909.520000000004</v>
      </c>
    </row>
    <row r="98" spans="1:65" ht="14.5">
      <c r="A98" s="108" t="s">
        <v>2190</v>
      </c>
      <c s="35" t="s">
        <v>733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155320.5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155320.5</v>
      </c>
      <c s="120">
        <v>43860</v>
      </c>
      <c s="120">
        <v>45687</v>
      </c>
      <c s="134">
        <v>155320.5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6096.3299999999999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6096.3299999999999</v>
      </c>
      <c s="21">
        <v>0</v>
      </c>
      <c s="21">
        <v>6096.3299999999999</v>
      </c>
    </row>
    <row r="99" spans="1:65" ht="14.5">
      <c r="A99" s="108" t="s">
        <v>2191</v>
      </c>
      <c s="35" t="s">
        <v>734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1093027.0900000001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1093027.0900000001</v>
      </c>
      <c s="120">
        <v>43860</v>
      </c>
      <c s="120">
        <v>45687</v>
      </c>
      <c s="134">
        <v>1093027.0900000001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42901.309999999998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42901.309999999998</v>
      </c>
      <c s="21">
        <v>0</v>
      </c>
      <c s="21">
        <v>42901.309999999998</v>
      </c>
    </row>
    <row r="100" spans="1:65" ht="14.5">
      <c r="A100" s="108" t="s">
        <v>2192</v>
      </c>
      <c s="35" t="s">
        <v>735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401924.84999999998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401924.84999999998</v>
      </c>
      <c s="120">
        <v>43860</v>
      </c>
      <c s="120">
        <v>45687</v>
      </c>
      <c s="134">
        <v>401924.84999999998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15775.549999999999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15775.549999999999</v>
      </c>
      <c s="21">
        <v>0</v>
      </c>
      <c s="21">
        <v>15775.549999999999</v>
      </c>
    </row>
    <row r="101" spans="1:65" ht="14.5">
      <c r="A101" s="108" t="s">
        <v>2193</v>
      </c>
      <c s="35" t="s">
        <v>736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401924.84999999998</v>
      </c>
      <c s="128">
        <v>0</v>
      </c>
      <c s="128">
        <v>0</v>
      </c>
      <c s="128">
        <v>17081.810000000001</v>
      </c>
      <c s="128">
        <v>0</v>
      </c>
      <c s="128">
        <v>0</v>
      </c>
      <c s="128">
        <v>0</v>
      </c>
      <c s="128">
        <v>401924.84999999998</v>
      </c>
      <c s="120">
        <v>43826</v>
      </c>
      <c s="120">
        <v>46383</v>
      </c>
      <c s="134">
        <v>401924.84999999998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17081.810000000001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17081.810000000001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17081.810000000001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17081.810000000001</v>
      </c>
      <c s="21">
        <v>34163.620000000003</v>
      </c>
      <c s="21">
        <v>34163.620000000003</v>
      </c>
      <c s="21">
        <v>68327.240000000005</v>
      </c>
    </row>
    <row r="102" spans="1:65" ht="14.5">
      <c r="A102" s="108" t="s">
        <v>2194</v>
      </c>
      <c s="35" t="s">
        <v>737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1048915.27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1048915.27</v>
      </c>
      <c s="120">
        <v>43860</v>
      </c>
      <c s="120">
        <v>45687</v>
      </c>
      <c s="134">
        <v>1048915.27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41169.919999999998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41169.919999999998</v>
      </c>
      <c s="21">
        <v>0</v>
      </c>
      <c s="21">
        <v>41169.919999999998</v>
      </c>
    </row>
    <row r="103" spans="1:65" ht="14.5">
      <c r="A103" s="108" t="s">
        <v>2195</v>
      </c>
      <c s="35" t="s">
        <v>738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1039101.67</v>
      </c>
      <c s="128">
        <v>0</v>
      </c>
      <c s="128">
        <v>0</v>
      </c>
      <c s="128">
        <v>44161.82</v>
      </c>
      <c s="128">
        <v>0</v>
      </c>
      <c s="128">
        <v>0</v>
      </c>
      <c s="128">
        <v>0</v>
      </c>
      <c s="128">
        <v>1039101.67</v>
      </c>
      <c s="120">
        <v>43826</v>
      </c>
      <c s="120">
        <v>46383</v>
      </c>
      <c s="134">
        <v>1039101.67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44161.82</v>
      </c>
      <c s="21">
        <v>0</v>
      </c>
      <c s="21">
        <v>0</v>
      </c>
      <c s="21">
        <v>0</v>
      </c>
      <c s="21">
        <v>0</v>
      </c>
      <c s="21">
        <v>0</v>
      </c>
      <c s="21">
        <v>44161.82</v>
      </c>
      <c s="21">
        <v>0</v>
      </c>
      <c s="21">
        <v>0</v>
      </c>
      <c s="21">
        <v>0</v>
      </c>
      <c s="21">
        <v>0</v>
      </c>
      <c s="21">
        <v>0</v>
      </c>
      <c s="21">
        <v>44161.82</v>
      </c>
      <c s="21">
        <v>0</v>
      </c>
      <c s="21">
        <v>0</v>
      </c>
      <c s="21">
        <v>0</v>
      </c>
      <c s="21">
        <v>0</v>
      </c>
      <c s="21">
        <v>0</v>
      </c>
      <c s="21">
        <v>44161.82</v>
      </c>
      <c s="21">
        <v>88323.639999999999</v>
      </c>
      <c s="21">
        <v>88323.639999999999</v>
      </c>
      <c s="21">
        <v>176647.28</v>
      </c>
    </row>
    <row r="104" spans="1:65" ht="14.5">
      <c r="A104" s="108" t="s">
        <v>2196</v>
      </c>
      <c s="35" t="s">
        <v>739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268699.29999999999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268699.29999999999</v>
      </c>
      <c s="120">
        <v>43860</v>
      </c>
      <c s="120">
        <v>45687</v>
      </c>
      <c s="134">
        <v>268699.29999999999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10546.450000000001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10546.450000000001</v>
      </c>
      <c s="21">
        <v>0</v>
      </c>
      <c s="21">
        <v>10546.450000000001</v>
      </c>
    </row>
    <row r="105" spans="1:65" ht="14.5">
      <c r="A105" s="108" t="s">
        <v>2197</v>
      </c>
      <c s="35" t="s">
        <v>740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266120.72999999998</v>
      </c>
      <c s="128">
        <v>0</v>
      </c>
      <c s="128">
        <v>0</v>
      </c>
      <c s="128">
        <v>11310.129999999999</v>
      </c>
      <c s="128">
        <v>0</v>
      </c>
      <c s="128">
        <v>0</v>
      </c>
      <c s="128">
        <v>0</v>
      </c>
      <c s="128">
        <v>266120.72999999998</v>
      </c>
      <c s="120">
        <v>43826</v>
      </c>
      <c s="120">
        <v>46383</v>
      </c>
      <c s="134">
        <v>266120.72999999998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11310.129999999999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11310.129999999999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11310.129999999999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11310.129999999999</v>
      </c>
      <c s="21">
        <v>22620.259999999998</v>
      </c>
      <c s="21">
        <v>22620.259999999998</v>
      </c>
      <c s="21">
        <v>45240.519999999997</v>
      </c>
    </row>
    <row r="106" spans="1:65" ht="14.5">
      <c r="A106" s="108" t="s">
        <v>2198</v>
      </c>
      <c s="35" t="s">
        <v>741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134072.67000000001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134072.67000000001</v>
      </c>
      <c s="120">
        <v>43860</v>
      </c>
      <c s="120">
        <v>45687</v>
      </c>
      <c s="134">
        <v>134072.67000000001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5262.3500000000004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5262.3500000000004</v>
      </c>
      <c s="21">
        <v>0</v>
      </c>
      <c s="21">
        <v>5262.3500000000004</v>
      </c>
    </row>
    <row r="107" spans="1:65" ht="14.5">
      <c r="A107" s="108" t="s">
        <v>2199</v>
      </c>
      <c s="35" t="s">
        <v>742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132758.62</v>
      </c>
      <c s="128">
        <v>0</v>
      </c>
      <c s="128">
        <v>0</v>
      </c>
      <c s="128">
        <v>5642.2399999999998</v>
      </c>
      <c s="128">
        <v>0</v>
      </c>
      <c s="128">
        <v>0</v>
      </c>
      <c s="128">
        <v>0</v>
      </c>
      <c s="128">
        <v>132758.62</v>
      </c>
      <c s="120">
        <v>43826</v>
      </c>
      <c s="120">
        <v>46383</v>
      </c>
      <c s="134">
        <v>132758.62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5642.2399999999998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5642.2399999999998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5642.2399999999998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5642.2399999999998</v>
      </c>
      <c s="21">
        <v>11284.48</v>
      </c>
      <c s="21">
        <v>11284.48</v>
      </c>
      <c s="21">
        <v>22568.959999999999</v>
      </c>
    </row>
    <row r="108" spans="1:65" ht="14.5">
      <c r="A108" s="108" t="s">
        <v>2200</v>
      </c>
      <c s="35" t="s">
        <v>743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147000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147000</v>
      </c>
      <c s="120">
        <v>43860</v>
      </c>
      <c s="120">
        <v>45687</v>
      </c>
      <c s="134">
        <v>147000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5769.75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5769.75</v>
      </c>
      <c s="21">
        <v>0</v>
      </c>
      <c s="21">
        <v>5769.75</v>
      </c>
    </row>
    <row r="109" spans="1:65" ht="14.5">
      <c r="A109" s="108" t="s">
        <v>2201</v>
      </c>
      <c s="35" t="s">
        <v>744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147000</v>
      </c>
      <c s="128">
        <v>0</v>
      </c>
      <c s="128">
        <v>0</v>
      </c>
      <c s="128">
        <v>6247.5</v>
      </c>
      <c s="128">
        <v>0</v>
      </c>
      <c s="128">
        <v>0</v>
      </c>
      <c s="128">
        <v>0</v>
      </c>
      <c s="128">
        <v>147000</v>
      </c>
      <c s="120">
        <v>43826</v>
      </c>
      <c s="120">
        <v>46383</v>
      </c>
      <c s="134">
        <v>147000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6247.5</v>
      </c>
      <c s="21">
        <v>0</v>
      </c>
      <c s="21">
        <v>0</v>
      </c>
      <c s="21">
        <v>0</v>
      </c>
      <c s="21">
        <v>0</v>
      </c>
      <c s="21">
        <v>0</v>
      </c>
      <c s="21">
        <v>6247.5</v>
      </c>
      <c s="21">
        <v>0</v>
      </c>
      <c s="21">
        <v>0</v>
      </c>
      <c s="21">
        <v>0</v>
      </c>
      <c s="21">
        <v>0</v>
      </c>
      <c s="21">
        <v>0</v>
      </c>
      <c s="21">
        <v>6247.5</v>
      </c>
      <c s="21">
        <v>0</v>
      </c>
      <c s="21">
        <v>0</v>
      </c>
      <c s="21">
        <v>0</v>
      </c>
      <c s="21">
        <v>0</v>
      </c>
      <c s="21">
        <v>0</v>
      </c>
      <c s="21">
        <v>6247.5</v>
      </c>
      <c s="21">
        <v>12495</v>
      </c>
      <c s="21">
        <v>12495</v>
      </c>
      <c s="21">
        <v>24990</v>
      </c>
    </row>
    <row r="110" spans="1:65" ht="14.5">
      <c r="A110" s="108" t="s">
        <v>2202</v>
      </c>
      <c s="35" t="s">
        <v>745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1583358.1899999999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1583358.1899999999</v>
      </c>
      <c s="120">
        <v>43860</v>
      </c>
      <c s="120">
        <v>45687</v>
      </c>
      <c s="134">
        <v>1583358.1899999999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62146.809999999998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62146.809999999998</v>
      </c>
      <c s="21">
        <v>0</v>
      </c>
      <c s="21">
        <v>62146.809999999998</v>
      </c>
    </row>
    <row r="111" spans="1:65" ht="14.5">
      <c r="A111" s="108" t="s">
        <v>2203</v>
      </c>
      <c s="35" t="s">
        <v>746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1567402.03</v>
      </c>
      <c s="128">
        <v>0</v>
      </c>
      <c s="128">
        <v>0</v>
      </c>
      <c s="128">
        <v>66614.589999999997</v>
      </c>
      <c s="128">
        <v>0</v>
      </c>
      <c s="128">
        <v>0</v>
      </c>
      <c s="128">
        <v>0</v>
      </c>
      <c s="128">
        <v>1567402.03</v>
      </c>
      <c s="120">
        <v>43826</v>
      </c>
      <c s="120">
        <v>46383</v>
      </c>
      <c s="134">
        <v>1567402.03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66614.589999999997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66614.589999999997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66614.589999999997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66614.589999999997</v>
      </c>
      <c s="21">
        <v>133229.17999999999</v>
      </c>
      <c s="21">
        <v>133229.17999999999</v>
      </c>
      <c s="21">
        <v>266458.35999999999</v>
      </c>
    </row>
    <row r="112" spans="1:65" ht="14.5">
      <c r="A112" s="108" t="s">
        <v>2204</v>
      </c>
      <c s="35" t="s">
        <v>747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687227.34999999998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687227.34999999998</v>
      </c>
      <c s="120">
        <v>43860</v>
      </c>
      <c s="120">
        <v>45687</v>
      </c>
      <c s="134">
        <v>687227.34999999998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26973.669999999998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26973.669999999998</v>
      </c>
      <c s="21">
        <v>0</v>
      </c>
      <c s="21">
        <v>26973.669999999998</v>
      </c>
    </row>
    <row r="113" spans="1:65" ht="14.5">
      <c r="A113" s="108" t="s">
        <v>2205</v>
      </c>
      <c s="35" t="s">
        <v>748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680301.87</v>
      </c>
      <c s="128">
        <v>0</v>
      </c>
      <c s="128">
        <v>0</v>
      </c>
      <c s="128">
        <v>28912.830000000002</v>
      </c>
      <c s="128">
        <v>0</v>
      </c>
      <c s="128">
        <v>0</v>
      </c>
      <c s="128">
        <v>0</v>
      </c>
      <c s="128">
        <v>680301.87</v>
      </c>
      <c s="120">
        <v>43826</v>
      </c>
      <c s="120">
        <v>46383</v>
      </c>
      <c s="134">
        <v>680301.87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28912.830000000002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28912.830000000002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28912.830000000002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28912.830000000002</v>
      </c>
      <c s="21">
        <v>57825.660000000003</v>
      </c>
      <c s="21">
        <v>57825.660000000003</v>
      </c>
      <c s="21">
        <v>115651.32000000001</v>
      </c>
    </row>
    <row r="114" spans="1:65" ht="14.5">
      <c r="A114" s="108" t="s">
        <v>2206</v>
      </c>
      <c s="35" t="s">
        <v>749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493040.21999999997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493040.21999999997</v>
      </c>
      <c s="120">
        <v>43860</v>
      </c>
      <c s="120">
        <v>45687</v>
      </c>
      <c s="134">
        <v>493040.21999999997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19351.830000000002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19351.830000000002</v>
      </c>
      <c s="21">
        <v>0</v>
      </c>
      <c s="21">
        <v>19351.830000000002</v>
      </c>
    </row>
    <row r="115" spans="1:65" ht="14.5">
      <c r="A115" s="108" t="s">
        <v>2207</v>
      </c>
      <c s="35" t="s">
        <v>750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493040.21999999997</v>
      </c>
      <c s="128">
        <v>0</v>
      </c>
      <c s="128">
        <v>0</v>
      </c>
      <c s="128">
        <v>20954.209999999999</v>
      </c>
      <c s="128">
        <v>0</v>
      </c>
      <c s="128">
        <v>0</v>
      </c>
      <c s="128">
        <v>0</v>
      </c>
      <c s="128">
        <v>493040.21999999997</v>
      </c>
      <c s="120">
        <v>43826</v>
      </c>
      <c s="120">
        <v>46383</v>
      </c>
      <c s="134">
        <v>493040.21999999997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20954.209999999999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20954.209999999999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20954.209999999999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20954.209999999999</v>
      </c>
      <c s="21">
        <v>41908.419999999998</v>
      </c>
      <c s="21">
        <v>41908.419999999998</v>
      </c>
      <c s="21">
        <v>83816.839999999997</v>
      </c>
    </row>
    <row r="116" spans="1:65" ht="14.5">
      <c r="A116" s="108" t="s">
        <v>2208</v>
      </c>
      <c s="35" t="s">
        <v>751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331341.54999999999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331341.54999999999</v>
      </c>
      <c s="120">
        <v>43860</v>
      </c>
      <c s="120">
        <v>45687</v>
      </c>
      <c s="134">
        <v>331341.54999999999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13005.16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13005.16</v>
      </c>
      <c s="21">
        <v>0</v>
      </c>
      <c s="21">
        <v>13005.16</v>
      </c>
    </row>
    <row r="117" spans="1:65" ht="14.5">
      <c r="A117" s="108" t="s">
        <v>2209</v>
      </c>
      <c s="35" t="s">
        <v>752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6385827.29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6385827.29</v>
      </c>
      <c s="120">
        <v>43860</v>
      </c>
      <c s="120">
        <v>45687</v>
      </c>
      <c s="134">
        <v>6385827.2856901046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250643.72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250643.72</v>
      </c>
      <c s="21">
        <v>0</v>
      </c>
      <c s="21">
        <v>250643.72</v>
      </c>
    </row>
    <row r="118" spans="1:65" ht="14.5">
      <c r="A118" s="108" t="s">
        <v>2210</v>
      </c>
      <c s="35" t="s">
        <v>753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6587165.75</v>
      </c>
      <c s="128">
        <v>0</v>
      </c>
      <c s="128">
        <v>0</v>
      </c>
      <c s="128">
        <v>279954.53999999998</v>
      </c>
      <c s="128">
        <v>0</v>
      </c>
      <c s="128">
        <v>0</v>
      </c>
      <c s="128">
        <v>0</v>
      </c>
      <c s="128">
        <v>6587165.75</v>
      </c>
      <c s="120">
        <v>43826</v>
      </c>
      <c s="120">
        <v>46383</v>
      </c>
      <c s="134">
        <v>6587165.7480864301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279954.53999999998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279954.53999999998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279954.53999999998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279954.53999999998</v>
      </c>
      <c s="21">
        <v>559909.07999999996</v>
      </c>
      <c s="21">
        <v>559909.07999999996</v>
      </c>
      <c s="21">
        <v>1119818.1599999999</v>
      </c>
    </row>
    <row r="119" spans="1:65" ht="14.5">
      <c r="A119" s="108" t="s">
        <v>2211</v>
      </c>
      <c s="35" t="s">
        <v>754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1574092.6499999999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1574092.6499999999</v>
      </c>
      <c s="120">
        <v>44050</v>
      </c>
      <c s="120">
        <v>45876</v>
      </c>
      <c s="134">
        <v>1574092.6499999999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56112.470000000001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56112.470000000001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112224.94</v>
      </c>
      <c s="21">
        <v>0</v>
      </c>
      <c s="21">
        <v>112224.94</v>
      </c>
    </row>
    <row r="120" spans="1:65" ht="14.5">
      <c r="A120" s="108" t="s">
        <v>2212</v>
      </c>
      <c s="35" t="s">
        <v>755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1574092.6499999999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1574092.6499999999</v>
      </c>
      <c s="120">
        <v>44050</v>
      </c>
      <c s="120">
        <v>46606</v>
      </c>
      <c s="134">
        <v>1574092.6499999999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59407.830000000002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59407.830000000002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59407.830000000002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59407.830000000002</v>
      </c>
      <c s="21">
        <v>0</v>
      </c>
      <c s="21">
        <v>0</v>
      </c>
      <c s="21">
        <v>0</v>
      </c>
      <c s="21">
        <v>0</v>
      </c>
      <c s="21">
        <v>118815.66</v>
      </c>
      <c s="21">
        <v>118815.66</v>
      </c>
      <c s="21">
        <v>237631.32000000001</v>
      </c>
    </row>
    <row r="121" spans="1:65" ht="14.5">
      <c r="A121" s="108" t="s">
        <v>2213</v>
      </c>
      <c s="35" t="s">
        <v>756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502091.44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502091.44</v>
      </c>
      <c s="120">
        <v>44050</v>
      </c>
      <c s="120">
        <v>45876</v>
      </c>
      <c s="134">
        <v>502091.44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17898.299999999999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17898.299999999999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35796.599999999999</v>
      </c>
      <c s="21">
        <v>0</v>
      </c>
      <c s="21">
        <v>35796.599999999999</v>
      </c>
    </row>
    <row r="122" spans="1:65" ht="14.5">
      <c r="A122" s="108" t="s">
        <v>2214</v>
      </c>
      <c s="35" t="s">
        <v>757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502063.34000000003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502063.34000000003</v>
      </c>
      <c s="120">
        <v>44050</v>
      </c>
      <c s="120">
        <v>46606</v>
      </c>
      <c s="134">
        <v>502063.34000000003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18948.369999999999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18948.369999999999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18948.369999999999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18948.369999999999</v>
      </c>
      <c s="21">
        <v>0</v>
      </c>
      <c s="21">
        <v>0</v>
      </c>
      <c s="21">
        <v>0</v>
      </c>
      <c s="21">
        <v>0</v>
      </c>
      <c s="21">
        <v>37896.739999999998</v>
      </c>
      <c s="21">
        <v>37896.739999999998</v>
      </c>
      <c s="21">
        <v>75793.479999999996</v>
      </c>
    </row>
    <row r="123" spans="1:65" ht="14.5">
      <c r="A123" s="108" t="s">
        <v>2215</v>
      </c>
      <c s="35" t="s">
        <v>758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566477.53000000003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566477.53000000003</v>
      </c>
      <c s="120">
        <v>44050</v>
      </c>
      <c s="120">
        <v>45876</v>
      </c>
      <c s="134">
        <v>566477.53000000003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20193.509999999998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20193.509999999998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40387.019999999997</v>
      </c>
      <c s="21">
        <v>0</v>
      </c>
      <c s="21">
        <v>40387.019999999997</v>
      </c>
    </row>
    <row r="124" spans="1:65" ht="14.5">
      <c r="A124" s="108" t="s">
        <v>2216</v>
      </c>
      <c s="35" t="s">
        <v>759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283200.63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283200.63</v>
      </c>
      <c s="120">
        <v>44050</v>
      </c>
      <c s="120">
        <v>46606</v>
      </c>
      <c s="134">
        <v>283200.63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10688.27</v>
      </c>
      <c s="21">
        <v>0</v>
      </c>
      <c s="21">
        <v>0</v>
      </c>
      <c s="21">
        <v>0</v>
      </c>
      <c s="21">
        <v>0</v>
      </c>
      <c s="21">
        <v>0</v>
      </c>
      <c s="21">
        <v>10688.27</v>
      </c>
      <c s="21">
        <v>0</v>
      </c>
      <c s="21">
        <v>0</v>
      </c>
      <c s="21">
        <v>0</v>
      </c>
      <c s="21">
        <v>0</v>
      </c>
      <c s="21">
        <v>0</v>
      </c>
      <c s="21">
        <v>10688.27</v>
      </c>
      <c s="21">
        <v>0</v>
      </c>
      <c s="21">
        <v>0</v>
      </c>
      <c s="21">
        <v>0</v>
      </c>
      <c s="21">
        <v>0</v>
      </c>
      <c s="21">
        <v>0</v>
      </c>
      <c s="21">
        <v>10688.27</v>
      </c>
      <c s="21">
        <v>0</v>
      </c>
      <c s="21">
        <v>0</v>
      </c>
      <c s="21">
        <v>0</v>
      </c>
      <c s="21">
        <v>0</v>
      </c>
      <c s="21">
        <v>21376.540000000001</v>
      </c>
      <c s="21">
        <v>21376.540000000001</v>
      </c>
      <c s="21">
        <v>42753.080000000002</v>
      </c>
    </row>
    <row r="125" spans="1:65" ht="14.5">
      <c r="A125" s="108" t="s">
        <v>2217</v>
      </c>
      <c s="35" t="s">
        <v>760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1787478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1787478</v>
      </c>
      <c s="120">
        <v>44050</v>
      </c>
      <c s="120">
        <v>45876</v>
      </c>
      <c s="134">
        <v>1787478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63719.120000000003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63719.120000000003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127438.24000000001</v>
      </c>
      <c s="21">
        <v>0</v>
      </c>
      <c s="21">
        <v>127438.24000000001</v>
      </c>
    </row>
    <row r="126" spans="1:65" ht="14.5">
      <c r="A126" s="108" t="s">
        <v>2218</v>
      </c>
      <c s="35" t="s">
        <v>761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3689366.4399999999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3689366.4399999999</v>
      </c>
      <c s="120">
        <v>44050</v>
      </c>
      <c s="120">
        <v>45876</v>
      </c>
      <c s="134">
        <v>3689366.4399999999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131516.69</v>
      </c>
      <c s="21">
        <v>0</v>
      </c>
      <c s="21">
        <v>0</v>
      </c>
      <c s="21">
        <v>0</v>
      </c>
      <c s="21">
        <v>0</v>
      </c>
      <c s="21">
        <v>0</v>
      </c>
      <c s="21">
        <v>131516.69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263033.38</v>
      </c>
      <c s="21">
        <v>0</v>
      </c>
      <c s="21">
        <v>263033.38</v>
      </c>
    </row>
    <row r="127" spans="1:65" ht="14.5">
      <c r="A127" s="108" t="s">
        <v>2219</v>
      </c>
      <c s="35" t="s">
        <v>762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1842554.1100000001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1842554.1100000001</v>
      </c>
      <c s="120">
        <v>44050</v>
      </c>
      <c s="120">
        <v>46606</v>
      </c>
      <c s="134">
        <v>1842554.1100000001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69539.830000000002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69539.830000000002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69539.830000000002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69539.830000000002</v>
      </c>
      <c s="21">
        <v>0</v>
      </c>
      <c s="21">
        <v>0</v>
      </c>
      <c s="21">
        <v>0</v>
      </c>
      <c s="21">
        <v>0</v>
      </c>
      <c s="21">
        <v>139079.66</v>
      </c>
      <c s="21">
        <v>139079.66</v>
      </c>
      <c s="21">
        <v>278159.32000000001</v>
      </c>
    </row>
    <row r="128" spans="1:65" ht="14.5">
      <c r="A128" s="108" t="s">
        <v>2220</v>
      </c>
      <c s="35" t="s">
        <v>763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478945.45000000001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478945.45000000001</v>
      </c>
      <c s="120">
        <v>44050</v>
      </c>
      <c s="120">
        <v>45876</v>
      </c>
      <c s="134">
        <v>478945.45000000001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17073.209999999999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17073.209999999999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34146.419999999998</v>
      </c>
      <c s="21">
        <v>0</v>
      </c>
      <c s="21">
        <v>34146.419999999998</v>
      </c>
    </row>
    <row r="129" spans="1:65" ht="14.5">
      <c r="A129" s="108" t="s">
        <v>2221</v>
      </c>
      <c s="35" t="s">
        <v>764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239418.98999999999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239418.98999999999</v>
      </c>
      <c s="120">
        <v>44050</v>
      </c>
      <c s="120">
        <v>46606</v>
      </c>
      <c s="134">
        <v>239418.98999999999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9035.9099999999999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9035.9099999999999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9035.9099999999999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9035.9099999999999</v>
      </c>
      <c s="21">
        <v>0</v>
      </c>
      <c s="21">
        <v>0</v>
      </c>
      <c s="21">
        <v>0</v>
      </c>
      <c s="21">
        <v>0</v>
      </c>
      <c s="21">
        <v>18071.82</v>
      </c>
      <c s="21">
        <v>18071.82</v>
      </c>
      <c s="21">
        <v>36143.639999999999</v>
      </c>
    </row>
    <row r="130" spans="1:65" ht="14.5">
      <c r="A130" s="108" t="s">
        <v>2222</v>
      </c>
      <c s="35" t="s">
        <v>765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528980.37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528980.37</v>
      </c>
      <c s="120">
        <v>44050</v>
      </c>
      <c s="120">
        <v>45876</v>
      </c>
      <c s="134">
        <v>528980.37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18856.830000000002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18856.830000000002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37713.660000000003</v>
      </c>
      <c s="21">
        <v>0</v>
      </c>
      <c s="21">
        <v>37713.660000000003</v>
      </c>
    </row>
    <row r="131" spans="1:65" ht="14.5">
      <c r="A131" s="108" t="s">
        <v>2223</v>
      </c>
      <c s="35" t="s">
        <v>766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528855.76000000001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528855.76000000001</v>
      </c>
      <c s="120">
        <v>44050</v>
      </c>
      <c s="120">
        <v>46606</v>
      </c>
      <c s="134">
        <v>528855.76000000001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19959.549999999999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19959.549999999999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19959.549999999999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19959.549999999999</v>
      </c>
      <c s="21">
        <v>0</v>
      </c>
      <c s="21">
        <v>0</v>
      </c>
      <c s="21">
        <v>0</v>
      </c>
      <c s="21">
        <v>0</v>
      </c>
      <c s="21">
        <v>39919.099999999999</v>
      </c>
      <c s="21">
        <v>39919.099999999999</v>
      </c>
      <c s="21">
        <v>79838.199999999997</v>
      </c>
    </row>
    <row r="132" spans="1:65" ht="14.5">
      <c r="A132" s="108" t="s">
        <v>2224</v>
      </c>
      <c s="35" t="s">
        <v>767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472181.53999999998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472181.53999999998</v>
      </c>
      <c s="120">
        <v>44050</v>
      </c>
      <c s="120">
        <v>45876</v>
      </c>
      <c s="134">
        <v>472181.53999999998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16832.09</v>
      </c>
      <c s="21">
        <v>0</v>
      </c>
      <c s="21">
        <v>0</v>
      </c>
      <c s="21">
        <v>0</v>
      </c>
      <c s="21">
        <v>0</v>
      </c>
      <c s="21">
        <v>0</v>
      </c>
      <c s="21">
        <v>16832.09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33664.18</v>
      </c>
      <c s="21">
        <v>0</v>
      </c>
      <c s="21">
        <v>33664.18</v>
      </c>
    </row>
    <row r="133" spans="1:65" ht="14.5">
      <c r="A133" s="108" t="s">
        <v>2225</v>
      </c>
      <c s="35" t="s">
        <v>768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236021.98000000001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236021.98000000001</v>
      </c>
      <c s="120">
        <v>44050</v>
      </c>
      <c s="120">
        <v>46606</v>
      </c>
      <c s="134">
        <v>236021.98000000001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8907.7099999999991</v>
      </c>
      <c s="21">
        <v>0</v>
      </c>
      <c s="21">
        <v>0</v>
      </c>
      <c s="21">
        <v>0</v>
      </c>
      <c s="21">
        <v>0</v>
      </c>
      <c s="21">
        <v>0</v>
      </c>
      <c s="21">
        <v>8907.7099999999991</v>
      </c>
      <c s="21">
        <v>0</v>
      </c>
      <c s="21">
        <v>0</v>
      </c>
      <c s="21">
        <v>0</v>
      </c>
      <c s="21">
        <v>0</v>
      </c>
      <c s="21">
        <v>0</v>
      </c>
      <c s="21">
        <v>8907.7099999999991</v>
      </c>
      <c s="21">
        <v>0</v>
      </c>
      <c s="21">
        <v>0</v>
      </c>
      <c s="21">
        <v>0</v>
      </c>
      <c s="21">
        <v>0</v>
      </c>
      <c s="21">
        <v>0</v>
      </c>
      <c s="21">
        <v>8907.7099999999991</v>
      </c>
      <c s="21">
        <v>0</v>
      </c>
      <c s="21">
        <v>0</v>
      </c>
      <c s="21">
        <v>0</v>
      </c>
      <c s="21">
        <v>0</v>
      </c>
      <c s="21">
        <v>17815.419999999998</v>
      </c>
      <c s="21">
        <v>17815.419999999998</v>
      </c>
      <c s="21">
        <v>35630.839999999997</v>
      </c>
    </row>
    <row r="134" spans="1:65" ht="14.5">
      <c r="A134" s="108" t="s">
        <v>2226</v>
      </c>
      <c s="35" t="s">
        <v>769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103318.07000000001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103318.07000000001</v>
      </c>
      <c s="120">
        <v>44050</v>
      </c>
      <c s="120">
        <v>45876</v>
      </c>
      <c s="134">
        <v>103318.07000000001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3683.0300000000002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3683.0300000000002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7366.0600000000004</v>
      </c>
      <c s="21">
        <v>0</v>
      </c>
      <c s="21">
        <v>7366.0600000000004</v>
      </c>
    </row>
    <row r="135" spans="1:65" ht="14.5">
      <c r="A135" s="108" t="s">
        <v>2227</v>
      </c>
      <c s="35" t="s">
        <v>770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50932.43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50932.43</v>
      </c>
      <c s="120">
        <v>44050</v>
      </c>
      <c s="120">
        <v>46606</v>
      </c>
      <c s="134">
        <v>50932.43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1922.24</v>
      </c>
      <c s="21">
        <v>0</v>
      </c>
      <c s="21">
        <v>0</v>
      </c>
      <c s="21">
        <v>0</v>
      </c>
      <c s="21">
        <v>0</v>
      </c>
      <c s="21">
        <v>0</v>
      </c>
      <c s="21">
        <v>1922.24</v>
      </c>
      <c s="21">
        <v>0</v>
      </c>
      <c s="21">
        <v>0</v>
      </c>
      <c s="21">
        <v>0</v>
      </c>
      <c s="21">
        <v>0</v>
      </c>
      <c s="21">
        <v>0</v>
      </c>
      <c s="21">
        <v>1922.24</v>
      </c>
      <c s="21">
        <v>0</v>
      </c>
      <c s="21">
        <v>0</v>
      </c>
      <c s="21">
        <v>0</v>
      </c>
      <c s="21">
        <v>0</v>
      </c>
      <c s="21">
        <v>0</v>
      </c>
      <c s="21">
        <v>1922.24</v>
      </c>
      <c s="21">
        <v>0</v>
      </c>
      <c s="21">
        <v>0</v>
      </c>
      <c s="21">
        <v>0</v>
      </c>
      <c s="21">
        <v>0</v>
      </c>
      <c s="21">
        <v>3844.48</v>
      </c>
      <c s="21">
        <v>3844.48</v>
      </c>
      <c s="21">
        <v>7688.96</v>
      </c>
    </row>
    <row r="136" spans="1:65" ht="14.5">
      <c r="A136" s="108" t="s">
        <v>2228</v>
      </c>
      <c s="35" t="s">
        <v>771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58854.129999999997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58854.129999999997</v>
      </c>
      <c s="120">
        <v>44050</v>
      </c>
      <c s="120">
        <v>45876</v>
      </c>
      <c s="134">
        <v>58854.129999999997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2098</v>
      </c>
      <c s="21">
        <v>0</v>
      </c>
      <c s="21">
        <v>0</v>
      </c>
      <c s="21">
        <v>0</v>
      </c>
      <c s="21">
        <v>0</v>
      </c>
      <c s="21">
        <v>0</v>
      </c>
      <c s="21">
        <v>2098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4196</v>
      </c>
      <c s="21">
        <v>0</v>
      </c>
      <c s="21">
        <v>4196</v>
      </c>
    </row>
    <row r="137" spans="1:65" ht="14.5">
      <c r="A137" s="108" t="s">
        <v>2229</v>
      </c>
      <c s="35" t="s">
        <v>772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29417.18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29417.18</v>
      </c>
      <c s="120">
        <v>44050</v>
      </c>
      <c s="120">
        <v>46606</v>
      </c>
      <c s="134">
        <v>29417.18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1110.23</v>
      </c>
      <c s="21">
        <v>0</v>
      </c>
      <c s="21">
        <v>0</v>
      </c>
      <c s="21">
        <v>0</v>
      </c>
      <c s="21">
        <v>0</v>
      </c>
      <c s="21">
        <v>0</v>
      </c>
      <c s="21">
        <v>1110.23</v>
      </c>
      <c s="21">
        <v>0</v>
      </c>
      <c s="21">
        <v>0</v>
      </c>
      <c s="21">
        <v>0</v>
      </c>
      <c s="21">
        <v>0</v>
      </c>
      <c s="21">
        <v>0</v>
      </c>
      <c s="21">
        <v>1110.23</v>
      </c>
      <c s="21">
        <v>0</v>
      </c>
      <c s="21">
        <v>0</v>
      </c>
      <c s="21">
        <v>0</v>
      </c>
      <c s="21">
        <v>0</v>
      </c>
      <c s="21">
        <v>0</v>
      </c>
      <c s="21">
        <v>1110.23</v>
      </c>
      <c s="21">
        <v>0</v>
      </c>
      <c s="21">
        <v>0</v>
      </c>
      <c s="21">
        <v>0</v>
      </c>
      <c s="21">
        <v>0</v>
      </c>
      <c s="21">
        <v>2220.46</v>
      </c>
      <c s="21">
        <v>2220.46</v>
      </c>
      <c s="21">
        <v>4440.9200000000001</v>
      </c>
    </row>
    <row r="138" spans="1:65" ht="14.5">
      <c r="A138" s="108" t="s">
        <v>2230</v>
      </c>
      <c s="35" t="s">
        <v>773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70840.479999999996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70840.479999999996</v>
      </c>
      <c s="120">
        <v>44050</v>
      </c>
      <c s="120">
        <v>45876</v>
      </c>
      <c s="134">
        <v>70840.479999999996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2525.29</v>
      </c>
      <c s="21">
        <v>0</v>
      </c>
      <c s="21">
        <v>0</v>
      </c>
      <c s="21">
        <v>0</v>
      </c>
      <c s="21">
        <v>0</v>
      </c>
      <c s="21">
        <v>0</v>
      </c>
      <c s="21">
        <v>2525.29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5050.5799999999999</v>
      </c>
      <c s="21">
        <v>0</v>
      </c>
      <c s="21">
        <v>5050.5799999999999</v>
      </c>
    </row>
    <row r="139" spans="1:65" ht="14.5">
      <c r="A139" s="108" t="s">
        <v>2231</v>
      </c>
      <c s="35" t="s">
        <v>774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35407.93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35407.93</v>
      </c>
      <c s="120">
        <v>44050</v>
      </c>
      <c s="120">
        <v>46606</v>
      </c>
      <c s="134">
        <v>35407.93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1336.3299999999999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1336.3299999999999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1336.3299999999999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1336.3299999999999</v>
      </c>
      <c s="21">
        <v>0</v>
      </c>
      <c s="21">
        <v>0</v>
      </c>
      <c s="21">
        <v>0</v>
      </c>
      <c s="21">
        <v>0</v>
      </c>
      <c s="21">
        <v>2672.6599999999999</v>
      </c>
      <c s="21">
        <v>2672.6599999999999</v>
      </c>
      <c s="21">
        <v>5345.3199999999997</v>
      </c>
    </row>
    <row r="140" spans="1:65" ht="14.5">
      <c r="A140" s="108" t="s">
        <v>2232</v>
      </c>
      <c s="35" t="s">
        <v>775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440565.23999999999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440565.23999999999</v>
      </c>
      <c s="120">
        <v>44050</v>
      </c>
      <c s="120">
        <v>45876</v>
      </c>
      <c s="134">
        <v>440565.23999999999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15705.049999999999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15705.049999999999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31410.099999999999</v>
      </c>
      <c s="21">
        <v>0</v>
      </c>
      <c s="21">
        <v>31410.099999999999</v>
      </c>
    </row>
    <row r="141" spans="1:65" ht="14.5">
      <c r="A141" s="108" t="s">
        <v>2233</v>
      </c>
      <c s="35" t="s">
        <v>776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216148.06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216148.06</v>
      </c>
      <c s="120">
        <v>44050</v>
      </c>
      <c s="120">
        <v>46606</v>
      </c>
      <c s="134">
        <v>216148.06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8157.6400000000003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8157.6400000000003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8157.6400000000003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8157.6400000000003</v>
      </c>
      <c s="21">
        <v>0</v>
      </c>
      <c s="21">
        <v>0</v>
      </c>
      <c s="21">
        <v>0</v>
      </c>
      <c s="21">
        <v>0</v>
      </c>
      <c s="21">
        <v>16315.280000000001</v>
      </c>
      <c s="21">
        <v>16315.280000000001</v>
      </c>
      <c s="21">
        <v>32630.560000000001</v>
      </c>
    </row>
    <row r="142" spans="1:65" ht="14.5">
      <c r="A142" s="108" t="s">
        <v>2234</v>
      </c>
      <c s="35" t="s">
        <v>777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599654.33999999997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599654.33999999997</v>
      </c>
      <c s="120">
        <v>44050</v>
      </c>
      <c s="120">
        <v>45876</v>
      </c>
      <c s="134">
        <v>599654.33999999997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21376.18</v>
      </c>
      <c s="21">
        <v>0</v>
      </c>
      <c s="21">
        <v>0</v>
      </c>
      <c s="21">
        <v>0</v>
      </c>
      <c s="21">
        <v>0</v>
      </c>
      <c s="21">
        <v>0</v>
      </c>
      <c s="21">
        <v>21376.18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42752.360000000001</v>
      </c>
      <c s="21">
        <v>0</v>
      </c>
      <c s="21">
        <v>42752.360000000001</v>
      </c>
    </row>
    <row r="143" spans="1:65" ht="14.5">
      <c r="A143" s="108" t="s">
        <v>2235</v>
      </c>
      <c s="35" t="s">
        <v>778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299827.16999999998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299827.16999999998</v>
      </c>
      <c s="120">
        <v>44050</v>
      </c>
      <c s="120">
        <v>46606</v>
      </c>
      <c s="134">
        <v>299827.16999999998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11315.780000000001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11315.780000000001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11315.780000000001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11315.780000000001</v>
      </c>
      <c s="21">
        <v>0</v>
      </c>
      <c s="21">
        <v>0</v>
      </c>
      <c s="21">
        <v>0</v>
      </c>
      <c s="21">
        <v>0</v>
      </c>
      <c s="21">
        <v>22631.560000000001</v>
      </c>
      <c s="21">
        <v>22631.560000000001</v>
      </c>
      <c s="21">
        <v>45263.120000000003</v>
      </c>
    </row>
    <row r="144" spans="1:65" ht="14.5">
      <c r="A144" s="108" t="s">
        <v>2236</v>
      </c>
      <c s="35" t="s">
        <v>779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1996624.3799999999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1996624.3799999999</v>
      </c>
      <c s="120">
        <v>44050</v>
      </c>
      <c s="120">
        <v>45876</v>
      </c>
      <c s="134">
        <v>1996624.3799999999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71174.669999999998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71174.669999999998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142349.34</v>
      </c>
      <c s="21">
        <v>0</v>
      </c>
      <c s="21">
        <v>142349.34</v>
      </c>
    </row>
    <row r="145" spans="1:65" ht="14.5">
      <c r="A145" s="108" t="s">
        <v>2237</v>
      </c>
      <c s="35" t="s">
        <v>780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997719.93999999994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997719.93999999994</v>
      </c>
      <c s="120">
        <v>44050</v>
      </c>
      <c s="120">
        <v>46606</v>
      </c>
      <c s="134">
        <v>997719.93999999994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37654.949999999997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37654.949999999997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37654.949999999997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37654.949999999997</v>
      </c>
      <c s="21">
        <v>0</v>
      </c>
      <c s="21">
        <v>0</v>
      </c>
      <c s="21">
        <v>0</v>
      </c>
      <c s="21">
        <v>0</v>
      </c>
      <c s="21">
        <v>75309.899999999994</v>
      </c>
      <c s="21">
        <v>75309.899999999994</v>
      </c>
      <c s="21">
        <v>150619.79999999999</v>
      </c>
    </row>
    <row r="146" spans="1:65" ht="14.5">
      <c r="A146" s="108" t="s">
        <v>2238</v>
      </c>
      <c s="35" t="s">
        <v>781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436679.90000000002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436679.90000000002</v>
      </c>
      <c s="120">
        <v>44050</v>
      </c>
      <c s="120">
        <v>45876</v>
      </c>
      <c s="134">
        <v>436679.90000000002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15566.549999999999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15566.549999999999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31133.099999999999</v>
      </c>
      <c s="21">
        <v>0</v>
      </c>
      <c s="21">
        <v>31133.099999999999</v>
      </c>
    </row>
    <row r="147" spans="1:65" ht="14.5">
      <c r="A147" s="108" t="s">
        <v>2239</v>
      </c>
      <c s="35" t="s">
        <v>782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387820.77000000002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387820.77000000002</v>
      </c>
      <c s="120">
        <v>44050</v>
      </c>
      <c s="120">
        <v>45876</v>
      </c>
      <c s="134">
        <v>387820.77000000002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13824.84</v>
      </c>
      <c s="21">
        <v>0</v>
      </c>
      <c s="21">
        <v>0</v>
      </c>
      <c s="21">
        <v>0</v>
      </c>
      <c s="21">
        <v>0</v>
      </c>
      <c s="21">
        <v>0</v>
      </c>
      <c s="21">
        <v>13824.84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27649.68</v>
      </c>
      <c s="21">
        <v>0</v>
      </c>
      <c s="21">
        <v>27649.68</v>
      </c>
    </row>
    <row r="148" spans="1:65" ht="14.5">
      <c r="A148" s="108" t="s">
        <v>2240</v>
      </c>
      <c s="35" t="s">
        <v>783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283367.01000000001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283367.01000000001</v>
      </c>
      <c s="120">
        <v>44050</v>
      </c>
      <c s="120">
        <v>45876</v>
      </c>
      <c s="134">
        <v>283367.01000000001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10101.33</v>
      </c>
      <c s="21">
        <v>0</v>
      </c>
      <c s="21">
        <v>0</v>
      </c>
      <c s="21">
        <v>0</v>
      </c>
      <c s="21">
        <v>0</v>
      </c>
      <c s="21">
        <v>0</v>
      </c>
      <c s="21">
        <v>10101.33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20202.66</v>
      </c>
      <c s="21">
        <v>0</v>
      </c>
      <c s="21">
        <v>20202.66</v>
      </c>
    </row>
    <row r="149" spans="1:65" ht="14.5">
      <c r="A149" s="108" t="s">
        <v>2241</v>
      </c>
      <c s="35" t="s">
        <v>784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90149.559999999998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90149.559999999998</v>
      </c>
      <c s="120">
        <v>44050</v>
      </c>
      <c s="120">
        <v>45876</v>
      </c>
      <c s="134">
        <v>90149.559999999998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3213.6100000000001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3213.6100000000001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6427.2200000000003</v>
      </c>
      <c s="21">
        <v>0</v>
      </c>
      <c s="21">
        <v>6427.2200000000003</v>
      </c>
    </row>
    <row r="150" spans="1:65" ht="14.5">
      <c r="A150" s="108" t="s">
        <v>2242</v>
      </c>
      <c s="35" t="s">
        <v>785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1024629.5699999999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1024629.5699999999</v>
      </c>
      <c s="120">
        <v>44050</v>
      </c>
      <c s="120">
        <v>45876</v>
      </c>
      <c s="134">
        <v>1024629.5699999999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36525.480000000003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36525.480000000003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73050.960000000006</v>
      </c>
      <c s="21">
        <v>0</v>
      </c>
      <c s="21">
        <v>73050.960000000006</v>
      </c>
    </row>
    <row r="151" spans="1:65" ht="14.5">
      <c r="A151" s="108" t="s">
        <v>2243</v>
      </c>
      <c s="35" t="s">
        <v>786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511899.22999999998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511899.22999999998</v>
      </c>
      <c s="120">
        <v>44050</v>
      </c>
      <c s="120">
        <v>46606</v>
      </c>
      <c s="134">
        <v>511899.22999999998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19319.59</v>
      </c>
      <c s="21">
        <v>0</v>
      </c>
      <c s="21">
        <v>0</v>
      </c>
      <c s="21">
        <v>0</v>
      </c>
      <c s="21">
        <v>0</v>
      </c>
      <c s="21">
        <v>0</v>
      </c>
      <c s="21">
        <v>19319.59</v>
      </c>
      <c s="21">
        <v>0</v>
      </c>
      <c s="21">
        <v>0</v>
      </c>
      <c s="21">
        <v>0</v>
      </c>
      <c s="21">
        <v>0</v>
      </c>
      <c s="21">
        <v>0</v>
      </c>
      <c s="21">
        <v>19319.59</v>
      </c>
      <c s="21">
        <v>0</v>
      </c>
      <c s="21">
        <v>0</v>
      </c>
      <c s="21">
        <v>0</v>
      </c>
      <c s="21">
        <v>0</v>
      </c>
      <c s="21">
        <v>0</v>
      </c>
      <c s="21">
        <v>19319.59</v>
      </c>
      <c s="21">
        <v>0</v>
      </c>
      <c s="21">
        <v>0</v>
      </c>
      <c s="21">
        <v>0</v>
      </c>
      <c s="21">
        <v>0</v>
      </c>
      <c s="21">
        <v>38639.18</v>
      </c>
      <c s="21">
        <v>38639.18</v>
      </c>
      <c s="21">
        <v>77278.360000000001</v>
      </c>
    </row>
    <row r="152" spans="1:65" ht="14.5">
      <c r="A152" s="108" t="s">
        <v>2244</v>
      </c>
      <c s="35" t="s">
        <v>787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3375478.6699999999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3375478.6699999999</v>
      </c>
      <c s="120">
        <v>44050</v>
      </c>
      <c s="120">
        <v>45876</v>
      </c>
      <c s="134">
        <v>3375478.6699999999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120327.38</v>
      </c>
      <c s="21">
        <v>0</v>
      </c>
      <c s="21">
        <v>0</v>
      </c>
      <c s="21">
        <v>0</v>
      </c>
      <c s="21">
        <v>0</v>
      </c>
      <c s="21">
        <v>0</v>
      </c>
      <c s="21">
        <v>120327.38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240654.76000000001</v>
      </c>
      <c s="21">
        <v>0</v>
      </c>
      <c s="21">
        <v>240654.76000000001</v>
      </c>
    </row>
    <row r="153" spans="1:65" ht="14.5">
      <c r="A153" s="108" t="s">
        <v>2245</v>
      </c>
      <c s="35" t="s">
        <v>788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1686321.1499999999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1686321.1499999999</v>
      </c>
      <c s="120">
        <v>44050</v>
      </c>
      <c s="120">
        <v>46606</v>
      </c>
      <c s="134">
        <v>1686321.1499999999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63643.449999999997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63643.449999999997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63643.449999999997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63643.449999999997</v>
      </c>
      <c s="21">
        <v>0</v>
      </c>
      <c s="21">
        <v>0</v>
      </c>
      <c s="21">
        <v>0</v>
      </c>
      <c s="21">
        <v>0</v>
      </c>
      <c s="21">
        <v>127286.89999999999</v>
      </c>
      <c s="21">
        <v>127286.89999999999</v>
      </c>
      <c s="21">
        <v>254573.79999999999</v>
      </c>
    </row>
    <row r="154" spans="1:65" ht="14.5">
      <c r="A154" s="108" t="s">
        <v>2246</v>
      </c>
      <c s="35" t="s">
        <v>789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704317.79000000004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704317.79000000004</v>
      </c>
      <c s="120">
        <v>44050</v>
      </c>
      <c s="120">
        <v>45876</v>
      </c>
      <c s="134">
        <v>704317.79000000004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25107.169999999998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25107.169999999998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50214.339999999997</v>
      </c>
      <c s="21">
        <v>0</v>
      </c>
      <c s="21">
        <v>50214.339999999997</v>
      </c>
    </row>
    <row r="155" spans="1:65" ht="14.5">
      <c r="A155" s="108" t="s">
        <v>2247</v>
      </c>
      <c s="35" t="s">
        <v>790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348012.23999999999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348012.23999999999</v>
      </c>
      <c s="120">
        <v>44050</v>
      </c>
      <c s="120">
        <v>46606</v>
      </c>
      <c s="134">
        <v>348012.23999999999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13134.33</v>
      </c>
      <c s="21">
        <v>0</v>
      </c>
      <c s="21">
        <v>0</v>
      </c>
      <c s="21">
        <v>0</v>
      </c>
      <c s="21">
        <v>0</v>
      </c>
      <c s="21">
        <v>0</v>
      </c>
      <c s="21">
        <v>13134.33</v>
      </c>
      <c s="21">
        <v>0</v>
      </c>
      <c s="21">
        <v>0</v>
      </c>
      <c s="21">
        <v>0</v>
      </c>
      <c s="21">
        <v>0</v>
      </c>
      <c s="21">
        <v>0</v>
      </c>
      <c s="21">
        <v>13134.33</v>
      </c>
      <c s="21">
        <v>0</v>
      </c>
      <c s="21">
        <v>0</v>
      </c>
      <c s="21">
        <v>0</v>
      </c>
      <c s="21">
        <v>0</v>
      </c>
      <c s="21">
        <v>0</v>
      </c>
      <c s="21">
        <v>13134.33</v>
      </c>
      <c s="21">
        <v>0</v>
      </c>
      <c s="21">
        <v>0</v>
      </c>
      <c s="21">
        <v>0</v>
      </c>
      <c s="21">
        <v>0</v>
      </c>
      <c s="21">
        <v>26268.66</v>
      </c>
      <c s="21">
        <v>26268.66</v>
      </c>
      <c s="21">
        <v>52537.32</v>
      </c>
    </row>
    <row r="156" spans="1:65" ht="14.5">
      <c r="A156" s="108" t="s">
        <v>2248</v>
      </c>
      <c s="35" t="s">
        <v>791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114715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114715</v>
      </c>
      <c s="120">
        <v>44050</v>
      </c>
      <c s="120">
        <v>45876</v>
      </c>
      <c s="134">
        <v>114715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4089.3000000000002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4089.3000000000002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8178.6000000000004</v>
      </c>
      <c s="21">
        <v>0</v>
      </c>
      <c s="21">
        <v>8178.6000000000004</v>
      </c>
    </row>
    <row r="157" spans="1:65" ht="14.5">
      <c r="A157" s="108" t="s">
        <v>2249</v>
      </c>
      <c s="35" t="s">
        <v>792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114575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114575</v>
      </c>
      <c s="120">
        <v>44050</v>
      </c>
      <c s="120">
        <v>46606</v>
      </c>
      <c s="134">
        <v>114575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4324.1800000000003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4324.1800000000003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4324.1800000000003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4324.1800000000003</v>
      </c>
      <c s="21">
        <v>0</v>
      </c>
      <c s="21">
        <v>0</v>
      </c>
      <c s="21">
        <v>0</v>
      </c>
      <c s="21">
        <v>0</v>
      </c>
      <c s="21">
        <v>8648.3600000000006</v>
      </c>
      <c s="21">
        <v>8648.3600000000006</v>
      </c>
      <c s="21">
        <v>17296.720000000001</v>
      </c>
    </row>
    <row r="158" spans="1:65" ht="14.5">
      <c r="A158" s="108" t="s">
        <v>2250</v>
      </c>
      <c s="35" t="s">
        <v>793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6290645.4400000004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6290645.4400000004</v>
      </c>
      <c s="120">
        <v>44050</v>
      </c>
      <c s="120">
        <v>45876</v>
      </c>
      <c s="134">
        <v>6290645.4400000004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224245.78</v>
      </c>
      <c s="21">
        <v>0</v>
      </c>
      <c s="21">
        <v>0</v>
      </c>
      <c s="21">
        <v>0</v>
      </c>
      <c s="21">
        <v>0</v>
      </c>
      <c s="21">
        <v>0</v>
      </c>
      <c s="21">
        <v>224245.78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448491.56</v>
      </c>
      <c s="21">
        <v>0</v>
      </c>
      <c s="21">
        <v>448491.56</v>
      </c>
    </row>
    <row r="159" spans="1:65" ht="14.5">
      <c r="A159" s="108" t="s">
        <v>2251</v>
      </c>
      <c s="35" t="s">
        <v>794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2968774.1800000002</v>
      </c>
      <c s="128">
        <v>0</v>
      </c>
      <c s="128">
        <v>0</v>
      </c>
      <c s="128">
        <v>105829.38</v>
      </c>
      <c s="128">
        <v>0</v>
      </c>
      <c s="128">
        <v>0</v>
      </c>
      <c s="128">
        <v>0</v>
      </c>
      <c s="128">
        <v>2968774.1800000002</v>
      </c>
      <c s="120">
        <v>44168</v>
      </c>
      <c s="120">
        <v>45994</v>
      </c>
      <c s="134">
        <v>2968774.1800000002</v>
      </c>
      <c s="135">
        <v>0.92500000000000004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105829.38</v>
      </c>
      <c s="21">
        <v>0</v>
      </c>
      <c s="21">
        <v>0</v>
      </c>
      <c s="21">
        <v>0</v>
      </c>
      <c s="21">
        <v>0</v>
      </c>
      <c s="21">
        <v>0</v>
      </c>
      <c s="21">
        <v>105829.38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211658.76000000001</v>
      </c>
      <c s="21">
        <v>0</v>
      </c>
      <c s="21">
        <v>211658.76000000001</v>
      </c>
    </row>
    <row r="160" spans="1:65" ht="14.5">
      <c r="A160" s="108" t="s">
        <v>2252</v>
      </c>
      <c s="35" t="s">
        <v>795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102465.03999999999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102465.03999999999</v>
      </c>
      <c s="120">
        <v>44050</v>
      </c>
      <c s="120">
        <v>45876</v>
      </c>
      <c s="134">
        <v>102465.03999999999</v>
      </c>
      <c s="135">
        <v>0.60277777777777775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3652.6199999999999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3652.6199999999999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7305.2399999999998</v>
      </c>
      <c s="21">
        <v>0</v>
      </c>
      <c s="21">
        <v>7305.2399999999998</v>
      </c>
    </row>
    <row r="161" spans="1:65" ht="14.5">
      <c r="A161" s="108" t="s">
        <v>2253</v>
      </c>
      <c s="35" t="s">
        <v>796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213700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213700</v>
      </c>
      <c s="120">
        <v>44050</v>
      </c>
      <c s="120">
        <v>45876</v>
      </c>
      <c s="134">
        <v>213700</v>
      </c>
      <c s="135">
        <v>0.60277777777777775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7617.8699999999999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7617.8699999999999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15235.74</v>
      </c>
      <c s="21">
        <v>0</v>
      </c>
      <c s="21">
        <v>15235.74</v>
      </c>
    </row>
    <row r="162" spans="1:65" ht="14.5">
      <c r="A162" s="108" t="s">
        <v>2254</v>
      </c>
      <c s="35" t="s">
        <v>797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238518.95000000001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238518.95000000001</v>
      </c>
      <c s="120">
        <v>44050</v>
      </c>
      <c s="120">
        <v>45876</v>
      </c>
      <c s="134">
        <v>238518.95000000001</v>
      </c>
      <c s="135">
        <v>0.60277777777777775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8502.6000000000004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8502.6000000000004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17005.200000000001</v>
      </c>
      <c s="21">
        <v>0</v>
      </c>
      <c s="21">
        <v>17005.200000000001</v>
      </c>
    </row>
    <row r="163" spans="1:65" ht="14.5">
      <c r="A163" s="108" t="s">
        <v>2255</v>
      </c>
      <c s="35" t="s">
        <v>798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2965887.0600000001</v>
      </c>
      <c s="128">
        <v>0</v>
      </c>
      <c s="128">
        <v>0</v>
      </c>
      <c s="128">
        <v>105726.46000000001</v>
      </c>
      <c s="128">
        <v>0</v>
      </c>
      <c s="128">
        <v>0</v>
      </c>
      <c s="128">
        <v>0</v>
      </c>
      <c s="128">
        <v>2965887.0600000001</v>
      </c>
      <c s="120">
        <v>44168</v>
      </c>
      <c s="120">
        <v>45994</v>
      </c>
      <c s="134">
        <v>2965887.0600000001</v>
      </c>
      <c s="135">
        <v>0.92500000000000004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105726.46000000001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105726.46000000001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211452.92000000001</v>
      </c>
      <c s="21">
        <v>0</v>
      </c>
      <c s="21">
        <v>211452.92000000001</v>
      </c>
    </row>
    <row r="164" spans="1:65" ht="14.5">
      <c r="A164" s="108" t="s">
        <v>2256</v>
      </c>
      <c s="35" t="s">
        <v>799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1181099.0700000001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1181099.0700000001</v>
      </c>
      <c s="120">
        <v>44050</v>
      </c>
      <c s="120">
        <v>45876</v>
      </c>
      <c s="134">
        <v>1181099.0700000001</v>
      </c>
      <c s="135">
        <v>0.60277777777777775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42103.230000000003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42103.230000000003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84206.460000000006</v>
      </c>
      <c s="21">
        <v>0</v>
      </c>
      <c s="21">
        <v>84206.460000000006</v>
      </c>
    </row>
    <row r="165" spans="1:65" ht="14.5">
      <c r="A165" s="108" t="s">
        <v>2257</v>
      </c>
      <c s="35" t="s">
        <v>800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881282.52000000002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881282.52000000002</v>
      </c>
      <c s="120">
        <v>44050</v>
      </c>
      <c s="120">
        <v>45876</v>
      </c>
      <c s="134">
        <v>881282.52000000002</v>
      </c>
      <c s="135">
        <v>0.60277777777777775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31415.52</v>
      </c>
      <c s="21">
        <v>0</v>
      </c>
      <c s="21">
        <v>0</v>
      </c>
      <c s="21">
        <v>0</v>
      </c>
      <c s="21">
        <v>0</v>
      </c>
      <c s="21">
        <v>0</v>
      </c>
      <c s="21">
        <v>31415.52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62831.040000000001</v>
      </c>
      <c s="21">
        <v>0</v>
      </c>
      <c s="21">
        <v>62831.040000000001</v>
      </c>
    </row>
    <row r="166" spans="1:65" ht="14.5">
      <c r="A166" s="108" t="s">
        <v>2258</v>
      </c>
      <c s="35" t="s">
        <v>801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25948.880000000001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25948.880000000001</v>
      </c>
      <c s="120">
        <v>44050</v>
      </c>
      <c s="120">
        <v>45876</v>
      </c>
      <c s="134">
        <v>25948.880000000001</v>
      </c>
      <c s="135">
        <v>0.60277777777777775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925.00999999999999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925.00999999999999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1850.02</v>
      </c>
      <c s="21">
        <v>0</v>
      </c>
      <c s="21">
        <v>1850.02</v>
      </c>
    </row>
    <row r="167" spans="1:65" ht="14.5">
      <c r="A167" s="108" t="s">
        <v>2259</v>
      </c>
      <c s="35" t="s">
        <v>802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12932.709999999999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12932.709999999999</v>
      </c>
      <c s="120">
        <v>44050</v>
      </c>
      <c s="120">
        <v>46606</v>
      </c>
      <c s="134">
        <v>12932.709999999999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488.08999999999997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488.08999999999997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488.08999999999997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488.08999999999997</v>
      </c>
      <c s="21">
        <v>0</v>
      </c>
      <c s="21">
        <v>0</v>
      </c>
      <c s="21">
        <v>0</v>
      </c>
      <c s="21">
        <v>0</v>
      </c>
      <c s="21">
        <v>976.17999999999995</v>
      </c>
      <c s="21">
        <v>976.17999999999995</v>
      </c>
      <c s="21">
        <v>1952.3599999999999</v>
      </c>
    </row>
    <row r="168" spans="1:65" ht="14.5">
      <c r="A168" s="108" t="s">
        <v>2260</v>
      </c>
      <c s="35" t="s">
        <v>803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91120.830000000002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91120.830000000002</v>
      </c>
      <c s="120">
        <v>44050</v>
      </c>
      <c s="120">
        <v>45876</v>
      </c>
      <c s="134">
        <v>91120.830000000002</v>
      </c>
      <c s="135">
        <v>0.60277777777777775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3248.23</v>
      </c>
      <c s="21">
        <v>0</v>
      </c>
      <c s="21">
        <v>0</v>
      </c>
      <c s="21">
        <v>0</v>
      </c>
      <c s="21">
        <v>0</v>
      </c>
      <c s="21">
        <v>0</v>
      </c>
      <c s="21">
        <v>3248.23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6496.46</v>
      </c>
      <c s="21">
        <v>0</v>
      </c>
      <c s="21">
        <v>6496.46</v>
      </c>
    </row>
    <row r="169" spans="1:65" ht="14.5">
      <c r="A169" s="108" t="s">
        <v>2261</v>
      </c>
      <c s="35" t="s">
        <v>804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1576401.9199999999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1576401.9199999999</v>
      </c>
      <c s="120">
        <v>44050</v>
      </c>
      <c s="120">
        <v>45876</v>
      </c>
      <c s="134">
        <v>1576401.9199999999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56194.790000000001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56194.790000000001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112389.58</v>
      </c>
      <c s="21">
        <v>0</v>
      </c>
      <c s="21">
        <v>112389.58</v>
      </c>
    </row>
    <row r="170" spans="1:65" ht="14.5">
      <c r="A170" s="108" t="s">
        <v>2262</v>
      </c>
      <c s="35" t="s">
        <v>805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787071.04000000004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787071.04000000004</v>
      </c>
      <c s="120">
        <v>44050</v>
      </c>
      <c s="120">
        <v>46606</v>
      </c>
      <c s="134">
        <v>787071.04000000004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29704.849999999999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29704.849999999999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29704.849999999999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29704.849999999999</v>
      </c>
      <c s="21">
        <v>0</v>
      </c>
      <c s="21">
        <v>0</v>
      </c>
      <c s="21">
        <v>0</v>
      </c>
      <c s="21">
        <v>0</v>
      </c>
      <c s="21">
        <v>59409.699999999997</v>
      </c>
      <c s="21">
        <v>59409.699999999997</v>
      </c>
      <c s="21">
        <v>118819.39999999999</v>
      </c>
    </row>
    <row r="171" spans="1:65" ht="14.5">
      <c r="A171" s="108" t="s">
        <v>2263</v>
      </c>
      <c s="35" t="s">
        <v>806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222200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222200</v>
      </c>
      <c s="120">
        <v>44050</v>
      </c>
      <c s="120">
        <v>45876</v>
      </c>
      <c s="134">
        <v>222200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7920.8699999999999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7920.8699999999999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15841.74</v>
      </c>
      <c s="21">
        <v>0</v>
      </c>
      <c s="21">
        <v>15841.74</v>
      </c>
    </row>
    <row r="172" spans="1:65" ht="14.5">
      <c r="A172" s="108" t="s">
        <v>2264</v>
      </c>
      <c s="35" t="s">
        <v>807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1319509.5800000001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1319509.5800000001</v>
      </c>
      <c s="120">
        <v>44050</v>
      </c>
      <c s="120">
        <v>45876</v>
      </c>
      <c s="134">
        <v>1319509.5800000001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47037.220000000001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47037.220000000001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94074.440000000002</v>
      </c>
      <c s="21">
        <v>0</v>
      </c>
      <c s="21">
        <v>94074.440000000002</v>
      </c>
    </row>
    <row r="173" spans="1:65" ht="14.5">
      <c r="A173" s="108" t="s">
        <v>2265</v>
      </c>
      <c s="35" t="s">
        <v>808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756340.13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756340.13</v>
      </c>
      <c s="120">
        <v>44050</v>
      </c>
      <c s="120">
        <v>45876</v>
      </c>
      <c s="134">
        <v>756340.13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26961.630000000001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26961.630000000001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53923.260000000002</v>
      </c>
      <c s="21">
        <v>0</v>
      </c>
      <c s="21">
        <v>53923.260000000002</v>
      </c>
    </row>
    <row r="174" spans="1:65" ht="14.5">
      <c r="A174" s="108" t="s">
        <v>2266</v>
      </c>
      <c s="35" t="s">
        <v>809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372254.09999999998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372254.09999999998</v>
      </c>
      <c s="120">
        <v>44050</v>
      </c>
      <c s="120">
        <v>46606</v>
      </c>
      <c s="134">
        <v>372254.09999999998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14049.24</v>
      </c>
      <c s="21">
        <v>0</v>
      </c>
      <c s="21">
        <v>0</v>
      </c>
      <c s="21">
        <v>0</v>
      </c>
      <c s="21">
        <v>0</v>
      </c>
      <c s="21">
        <v>0</v>
      </c>
      <c s="21">
        <v>14049.24</v>
      </c>
      <c s="21">
        <v>0</v>
      </c>
      <c s="21">
        <v>0</v>
      </c>
      <c s="21">
        <v>0</v>
      </c>
      <c s="21">
        <v>0</v>
      </c>
      <c s="21">
        <v>0</v>
      </c>
      <c s="21">
        <v>14049.24</v>
      </c>
      <c s="21">
        <v>0</v>
      </c>
      <c s="21">
        <v>0</v>
      </c>
      <c s="21">
        <v>0</v>
      </c>
      <c s="21">
        <v>0</v>
      </c>
      <c s="21">
        <v>0</v>
      </c>
      <c s="21">
        <v>14049.24</v>
      </c>
      <c s="21">
        <v>0</v>
      </c>
      <c s="21">
        <v>0</v>
      </c>
      <c s="21">
        <v>0</v>
      </c>
      <c s="21">
        <v>0</v>
      </c>
      <c s="21">
        <v>28098.48</v>
      </c>
      <c s="21">
        <v>28098.48</v>
      </c>
      <c s="21">
        <v>56196.959999999999</v>
      </c>
    </row>
    <row r="175" spans="1:65" ht="14.5">
      <c r="A175" s="108" t="s">
        <v>2267</v>
      </c>
      <c s="35" t="s">
        <v>810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155855.07000000001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155855.07000000001</v>
      </c>
      <c s="120">
        <v>44050</v>
      </c>
      <c s="120">
        <v>45876</v>
      </c>
      <c s="134">
        <v>155855.07000000001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5555.8400000000001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5555.8400000000001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11111.68</v>
      </c>
      <c s="21">
        <v>0</v>
      </c>
      <c s="21">
        <v>11111.68</v>
      </c>
    </row>
    <row r="176" spans="1:65" ht="14.5">
      <c r="A176" s="108" t="s">
        <v>2268</v>
      </c>
      <c s="35" t="s">
        <v>811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235356.26000000001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235356.26000000001</v>
      </c>
      <c s="120">
        <v>44050</v>
      </c>
      <c s="120">
        <v>45876</v>
      </c>
      <c s="134">
        <v>235356.26000000001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8389.8600000000006</v>
      </c>
      <c s="21">
        <v>0</v>
      </c>
      <c s="21">
        <v>0</v>
      </c>
      <c s="21">
        <v>0</v>
      </c>
      <c s="21">
        <v>0</v>
      </c>
      <c s="21">
        <v>0</v>
      </c>
      <c s="21">
        <v>8389.8600000000006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16779.720000000001</v>
      </c>
      <c s="21">
        <v>0</v>
      </c>
      <c s="21">
        <v>16779.720000000001</v>
      </c>
    </row>
    <row r="177" spans="1:65" ht="14.5">
      <c r="A177" s="108" t="s">
        <v>2269</v>
      </c>
      <c s="35" t="s">
        <v>812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323809.71000000002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323809.71000000002</v>
      </c>
      <c s="120">
        <v>44050</v>
      </c>
      <c s="120">
        <v>45876</v>
      </c>
      <c s="134">
        <v>323809.71000000002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11543.01</v>
      </c>
      <c s="21">
        <v>0</v>
      </c>
      <c s="21">
        <v>0</v>
      </c>
      <c s="21">
        <v>0</v>
      </c>
      <c s="21">
        <v>0</v>
      </c>
      <c s="21">
        <v>0</v>
      </c>
      <c s="21">
        <v>11543.01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23086.02</v>
      </c>
      <c s="21">
        <v>0</v>
      </c>
      <c s="21">
        <v>23086.02</v>
      </c>
    </row>
    <row r="178" spans="1:65" ht="14.5">
      <c r="A178" s="108" t="s">
        <v>2270</v>
      </c>
      <c s="35" t="s">
        <v>813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548243.53000000003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548243.53000000003</v>
      </c>
      <c s="120">
        <v>44050</v>
      </c>
      <c s="120">
        <v>45876</v>
      </c>
      <c s="134">
        <v>548243.53000000003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19543.509999999998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19543.509999999998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39087.019999999997</v>
      </c>
      <c s="21">
        <v>0</v>
      </c>
      <c s="21">
        <v>39087.019999999997</v>
      </c>
    </row>
    <row r="179" spans="1:65" ht="14.5">
      <c r="A179" s="108" t="s">
        <v>2271</v>
      </c>
      <c s="35" t="s">
        <v>814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604077.44999999995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604077.44999999995</v>
      </c>
      <c s="120">
        <v>44050</v>
      </c>
      <c s="120">
        <v>45876</v>
      </c>
      <c s="134">
        <v>604077.44999999995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21533.849999999999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21533.849999999999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43067.699999999997</v>
      </c>
      <c s="21">
        <v>0</v>
      </c>
      <c s="21">
        <v>43067.699999999997</v>
      </c>
    </row>
    <row r="180" spans="1:65" ht="14.5">
      <c r="A180" s="108" t="s">
        <v>2272</v>
      </c>
      <c s="35" t="s">
        <v>815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1299992.79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1299992.79</v>
      </c>
      <c s="120">
        <v>44050</v>
      </c>
      <c s="120">
        <v>45876</v>
      </c>
      <c s="134">
        <v>1299992.79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46341.489999999998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46341.489999999998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92682.979999999996</v>
      </c>
      <c s="21">
        <v>0</v>
      </c>
      <c s="21">
        <v>92682.979999999996</v>
      </c>
    </row>
    <row r="181" spans="1:65" ht="14.5">
      <c r="A181" s="108" t="s">
        <v>2273</v>
      </c>
      <c s="35" t="s">
        <v>816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828347.54000000004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828347.54000000004</v>
      </c>
      <c s="120">
        <v>44050</v>
      </c>
      <c s="120">
        <v>45876</v>
      </c>
      <c s="134">
        <v>828347.54000000004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29528.52</v>
      </c>
      <c s="21">
        <v>0</v>
      </c>
      <c s="21">
        <v>0</v>
      </c>
      <c s="21">
        <v>0</v>
      </c>
      <c s="21">
        <v>0</v>
      </c>
      <c s="21">
        <v>0</v>
      </c>
      <c s="21">
        <v>29528.52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59057.040000000001</v>
      </c>
      <c s="21">
        <v>0</v>
      </c>
      <c s="21">
        <v>59057.040000000001</v>
      </c>
    </row>
    <row r="182" spans="1:65" ht="14.5">
      <c r="A182" s="108" t="s">
        <v>2274</v>
      </c>
      <c s="35" t="s">
        <v>817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263293.79999999999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263293.79999999999</v>
      </c>
      <c s="120">
        <v>44050</v>
      </c>
      <c s="120">
        <v>45876</v>
      </c>
      <c s="134">
        <v>263293.79999999999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9385.7700000000004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9385.7700000000004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18771.540000000001</v>
      </c>
      <c s="21">
        <v>0</v>
      </c>
      <c s="21">
        <v>18771.540000000001</v>
      </c>
    </row>
    <row r="183" spans="1:65" ht="14.5">
      <c r="A183" s="108" t="s">
        <v>2275</v>
      </c>
      <c s="35" t="s">
        <v>818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1259577.79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1259577.79</v>
      </c>
      <c s="120">
        <v>44050</v>
      </c>
      <c s="120">
        <v>45876</v>
      </c>
      <c s="134">
        <v>1259577.79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44900.800000000003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44900.800000000003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89801.600000000006</v>
      </c>
      <c s="21">
        <v>0</v>
      </c>
      <c s="21">
        <v>89801.600000000006</v>
      </c>
    </row>
    <row r="184" spans="1:65" ht="14.5">
      <c r="A184" s="108" t="s">
        <v>2276</v>
      </c>
      <c s="35" t="s">
        <v>819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1133923.0700000001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1133923.0700000001</v>
      </c>
      <c s="120">
        <v>44050</v>
      </c>
      <c s="120">
        <v>45876</v>
      </c>
      <c s="134">
        <v>1133923.0700000001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40421.519999999997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40421.519999999997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80843.039999999994</v>
      </c>
      <c s="21">
        <v>0</v>
      </c>
      <c s="21">
        <v>80843.039999999994</v>
      </c>
    </row>
    <row r="185" spans="1:65" ht="14.5">
      <c r="A185" s="108" t="s">
        <v>2277</v>
      </c>
      <c s="35" t="s">
        <v>820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799844.33999999997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799844.33999999997</v>
      </c>
      <c s="120">
        <v>44291</v>
      </c>
      <c s="120">
        <v>46117</v>
      </c>
      <c s="134">
        <v>799844.33999999997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28512.450000000001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28512.450000000001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28512.450000000001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57024.900000000001</v>
      </c>
      <c s="21">
        <v>28512.450000000001</v>
      </c>
      <c s="21">
        <v>85537.350000000006</v>
      </c>
    </row>
    <row r="186" spans="1:65" ht="14.5">
      <c r="A186" s="108" t="s">
        <v>2278</v>
      </c>
      <c s="35" t="s">
        <v>821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579518.22999999998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579518.22999999998</v>
      </c>
      <c s="120">
        <v>44291</v>
      </c>
      <c s="120">
        <v>46117</v>
      </c>
      <c s="134">
        <v>579518.22999999998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20658.380000000001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20658.380000000001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20658.380000000001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41316.760000000002</v>
      </c>
      <c s="21">
        <v>20658.380000000001</v>
      </c>
      <c s="21">
        <v>61975.139999999999</v>
      </c>
    </row>
    <row r="187" spans="1:65" ht="14.5">
      <c r="A187" s="108" t="s">
        <v>2279</v>
      </c>
      <c s="35" t="s">
        <v>822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71000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71000</v>
      </c>
      <c s="120">
        <v>44291</v>
      </c>
      <c s="120">
        <v>46117</v>
      </c>
      <c s="134">
        <v>71000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2530.9699999999998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2530.9699999999998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2530.9699999999998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5061.9399999999996</v>
      </c>
      <c s="21">
        <v>2530.9699999999998</v>
      </c>
      <c s="21">
        <v>7592.9099999999999</v>
      </c>
    </row>
    <row r="188" spans="1:65" ht="14.5">
      <c r="A188" s="108" t="s">
        <v>2280</v>
      </c>
      <c s="35" t="s">
        <v>823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195028.14000000001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195028.14000000001</v>
      </c>
      <c s="120">
        <v>44291</v>
      </c>
      <c s="120">
        <v>46117</v>
      </c>
      <c s="134">
        <v>195028.14000000001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6952.2700000000004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6952.2700000000004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6952.2700000000004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13904.540000000001</v>
      </c>
      <c s="21">
        <v>6952.2700000000004</v>
      </c>
      <c s="21">
        <v>20856.810000000001</v>
      </c>
    </row>
    <row r="189" spans="1:65" ht="14.5">
      <c r="A189" s="108" t="s">
        <v>2281</v>
      </c>
      <c s="35" t="s">
        <v>824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218389.95999999999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218389.95999999999</v>
      </c>
      <c s="120">
        <v>44291</v>
      </c>
      <c s="120">
        <v>46117</v>
      </c>
      <c s="134">
        <v>218389.95999999999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7785.0600000000004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7785.0600000000004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7785.0600000000004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15570.120000000001</v>
      </c>
      <c s="21">
        <v>7785.0600000000004</v>
      </c>
      <c s="21">
        <v>23355.18</v>
      </c>
    </row>
    <row r="190" spans="1:65" ht="14.5">
      <c r="A190" s="108" t="s">
        <v>2282</v>
      </c>
      <c s="35" t="s">
        <v>825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226534.35000000001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226534.35000000001</v>
      </c>
      <c s="120">
        <v>44291</v>
      </c>
      <c s="120">
        <v>46117</v>
      </c>
      <c s="134">
        <v>226534.35000000001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8075.3800000000001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8075.3800000000001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8075.3800000000001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16150.76</v>
      </c>
      <c s="21">
        <v>8075.3800000000001</v>
      </c>
      <c s="21">
        <v>24226.139999999999</v>
      </c>
    </row>
    <row r="191" spans="1:65" ht="14.5">
      <c r="A191" s="108" t="s">
        <v>2283</v>
      </c>
      <c s="35" t="s">
        <v>826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1190816.8400000001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1190816.8400000001</v>
      </c>
      <c s="120">
        <v>44291</v>
      </c>
      <c s="120">
        <v>46117</v>
      </c>
      <c s="134">
        <v>1190816.8400000001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42449.639999999999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42449.639999999999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42449.639999999999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84899.279999999999</v>
      </c>
      <c s="21">
        <v>42449.639999999999</v>
      </c>
      <c s="21">
        <v>127348.92</v>
      </c>
    </row>
    <row r="192" spans="1:65" ht="14.5">
      <c r="A192" s="108" t="s">
        <v>2284</v>
      </c>
      <c s="35" t="s">
        <v>827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1964000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1964000</v>
      </c>
      <c s="120">
        <v>44291</v>
      </c>
      <c s="120">
        <v>46117</v>
      </c>
      <c s="134">
        <v>1964000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70011.690000000002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70011.690000000002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70011.690000000002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140023.38</v>
      </c>
      <c s="21">
        <v>70011.690000000002</v>
      </c>
      <c s="21">
        <v>210035.07000000001</v>
      </c>
    </row>
    <row r="193" spans="1:65" ht="14.5">
      <c r="A193" s="108" t="s">
        <v>2285</v>
      </c>
      <c s="35" t="s">
        <v>828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1199513.1499999999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1199513.1499999999</v>
      </c>
      <c s="120">
        <v>44291</v>
      </c>
      <c s="120">
        <v>46117</v>
      </c>
      <c s="134">
        <v>1199513.1499999999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42759.650000000001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42759.650000000001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42759.650000000001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85519.300000000003</v>
      </c>
      <c s="21">
        <v>42759.650000000001</v>
      </c>
      <c s="21">
        <v>128278.95000000001</v>
      </c>
    </row>
    <row r="194" spans="1:65" ht="14.5">
      <c r="A194" s="108" t="s">
        <v>2286</v>
      </c>
      <c s="35" t="s">
        <v>829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872844.85999999999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872844.85999999999</v>
      </c>
      <c s="120">
        <v>44291</v>
      </c>
      <c s="120">
        <v>46117</v>
      </c>
      <c s="134">
        <v>872844.85999999999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31114.740000000002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31114.740000000002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31114.740000000002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62229.480000000003</v>
      </c>
      <c s="21">
        <v>31114.740000000002</v>
      </c>
      <c s="21">
        <v>93344.220000000001</v>
      </c>
    </row>
    <row r="195" spans="1:65" ht="14.5">
      <c r="A195" s="108" t="s">
        <v>2287</v>
      </c>
      <c s="35" t="s">
        <v>830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1295191.5900000001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1295191.5900000001</v>
      </c>
      <c s="120">
        <v>44291</v>
      </c>
      <c s="120">
        <v>46117</v>
      </c>
      <c s="134">
        <v>1295191.5900000001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46170.339999999997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46170.339999999997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46170.339999999997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92340.679999999993</v>
      </c>
      <c s="21">
        <v>46170.339999999997</v>
      </c>
      <c s="21">
        <v>138511.01999999999</v>
      </c>
    </row>
    <row r="196" spans="1:65" ht="14.5">
      <c r="A196" s="108" t="s">
        <v>2288</v>
      </c>
      <c s="35" t="s">
        <v>831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1239554.1299999999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1239554.1299999999</v>
      </c>
      <c s="120">
        <v>44291</v>
      </c>
      <c s="120">
        <v>46117</v>
      </c>
      <c s="134">
        <v>1239554.1299999999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44187.010000000002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44187.010000000002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44187.010000000002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88374.020000000004</v>
      </c>
      <c s="21">
        <v>44187.010000000002</v>
      </c>
      <c s="21">
        <v>132561.03</v>
      </c>
    </row>
    <row r="197" spans="1:65" ht="14.5">
      <c r="A197" s="108" t="s">
        <v>2289</v>
      </c>
      <c s="35" t="s">
        <v>832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160094.26999999999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160094.26999999999</v>
      </c>
      <c s="120">
        <v>44291</v>
      </c>
      <c s="120">
        <v>46117</v>
      </c>
      <c s="134">
        <v>160094.26999999999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5706.96</v>
      </c>
      <c s="21">
        <v>0</v>
      </c>
      <c s="21">
        <v>0</v>
      </c>
      <c s="21">
        <v>0</v>
      </c>
      <c s="21">
        <v>0</v>
      </c>
      <c s="21">
        <v>0</v>
      </c>
      <c s="21">
        <v>5706.96</v>
      </c>
      <c s="21">
        <v>0</v>
      </c>
      <c s="21">
        <v>0</v>
      </c>
      <c s="21">
        <v>0</v>
      </c>
      <c s="21">
        <v>0</v>
      </c>
      <c s="21">
        <v>0</v>
      </c>
      <c s="21">
        <v>5706.96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11413.92</v>
      </c>
      <c s="21">
        <v>5706.96</v>
      </c>
      <c s="21">
        <v>17120.880000000001</v>
      </c>
    </row>
    <row r="198" spans="1:65" ht="14.5">
      <c r="A198" s="108" t="s">
        <v>2290</v>
      </c>
      <c s="35" t="s">
        <v>833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310086.89000000001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310086.89000000001</v>
      </c>
      <c s="120">
        <v>44291</v>
      </c>
      <c s="120">
        <v>46117</v>
      </c>
      <c s="134">
        <v>310086.89000000001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11053.82</v>
      </c>
      <c s="21">
        <v>0</v>
      </c>
      <c s="21">
        <v>0</v>
      </c>
      <c s="21">
        <v>0</v>
      </c>
      <c s="21">
        <v>0</v>
      </c>
      <c s="21">
        <v>0</v>
      </c>
      <c s="21">
        <v>11053.82</v>
      </c>
      <c s="21">
        <v>0</v>
      </c>
      <c s="21">
        <v>0</v>
      </c>
      <c s="21">
        <v>0</v>
      </c>
      <c s="21">
        <v>0</v>
      </c>
      <c s="21">
        <v>0</v>
      </c>
      <c s="21">
        <v>11053.82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22107.639999999999</v>
      </c>
      <c s="21">
        <v>11053.82</v>
      </c>
      <c s="21">
        <v>33161.459999999999</v>
      </c>
    </row>
    <row r="199" spans="1:65" ht="14.5">
      <c r="A199" s="108" t="s">
        <v>2291</v>
      </c>
      <c s="35" t="s">
        <v>834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665094.68000000005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665094.68000000005</v>
      </c>
      <c s="120">
        <v>44291</v>
      </c>
      <c s="120">
        <v>46117</v>
      </c>
      <c s="134">
        <v>665094.68000000005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23708.959999999999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23708.959999999999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23708.959999999999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47417.919999999998</v>
      </c>
      <c s="21">
        <v>23708.959999999999</v>
      </c>
      <c s="21">
        <v>71126.880000000005</v>
      </c>
    </row>
    <row r="200" spans="1:65" ht="14.5">
      <c r="A200" s="108" t="s">
        <v>2292</v>
      </c>
      <c s="35" t="s">
        <v>835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201501.13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201501.13</v>
      </c>
      <c s="120">
        <v>44291</v>
      </c>
      <c s="120">
        <v>46117</v>
      </c>
      <c s="134">
        <v>201501.13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7183.0100000000002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7183.0100000000002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7183.0100000000002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14366.02</v>
      </c>
      <c s="21">
        <v>7183.0100000000002</v>
      </c>
      <c s="21">
        <v>21549.029999999999</v>
      </c>
    </row>
    <row r="201" spans="1:65" ht="14.5">
      <c r="A201" s="108" t="s">
        <v>2293</v>
      </c>
      <c s="35" t="s">
        <v>836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43897.660000000003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43897.660000000003</v>
      </c>
      <c s="120">
        <v>44291</v>
      </c>
      <c s="120">
        <v>46117</v>
      </c>
      <c s="134">
        <v>43897.660000000003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1564.8399999999999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1564.8399999999999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1564.8399999999999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3129.6799999999998</v>
      </c>
      <c s="21">
        <v>1564.8399999999999</v>
      </c>
      <c s="21">
        <v>4694.5199999999995</v>
      </c>
    </row>
    <row r="202" spans="1:65" ht="14.5">
      <c r="A202" s="108" t="s">
        <v>2294</v>
      </c>
      <c s="35" t="s">
        <v>837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509133.40999999997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509133.40999999997</v>
      </c>
      <c s="120">
        <v>44291</v>
      </c>
      <c s="120">
        <v>46117</v>
      </c>
      <c s="134">
        <v>509133.40999999997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18149.330000000002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18149.330000000002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18149.330000000002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36298.660000000003</v>
      </c>
      <c s="21">
        <v>18149.330000000002</v>
      </c>
      <c s="21">
        <v>54447.990000000005</v>
      </c>
    </row>
    <row r="203" spans="1:65" ht="14.5">
      <c r="A203" s="108" t="s">
        <v>2295</v>
      </c>
      <c s="35" t="s">
        <v>838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221256.76000000001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221256.76000000001</v>
      </c>
      <c s="120">
        <v>44291</v>
      </c>
      <c s="120">
        <v>46117</v>
      </c>
      <c s="134">
        <v>221256.76000000001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7887.25</v>
      </c>
      <c s="21">
        <v>0</v>
      </c>
      <c s="21">
        <v>0</v>
      </c>
      <c s="21">
        <v>0</v>
      </c>
      <c s="21">
        <v>0</v>
      </c>
      <c s="21">
        <v>0</v>
      </c>
      <c s="21">
        <v>7887.25</v>
      </c>
      <c s="21">
        <v>0</v>
      </c>
      <c s="21">
        <v>0</v>
      </c>
      <c s="21">
        <v>0</v>
      </c>
      <c s="21">
        <v>0</v>
      </c>
      <c s="21">
        <v>0</v>
      </c>
      <c s="21">
        <v>7887.25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15774.5</v>
      </c>
      <c s="21">
        <v>7887.25</v>
      </c>
      <c s="21">
        <v>23661.75</v>
      </c>
    </row>
    <row r="204" spans="1:65" ht="14.5">
      <c r="A204" s="108" t="s">
        <v>2296</v>
      </c>
      <c s="35" t="s">
        <v>839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289932.76000000001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289932.76000000001</v>
      </c>
      <c s="120">
        <v>44291</v>
      </c>
      <c s="120">
        <v>46117</v>
      </c>
      <c s="134">
        <v>289932.76000000001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10335.379999999999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10335.379999999999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10335.379999999999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20670.759999999998</v>
      </c>
      <c s="21">
        <v>10335.379999999999</v>
      </c>
      <c s="21">
        <v>31006.139999999999</v>
      </c>
    </row>
    <row r="205" spans="1:65" ht="14.5">
      <c r="A205" s="108" t="s">
        <v>2297</v>
      </c>
      <c s="35" t="s">
        <v>840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367760.08000000002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367760.08000000002</v>
      </c>
      <c s="120">
        <v>44291</v>
      </c>
      <c s="120">
        <v>46117</v>
      </c>
      <c s="134">
        <v>367760.08000000002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13109.73</v>
      </c>
      <c s="21">
        <v>0</v>
      </c>
      <c s="21">
        <v>0</v>
      </c>
      <c s="21">
        <v>0</v>
      </c>
      <c s="21">
        <v>0</v>
      </c>
      <c s="21">
        <v>0</v>
      </c>
      <c s="21">
        <v>13109.73</v>
      </c>
      <c s="21">
        <v>0</v>
      </c>
      <c s="21">
        <v>0</v>
      </c>
      <c s="21">
        <v>0</v>
      </c>
      <c s="21">
        <v>0</v>
      </c>
      <c s="21">
        <v>0</v>
      </c>
      <c s="21">
        <v>13109.73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26219.459999999999</v>
      </c>
      <c s="21">
        <v>13109.73</v>
      </c>
      <c s="21">
        <v>39329.190000000002</v>
      </c>
    </row>
    <row r="206" spans="1:65" ht="14.5">
      <c r="A206" s="108" t="s">
        <v>2298</v>
      </c>
      <c s="35" t="s">
        <v>841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134391.94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134391.94</v>
      </c>
      <c s="120">
        <v>44291</v>
      </c>
      <c s="120">
        <v>46117</v>
      </c>
      <c s="134">
        <v>134391.94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4790.7399999999998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4790.7399999999998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4790.7399999999998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9581.4799999999996</v>
      </c>
      <c s="21">
        <v>4790.7399999999998</v>
      </c>
      <c s="21">
        <v>14372.219999999999</v>
      </c>
    </row>
    <row r="207" spans="1:65" ht="14.5">
      <c r="A207" s="108" t="s">
        <v>2299</v>
      </c>
      <c s="35" t="s">
        <v>842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59813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59813</v>
      </c>
      <c s="120">
        <v>44291</v>
      </c>
      <c s="120">
        <v>46117</v>
      </c>
      <c s="134">
        <v>59813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2132.1799999999998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2132.1799999999998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2132.1799999999998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4264.3599999999997</v>
      </c>
      <c s="21">
        <v>2132.1799999999998</v>
      </c>
      <c s="21">
        <v>6396.5399999999991</v>
      </c>
    </row>
    <row r="208" spans="1:65" ht="14.5">
      <c r="A208" s="108" t="s">
        <v>2300</v>
      </c>
      <c s="35" t="s">
        <v>843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883483.45999999996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883483.45999999996</v>
      </c>
      <c s="120">
        <v>44291</v>
      </c>
      <c s="120">
        <v>46117</v>
      </c>
      <c s="134">
        <v>883483.45999999996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31493.98</v>
      </c>
      <c s="21">
        <v>0</v>
      </c>
      <c s="21">
        <v>0</v>
      </c>
      <c s="21">
        <v>0</v>
      </c>
      <c s="21">
        <v>0</v>
      </c>
      <c s="21">
        <v>0</v>
      </c>
      <c s="21">
        <v>31493.98</v>
      </c>
      <c s="21">
        <v>0</v>
      </c>
      <c s="21">
        <v>0</v>
      </c>
      <c s="21">
        <v>0</v>
      </c>
      <c s="21">
        <v>0</v>
      </c>
      <c s="21">
        <v>0</v>
      </c>
      <c s="21">
        <v>31493.98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62987.959999999999</v>
      </c>
      <c s="21">
        <v>31493.98</v>
      </c>
      <c s="21">
        <v>94481.940000000002</v>
      </c>
    </row>
    <row r="209" spans="1:65" ht="14.5">
      <c r="A209" s="108" t="s">
        <v>2301</v>
      </c>
      <c s="35" t="s">
        <v>844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937886.16000000003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937886.16000000003</v>
      </c>
      <c s="120">
        <v>44291</v>
      </c>
      <c s="120">
        <v>46117</v>
      </c>
      <c s="134">
        <v>937886.16000000003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33433.300000000003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33433.300000000003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33433.300000000003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66866.600000000006</v>
      </c>
      <c s="21">
        <v>33433.300000000003</v>
      </c>
      <c s="21">
        <v>100299.90000000001</v>
      </c>
    </row>
    <row r="210" spans="1:65" ht="14.5">
      <c r="A210" s="108" t="s">
        <v>2302</v>
      </c>
      <c s="35" t="s">
        <v>845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914591.85999999999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914591.85999999999</v>
      </c>
      <c s="120">
        <v>44291</v>
      </c>
      <c s="120">
        <v>46117</v>
      </c>
      <c s="134">
        <v>914591.85999999999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32602.91</v>
      </c>
      <c s="21">
        <v>0</v>
      </c>
      <c s="21">
        <v>0</v>
      </c>
      <c s="21">
        <v>0</v>
      </c>
      <c s="21">
        <v>0</v>
      </c>
      <c s="21">
        <v>0</v>
      </c>
      <c s="21">
        <v>32602.91</v>
      </c>
      <c s="21">
        <v>0</v>
      </c>
      <c s="21">
        <v>0</v>
      </c>
      <c s="21">
        <v>0</v>
      </c>
      <c s="21">
        <v>0</v>
      </c>
      <c s="21">
        <v>0</v>
      </c>
      <c s="21">
        <v>32602.91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65205.82</v>
      </c>
      <c s="21">
        <v>32602.91</v>
      </c>
      <c s="21">
        <v>97808.729999999996</v>
      </c>
    </row>
    <row r="211" spans="1:65" ht="14.5">
      <c r="A211" s="108" t="s">
        <v>2303</v>
      </c>
      <c s="35" t="s">
        <v>846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406652.04999999999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406652.04999999999</v>
      </c>
      <c s="120">
        <v>44291</v>
      </c>
      <c s="120">
        <v>46117</v>
      </c>
      <c s="134">
        <v>406652.04999999999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14496.129999999999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14496.129999999999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14496.129999999999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28992.259999999998</v>
      </c>
      <c s="21">
        <v>14496.129999999999</v>
      </c>
      <c s="21">
        <v>43488.389999999999</v>
      </c>
    </row>
    <row r="212" spans="1:65" ht="14.5">
      <c r="A212" s="108" t="s">
        <v>2304</v>
      </c>
      <c s="35" t="s">
        <v>847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731588.55000000005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731588.55000000005</v>
      </c>
      <c s="120">
        <v>44291</v>
      </c>
      <c s="120">
        <v>46117</v>
      </c>
      <c s="134">
        <v>731588.55000000005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26079.299999999999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26079.299999999999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26079.299999999999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52158.599999999999</v>
      </c>
      <c s="21">
        <v>26079.299999999999</v>
      </c>
      <c s="21">
        <v>78237.899999999994</v>
      </c>
    </row>
    <row r="213" spans="1:65" ht="14.5">
      <c r="A213" s="108" t="s">
        <v>2305</v>
      </c>
      <c s="35" t="s">
        <v>848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576488.33999999997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576488.33999999997</v>
      </c>
      <c s="120">
        <v>44291</v>
      </c>
      <c s="120">
        <v>46117</v>
      </c>
      <c s="134">
        <v>576488.33999999997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20550.369999999999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20550.369999999999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20550.369999999999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41100.739999999998</v>
      </c>
      <c s="21">
        <v>20550.369999999999</v>
      </c>
      <c s="21">
        <v>61651.110000000001</v>
      </c>
    </row>
    <row r="214" spans="1:65" ht="14.5">
      <c r="A214" s="108" t="s">
        <v>2306</v>
      </c>
      <c s="35" t="s">
        <v>849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609111.46999999997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609111.46999999997</v>
      </c>
      <c s="120">
        <v>44291</v>
      </c>
      <c s="120">
        <v>46117</v>
      </c>
      <c s="134">
        <v>609111.46999999997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21713.299999999999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21713.299999999999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21713.299999999999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43426.599999999999</v>
      </c>
      <c s="21">
        <v>21713.299999999999</v>
      </c>
      <c s="21">
        <v>65139.899999999994</v>
      </c>
    </row>
    <row r="215" spans="1:65" ht="14.5">
      <c r="A215" s="108" t="s">
        <v>2307</v>
      </c>
      <c s="35" t="s">
        <v>850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366628.73999999999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366628.73999999999</v>
      </c>
      <c s="120">
        <v>44291</v>
      </c>
      <c s="120">
        <v>46117</v>
      </c>
      <c s="134">
        <v>366628.73999999999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13069.4</v>
      </c>
      <c s="21">
        <v>0</v>
      </c>
      <c s="21">
        <v>0</v>
      </c>
      <c s="21">
        <v>0</v>
      </c>
      <c s="21">
        <v>0</v>
      </c>
      <c s="21">
        <v>0</v>
      </c>
      <c s="21">
        <v>13069.4</v>
      </c>
      <c s="21">
        <v>0</v>
      </c>
      <c s="21">
        <v>0</v>
      </c>
      <c s="21">
        <v>0</v>
      </c>
      <c s="21">
        <v>0</v>
      </c>
      <c s="21">
        <v>0</v>
      </c>
      <c s="21">
        <v>13069.4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26138.799999999999</v>
      </c>
      <c s="21">
        <v>13069.4</v>
      </c>
      <c s="21">
        <v>39208.199999999997</v>
      </c>
    </row>
    <row r="216" spans="1:65" ht="14.5">
      <c r="A216" s="108" t="s">
        <v>2308</v>
      </c>
      <c s="35" t="s">
        <v>851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1177695.76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1177695.76</v>
      </c>
      <c s="120">
        <v>44291</v>
      </c>
      <c s="120">
        <v>46117</v>
      </c>
      <c s="134">
        <v>1177695.76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41981.910000000003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41981.910000000003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41981.910000000003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83963.820000000007</v>
      </c>
      <c s="21">
        <v>41981.910000000003</v>
      </c>
      <c s="21">
        <v>125945.73000000001</v>
      </c>
    </row>
    <row r="217" spans="1:65" ht="14.5">
      <c r="A217" s="108" t="s">
        <v>2309</v>
      </c>
      <c s="35" t="s">
        <v>852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825166.01000000001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825166.01000000001</v>
      </c>
      <c s="120">
        <v>44291</v>
      </c>
      <c s="120">
        <v>46117</v>
      </c>
      <c s="134">
        <v>825166.01000000001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29415.110000000001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29415.110000000001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29415.110000000001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58830.220000000001</v>
      </c>
      <c s="21">
        <v>29415.110000000001</v>
      </c>
      <c s="21">
        <v>88245.330000000002</v>
      </c>
    </row>
    <row r="218" spans="1:65" ht="14.5">
      <c r="A218" s="108" t="s">
        <v>2310</v>
      </c>
      <c s="35" t="s">
        <v>485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-0.01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-0.01</v>
      </c>
      <c s="120">
        <v>41968</v>
      </c>
      <c s="120">
        <v>45621</v>
      </c>
      <c s="134">
        <v>26856444.289999999</v>
      </c>
      <c s="135">
        <v>-0.097222222222222224</v>
      </c>
      <c s="135">
        <v>10</v>
      </c>
      <c s="125">
        <v>0.065000000000000002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19" spans="1:65" ht="14.5">
      <c r="A219" s="108" t="s">
        <v>2311</v>
      </c>
      <c s="35" t="s">
        <v>486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-0.02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-0.02</v>
      </c>
      <c s="120">
        <v>42003</v>
      </c>
      <c s="120">
        <v>45290</v>
      </c>
      <c s="134">
        <v>2530427.46</v>
      </c>
      <c s="135">
        <v>-1</v>
      </c>
      <c s="135">
        <v>9</v>
      </c>
      <c s="125">
        <v>0.062100000000000002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20" spans="1:65" ht="14.5">
      <c r="A220" s="108" t="s">
        <v>2312</v>
      </c>
      <c s="35" t="s">
        <v>486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613974.46999999997</v>
      </c>
      <c s="128">
        <v>0</v>
      </c>
      <c s="128">
        <v>613974.48999999999</v>
      </c>
      <c s="128">
        <v>6651.3999999999996</v>
      </c>
      <c s="128">
        <v>0</v>
      </c>
      <c s="128">
        <v>0</v>
      </c>
      <c s="128">
        <v>0</v>
      </c>
      <c s="128">
        <v>-0.02</v>
      </c>
      <c s="120">
        <v>42003</v>
      </c>
      <c s="120">
        <v>45656</v>
      </c>
      <c s="134">
        <v>3069872.4300000002</v>
      </c>
      <c s="135">
        <v>0</v>
      </c>
      <c s="135">
        <v>10</v>
      </c>
      <c s="125">
        <v>0.065000000000000002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21" spans="1:65" ht="14.5">
      <c r="A221" s="108" t="s">
        <v>2313</v>
      </c>
      <c s="35" t="s">
        <v>487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3523627.5</v>
      </c>
      <c s="128">
        <v>0</v>
      </c>
      <c s="128">
        <v>0</v>
      </c>
      <c s="128">
        <v>31477.740000000002</v>
      </c>
      <c s="128">
        <v>0</v>
      </c>
      <c s="128">
        <v>0</v>
      </c>
      <c s="128">
        <v>0</v>
      </c>
      <c s="128">
        <v>3523627.5</v>
      </c>
      <c s="120">
        <v>43677</v>
      </c>
      <c s="120">
        <v>45869</v>
      </c>
      <c s="134">
        <v>3523627.5</v>
      </c>
      <c s="135">
        <v>0.58333333333333337</v>
      </c>
      <c s="135">
        <v>6</v>
      </c>
      <c s="125">
        <v>0.053600000000000002</v>
      </c>
      <c s="131" t="s">
        <v>657</v>
      </c>
      <c s="131" t="s">
        <v>658</v>
      </c>
      <c s="21">
        <v>15738.870000000001</v>
      </c>
      <c s="21">
        <v>7869.4300000000003</v>
      </c>
      <c s="21">
        <v>7869.4300000000003</v>
      </c>
      <c s="21">
        <v>7869.4300000000003</v>
      </c>
      <c s="21">
        <v>7869.4300000000003</v>
      </c>
      <c s="21">
        <v>7869.4300000000003</v>
      </c>
      <c s="21">
        <v>7869.4300000000003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62955.450000000004</v>
      </c>
      <c s="21">
        <v>0</v>
      </c>
      <c s="21">
        <v>62955.450000000004</v>
      </c>
    </row>
    <row r="222" spans="1:65" ht="14.5">
      <c r="A222" s="108" t="s">
        <v>2314</v>
      </c>
      <c s="35" t="s">
        <v>487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4465267.5</v>
      </c>
      <c s="128">
        <v>0</v>
      </c>
      <c s="128">
        <v>0</v>
      </c>
      <c s="128">
        <v>41973.519999999997</v>
      </c>
      <c s="128">
        <v>0</v>
      </c>
      <c s="128">
        <v>0</v>
      </c>
      <c s="128">
        <v>0</v>
      </c>
      <c s="128">
        <v>4465267.5</v>
      </c>
      <c s="120">
        <v>43677</v>
      </c>
      <c s="120">
        <v>46234</v>
      </c>
      <c s="134">
        <v>4465267.5</v>
      </c>
      <c s="135">
        <v>1.5833333333333333</v>
      </c>
      <c s="135">
        <v>7</v>
      </c>
      <c s="125">
        <v>0.056399999999999999</v>
      </c>
      <c s="131" t="s">
        <v>657</v>
      </c>
      <c s="131" t="s">
        <v>658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20986.759999999998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10493.379999999999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199374.22</v>
      </c>
      <c s="21">
        <v>73453.659999999989</v>
      </c>
      <c s="21">
        <v>272827.88</v>
      </c>
    </row>
    <row r="223" spans="1:65" ht="14.5">
      <c r="A223" s="108" t="s">
        <v>2315</v>
      </c>
      <c s="35" t="s">
        <v>487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1534442.5</v>
      </c>
      <c s="128">
        <v>0</v>
      </c>
      <c s="128">
        <v>0</v>
      </c>
      <c s="128">
        <v>15165.4</v>
      </c>
      <c s="128">
        <v>0</v>
      </c>
      <c s="128">
        <v>0</v>
      </c>
      <c s="128">
        <v>0</v>
      </c>
      <c s="128">
        <v>1534442.5</v>
      </c>
      <c s="120">
        <v>43677</v>
      </c>
      <c s="120">
        <v>46599</v>
      </c>
      <c s="134">
        <v>1534442.5</v>
      </c>
      <c s="135">
        <v>2.5833333333333335</v>
      </c>
      <c s="135">
        <v>8</v>
      </c>
      <c s="125">
        <v>0.059299999999999999</v>
      </c>
      <c s="131" t="s">
        <v>657</v>
      </c>
      <c s="131" t="s">
        <v>658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7582.6999999999998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5055.1400000000003</v>
      </c>
      <c s="21">
        <v>2527.5700000000002</v>
      </c>
      <c s="21">
        <v>2527.5700000000002</v>
      </c>
      <c s="21">
        <v>2527.5700000000002</v>
      </c>
      <c s="21">
        <v>2527.5700000000002</v>
      </c>
      <c s="21">
        <v>2527.5700000000002</v>
      </c>
      <c s="21">
        <v>78354.599999999991</v>
      </c>
      <c s="21">
        <v>48023.830000000002</v>
      </c>
      <c s="21">
        <v>126378.42999999999</v>
      </c>
    </row>
    <row r="224" spans="1:65" ht="14.5">
      <c r="A224" s="108" t="s">
        <v>2316</v>
      </c>
      <c s="35" t="s">
        <v>487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1099.1600000000001</v>
      </c>
      <c s="128">
        <v>0</v>
      </c>
      <c s="128">
        <v>0</v>
      </c>
      <c s="128">
        <v>0</v>
      </c>
      <c s="128">
        <v>106200</v>
      </c>
      <c s="120">
        <v>43677</v>
      </c>
      <c s="120">
        <v>46965</v>
      </c>
      <c s="134">
        <v>106200</v>
      </c>
      <c s="135">
        <v>3.5833333333333335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5908.0099999999984</v>
      </c>
      <c s="21">
        <v>4259.2799999999997</v>
      </c>
      <c s="21">
        <v>10167.289999999997</v>
      </c>
    </row>
    <row r="225" spans="1:65" ht="14.5">
      <c r="A225" s="108" t="s">
        <v>2317</v>
      </c>
      <c s="35" t="s">
        <v>488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1503910</v>
      </c>
      <c s="128">
        <v>0</v>
      </c>
      <c s="128">
        <v>0</v>
      </c>
      <c s="128">
        <v>6717.46</v>
      </c>
      <c s="128">
        <v>0</v>
      </c>
      <c s="128">
        <v>0</v>
      </c>
      <c s="128">
        <v>0</v>
      </c>
      <c s="128">
        <v>1503910</v>
      </c>
      <c s="120">
        <v>43678</v>
      </c>
      <c s="120">
        <v>45870</v>
      </c>
      <c s="134">
        <v>1503910</v>
      </c>
      <c s="135">
        <v>0.58611111111111114</v>
      </c>
      <c s="135">
        <v>6</v>
      </c>
      <c s="125">
        <v>0.053600000000000002</v>
      </c>
      <c s="131" t="s">
        <v>657</v>
      </c>
      <c s="131" t="s">
        <v>658</v>
      </c>
      <c s="21">
        <v>6717.46</v>
      </c>
      <c s="21">
        <v>6717.46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33587.300000000003</v>
      </c>
      <c s="21">
        <v>0</v>
      </c>
      <c s="21">
        <v>33587.300000000003</v>
      </c>
    </row>
    <row r="226" spans="1:65" ht="14.5">
      <c r="A226" s="108" t="s">
        <v>2318</v>
      </c>
      <c s="35" t="s">
        <v>488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1777522.5</v>
      </c>
      <c s="128">
        <v>0</v>
      </c>
      <c s="128">
        <v>0</v>
      </c>
      <c s="128">
        <v>8354.3600000000006</v>
      </c>
      <c s="128">
        <v>0</v>
      </c>
      <c s="128">
        <v>0</v>
      </c>
      <c s="128">
        <v>0</v>
      </c>
      <c s="128">
        <v>1777522.5</v>
      </c>
      <c s="120">
        <v>43678</v>
      </c>
      <c s="120">
        <v>46235</v>
      </c>
      <c s="134">
        <v>1777522.5</v>
      </c>
      <c s="135">
        <v>1.586111111111111</v>
      </c>
      <c s="135">
        <v>7</v>
      </c>
      <c s="125">
        <v>0.056399999999999999</v>
      </c>
      <c s="131" t="s">
        <v>657</v>
      </c>
      <c s="131" t="s">
        <v>658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8354.3600000000006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4177.1800000000003</v>
      </c>
      <c s="21">
        <v>0</v>
      </c>
      <c s="21">
        <v>0</v>
      </c>
      <c s="21">
        <v>0</v>
      </c>
      <c s="21">
        <v>0</v>
      </c>
      <c s="21">
        <v>83543.599999999977</v>
      </c>
      <c s="21">
        <v>33417.440000000002</v>
      </c>
      <c s="21">
        <v>116961.03999999998</v>
      </c>
    </row>
    <row r="227" spans="1:65" ht="14.5">
      <c r="A227" s="108" t="s">
        <v>2319</v>
      </c>
      <c s="35" t="s">
        <v>488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748267.5</v>
      </c>
      <c s="128">
        <v>0</v>
      </c>
      <c s="128">
        <v>0</v>
      </c>
      <c s="128">
        <v>3697.6900000000001</v>
      </c>
      <c s="128">
        <v>0</v>
      </c>
      <c s="128">
        <v>0</v>
      </c>
      <c s="128">
        <v>0</v>
      </c>
      <c s="128">
        <v>748267.5</v>
      </c>
      <c s="120">
        <v>43678</v>
      </c>
      <c s="120">
        <v>46600</v>
      </c>
      <c s="134">
        <v>748267.5</v>
      </c>
      <c s="135">
        <v>2.5861111111111112</v>
      </c>
      <c s="135">
        <v>8</v>
      </c>
      <c s="125">
        <v>0.059299999999999999</v>
      </c>
      <c s="131" t="s">
        <v>657</v>
      </c>
      <c s="131" t="s">
        <v>658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3697.6900000000001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1232.5599999999999</v>
      </c>
      <c s="21">
        <v>1232.5599999999999</v>
      </c>
      <c s="21">
        <v>1232.5599999999999</v>
      </c>
      <c s="21">
        <v>1232.5599999999999</v>
      </c>
      <c s="21">
        <v>39442.039999999994</v>
      </c>
      <c s="21">
        <v>24651.28000000001</v>
      </c>
      <c s="21">
        <v>64093.320000000007</v>
      </c>
    </row>
    <row r="228" spans="1:65" ht="14.5">
      <c r="A228" s="108" t="s">
        <v>2320</v>
      </c>
      <c s="35" t="s">
        <v>488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43678</v>
      </c>
      <c s="120">
        <v>46966</v>
      </c>
      <c s="134">
        <v>106200</v>
      </c>
      <c s="135">
        <v>3.5861111111111112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6045.3999999999987</v>
      </c>
      <c s="21">
        <v>4396.6800000000003</v>
      </c>
      <c s="21">
        <v>10442.079999999998</v>
      </c>
    </row>
    <row r="229" spans="1:65" ht="14.5">
      <c r="A229" s="108" t="s">
        <v>2321</v>
      </c>
      <c s="35" t="s">
        <v>489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1101677.5</v>
      </c>
      <c s="128">
        <v>0</v>
      </c>
      <c s="128">
        <v>0</v>
      </c>
      <c s="128">
        <v>4920.8299999999999</v>
      </c>
      <c s="128">
        <v>0</v>
      </c>
      <c s="128">
        <v>0</v>
      </c>
      <c s="128">
        <v>0</v>
      </c>
      <c s="128">
        <v>1101677.5</v>
      </c>
      <c s="120">
        <v>43679</v>
      </c>
      <c s="120">
        <v>45871</v>
      </c>
      <c s="134">
        <v>1101677.5</v>
      </c>
      <c s="135">
        <v>0.58888888888888891</v>
      </c>
      <c s="135">
        <v>6</v>
      </c>
      <c s="125">
        <v>0.053600000000000002</v>
      </c>
      <c s="131" t="s">
        <v>657</v>
      </c>
      <c s="131" t="s">
        <v>658</v>
      </c>
      <c s="21">
        <v>4920.8299999999999</v>
      </c>
      <c s="21">
        <v>4920.8299999999999</v>
      </c>
      <c s="21">
        <v>2460.4099999999999</v>
      </c>
      <c s="21">
        <v>2460.4099999999999</v>
      </c>
      <c s="21">
        <v>2460.4099999999999</v>
      </c>
      <c s="21">
        <v>2460.4099999999999</v>
      </c>
      <c s="21">
        <v>2460.4099999999999</v>
      </c>
      <c s="21">
        <v>2460.4099999999999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24604.119999999999</v>
      </c>
      <c s="21">
        <v>0</v>
      </c>
      <c s="21">
        <v>24604.119999999999</v>
      </c>
    </row>
    <row r="230" spans="1:65" ht="14.5">
      <c r="A230" s="108" t="s">
        <v>2322</v>
      </c>
      <c s="35" t="s">
        <v>489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1409362.5</v>
      </c>
      <c s="128">
        <v>0</v>
      </c>
      <c s="128">
        <v>0</v>
      </c>
      <c s="128">
        <v>6624</v>
      </c>
      <c s="128">
        <v>0</v>
      </c>
      <c s="128">
        <v>0</v>
      </c>
      <c s="128">
        <v>0</v>
      </c>
      <c s="128">
        <v>1409362.5</v>
      </c>
      <c s="120">
        <v>43679</v>
      </c>
      <c s="120">
        <v>46236</v>
      </c>
      <c s="134">
        <v>1409362.5</v>
      </c>
      <c s="135">
        <v>1.5888888888888888</v>
      </c>
      <c s="135">
        <v>7</v>
      </c>
      <c s="125">
        <v>0.056399999999999999</v>
      </c>
      <c s="131" t="s">
        <v>657</v>
      </c>
      <c s="131" t="s">
        <v>658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6624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3312</v>
      </c>
      <c s="21">
        <v>0</v>
      </c>
      <c s="21">
        <v>0</v>
      </c>
      <c s="21">
        <v>0</v>
      </c>
      <c s="21">
        <v>0</v>
      </c>
      <c s="21">
        <v>66240</v>
      </c>
      <c s="21">
        <v>26496</v>
      </c>
      <c s="21">
        <v>92736</v>
      </c>
    </row>
    <row r="231" spans="1:65" ht="14.5">
      <c r="A231" s="108" t="s">
        <v>2323</v>
      </c>
      <c s="35" t="s">
        <v>489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416245</v>
      </c>
      <c s="128">
        <v>0</v>
      </c>
      <c s="128">
        <v>0</v>
      </c>
      <c s="128">
        <v>2056.9400000000001</v>
      </c>
      <c s="128">
        <v>0</v>
      </c>
      <c s="128">
        <v>0</v>
      </c>
      <c s="128">
        <v>0</v>
      </c>
      <c s="128">
        <v>416245</v>
      </c>
      <c s="120">
        <v>43679</v>
      </c>
      <c s="120">
        <v>46601</v>
      </c>
      <c s="134">
        <v>416245</v>
      </c>
      <c s="135">
        <v>2.588888888888889</v>
      </c>
      <c s="135">
        <v>8</v>
      </c>
      <c s="125">
        <v>0.059299999999999999</v>
      </c>
      <c s="131" t="s">
        <v>657</v>
      </c>
      <c s="131" t="s">
        <v>658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2056.9400000000001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1371.3</v>
      </c>
      <c s="21">
        <v>685.64999999999998</v>
      </c>
      <c s="21">
        <v>685.64999999999998</v>
      </c>
      <c s="21">
        <v>685.64999999999998</v>
      </c>
      <c s="21">
        <v>685.64999999999998</v>
      </c>
      <c s="21">
        <v>21940.719999999998</v>
      </c>
      <c s="21">
        <v>13712.999999999996</v>
      </c>
      <c s="21">
        <v>35653.719999999994</v>
      </c>
    </row>
    <row r="232" spans="1:65" ht="14.5">
      <c r="A232" s="108" t="s">
        <v>2324</v>
      </c>
      <c s="35" t="s">
        <v>490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929692.5</v>
      </c>
      <c s="128">
        <v>0</v>
      </c>
      <c s="128">
        <v>0</v>
      </c>
      <c s="128">
        <v>4152.6300000000001</v>
      </c>
      <c s="128">
        <v>0</v>
      </c>
      <c s="128">
        <v>0</v>
      </c>
      <c s="128">
        <v>0</v>
      </c>
      <c s="128">
        <v>929692.5</v>
      </c>
      <c s="120">
        <v>43679</v>
      </c>
      <c s="120">
        <v>45871</v>
      </c>
      <c s="134">
        <v>929692.5</v>
      </c>
      <c s="135">
        <v>0.58888888888888891</v>
      </c>
      <c s="135">
        <v>6</v>
      </c>
      <c s="125">
        <v>0.053600000000000002</v>
      </c>
      <c s="131" t="s">
        <v>657</v>
      </c>
      <c s="131" t="s">
        <v>658</v>
      </c>
      <c s="21">
        <v>4152.6300000000001</v>
      </c>
      <c s="21">
        <v>4152.6300000000001</v>
      </c>
      <c s="21">
        <v>2076.3099999999999</v>
      </c>
      <c s="21">
        <v>2076.3099999999999</v>
      </c>
      <c s="21">
        <v>2076.3099999999999</v>
      </c>
      <c s="21">
        <v>2076.3099999999999</v>
      </c>
      <c s="21">
        <v>2076.3099999999999</v>
      </c>
      <c s="21">
        <v>2076.3099999999999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20763.120000000003</v>
      </c>
      <c s="21">
        <v>0</v>
      </c>
      <c s="21">
        <v>20763.120000000003</v>
      </c>
    </row>
    <row r="233" spans="1:65" ht="14.5">
      <c r="A233" s="108" t="s">
        <v>2325</v>
      </c>
      <c s="35" t="s">
        <v>490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828802.5</v>
      </c>
      <c s="128">
        <v>0</v>
      </c>
      <c s="128">
        <v>0</v>
      </c>
      <c s="128">
        <v>3895.3699999999999</v>
      </c>
      <c s="128">
        <v>0</v>
      </c>
      <c s="128">
        <v>0</v>
      </c>
      <c s="128">
        <v>0</v>
      </c>
      <c s="128">
        <v>828802.5</v>
      </c>
      <c s="120">
        <v>43679</v>
      </c>
      <c s="120">
        <v>46236</v>
      </c>
      <c s="134">
        <v>828802.5</v>
      </c>
      <c s="135">
        <v>1.5888888888888888</v>
      </c>
      <c s="135">
        <v>7</v>
      </c>
      <c s="125">
        <v>0.056399999999999999</v>
      </c>
      <c s="131" t="s">
        <v>657</v>
      </c>
      <c s="131" t="s">
        <v>658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3895.3699999999999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1947.6900000000001</v>
      </c>
      <c s="21">
        <v>0</v>
      </c>
      <c s="21">
        <v>0</v>
      </c>
      <c s="21">
        <v>0</v>
      </c>
      <c s="21">
        <v>0</v>
      </c>
      <c s="21">
        <v>38953.720000000001</v>
      </c>
      <c s="21">
        <v>15581.520000000002</v>
      </c>
      <c s="21">
        <v>54535.240000000005</v>
      </c>
    </row>
    <row r="234" spans="1:65" ht="14.5">
      <c r="A234" s="108" t="s">
        <v>2326</v>
      </c>
      <c s="35" t="s">
        <v>490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311962.5</v>
      </c>
      <c s="128">
        <v>0</v>
      </c>
      <c s="128">
        <v>0</v>
      </c>
      <c s="128">
        <v>1541.6099999999999</v>
      </c>
      <c s="128">
        <v>0</v>
      </c>
      <c s="128">
        <v>0</v>
      </c>
      <c s="128">
        <v>0</v>
      </c>
      <c s="128">
        <v>311962.5</v>
      </c>
      <c s="120">
        <v>43679</v>
      </c>
      <c s="120">
        <v>46601</v>
      </c>
      <c s="134">
        <v>311962.5</v>
      </c>
      <c s="135">
        <v>2.588888888888889</v>
      </c>
      <c s="135">
        <v>8</v>
      </c>
      <c s="125">
        <v>0.059299999999999999</v>
      </c>
      <c s="131" t="s">
        <v>657</v>
      </c>
      <c s="131" t="s">
        <v>658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513.87</v>
      </c>
      <c s="21">
        <v>513.87</v>
      </c>
      <c s="21">
        <v>513.87</v>
      </c>
      <c s="21">
        <v>513.87</v>
      </c>
      <c s="21">
        <v>16443.84</v>
      </c>
      <c s="21">
        <v>10277.400000000003</v>
      </c>
      <c s="21">
        <v>26721.240000000005</v>
      </c>
    </row>
    <row r="235" spans="1:65" ht="14.5">
      <c r="A235" s="108" t="s">
        <v>2327</v>
      </c>
      <c s="35" t="s">
        <v>491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475392.5</v>
      </c>
      <c s="128">
        <v>0</v>
      </c>
      <c s="128">
        <v>0</v>
      </c>
      <c s="128">
        <v>2123.4200000000001</v>
      </c>
      <c s="128">
        <v>0</v>
      </c>
      <c s="128">
        <v>0</v>
      </c>
      <c s="128">
        <v>0</v>
      </c>
      <c s="128">
        <v>475392.5</v>
      </c>
      <c s="120">
        <v>43682</v>
      </c>
      <c s="120">
        <v>45874</v>
      </c>
      <c s="134">
        <v>475392.5</v>
      </c>
      <c s="135">
        <v>0.59722222222222221</v>
      </c>
      <c s="135">
        <v>6</v>
      </c>
      <c s="125">
        <v>0.053600000000000002</v>
      </c>
      <c s="131" t="s">
        <v>657</v>
      </c>
      <c s="131" t="s">
        <v>658</v>
      </c>
      <c s="21">
        <v>2123.4200000000001</v>
      </c>
      <c s="21">
        <v>2123.4200000000001</v>
      </c>
      <c s="21">
        <v>1061.71</v>
      </c>
      <c s="21">
        <v>1061.71</v>
      </c>
      <c s="21">
        <v>1061.71</v>
      </c>
      <c s="21">
        <v>1061.71</v>
      </c>
      <c s="21">
        <v>1061.71</v>
      </c>
      <c s="21">
        <v>1061.71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10617.099999999999</v>
      </c>
      <c s="21">
        <v>0</v>
      </c>
      <c s="21">
        <v>10617.099999999999</v>
      </c>
    </row>
    <row r="236" spans="1:65" ht="14.5">
      <c r="A236" s="108" t="s">
        <v>2328</v>
      </c>
      <c s="35" t="s">
        <v>491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954472.5</v>
      </c>
      <c s="128">
        <v>0</v>
      </c>
      <c s="128">
        <v>0</v>
      </c>
      <c s="128">
        <v>4486.0200000000004</v>
      </c>
      <c s="128">
        <v>0</v>
      </c>
      <c s="128">
        <v>0</v>
      </c>
      <c s="128">
        <v>0</v>
      </c>
      <c s="128">
        <v>954472.5</v>
      </c>
      <c s="120">
        <v>43682</v>
      </c>
      <c s="120">
        <v>46239</v>
      </c>
      <c s="134">
        <v>954472.5</v>
      </c>
      <c s="135">
        <v>1.5972222222222223</v>
      </c>
      <c s="135">
        <v>7</v>
      </c>
      <c s="125">
        <v>0.056399999999999999</v>
      </c>
      <c s="131" t="s">
        <v>657</v>
      </c>
      <c s="131" t="s">
        <v>658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4486.0200000000004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2243.0100000000002</v>
      </c>
      <c s="21">
        <v>0</v>
      </c>
      <c s="21">
        <v>0</v>
      </c>
      <c s="21">
        <v>0</v>
      </c>
      <c s="21">
        <v>0</v>
      </c>
      <c s="21">
        <v>44860.200000000012</v>
      </c>
      <c s="21">
        <v>17944.080000000002</v>
      </c>
      <c s="21">
        <v>62804.280000000013</v>
      </c>
    </row>
    <row r="237" spans="1:65" ht="14.5">
      <c r="A237" s="108" t="s">
        <v>2329</v>
      </c>
      <c s="35" t="s">
        <v>491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311962.5</v>
      </c>
      <c s="128">
        <v>0</v>
      </c>
      <c s="128">
        <v>0</v>
      </c>
      <c s="128">
        <v>1541.6099999999999</v>
      </c>
      <c s="128">
        <v>0</v>
      </c>
      <c s="128">
        <v>0</v>
      </c>
      <c s="128">
        <v>0</v>
      </c>
      <c s="128">
        <v>311962.5</v>
      </c>
      <c s="120">
        <v>43682</v>
      </c>
      <c s="120">
        <v>46604</v>
      </c>
      <c s="134">
        <v>311962.5</v>
      </c>
      <c s="135">
        <v>2.5972222222222223</v>
      </c>
      <c s="135">
        <v>8</v>
      </c>
      <c s="125">
        <v>0.059299999999999999</v>
      </c>
      <c s="131" t="s">
        <v>657</v>
      </c>
      <c s="131" t="s">
        <v>658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1541.6099999999999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1027.74</v>
      </c>
      <c s="21">
        <v>513.87</v>
      </c>
      <c s="21">
        <v>513.87</v>
      </c>
      <c s="21">
        <v>513.87</v>
      </c>
      <c s="21">
        <v>513.87</v>
      </c>
      <c s="21">
        <v>16443.84</v>
      </c>
      <c s="21">
        <v>10277.400000000003</v>
      </c>
      <c s="21">
        <v>26721.240000000005</v>
      </c>
    </row>
    <row r="238" spans="1:65" ht="14.5">
      <c r="A238" s="108" t="s">
        <v>2330</v>
      </c>
      <c s="35" t="s">
        <v>492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511382.5</v>
      </c>
      <c s="128">
        <v>0</v>
      </c>
      <c s="128">
        <v>0</v>
      </c>
      <c s="128">
        <v>2284.1799999999998</v>
      </c>
      <c s="128">
        <v>0</v>
      </c>
      <c s="128">
        <v>0</v>
      </c>
      <c s="128">
        <v>0</v>
      </c>
      <c s="128">
        <v>511382.5</v>
      </c>
      <c s="120">
        <v>43683</v>
      </c>
      <c s="120">
        <v>45875</v>
      </c>
      <c s="134">
        <v>511382.5</v>
      </c>
      <c s="135">
        <v>0.59999999999999998</v>
      </c>
      <c s="135">
        <v>6</v>
      </c>
      <c s="125">
        <v>0.053600000000000002</v>
      </c>
      <c s="131" t="s">
        <v>657</v>
      </c>
      <c s="131" t="s">
        <v>658</v>
      </c>
      <c s="21">
        <v>2284.1799999999998</v>
      </c>
      <c s="21">
        <v>2284.1799999999998</v>
      </c>
      <c s="21">
        <v>1142.0899999999999</v>
      </c>
      <c s="21">
        <v>1142.0899999999999</v>
      </c>
      <c s="21">
        <v>1142.0899999999999</v>
      </c>
      <c s="21">
        <v>1142.0899999999999</v>
      </c>
      <c s="21">
        <v>1142.0899999999999</v>
      </c>
      <c s="21">
        <v>1142.0899999999999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11420.9</v>
      </c>
      <c s="21">
        <v>0</v>
      </c>
      <c s="21">
        <v>11420.9</v>
      </c>
    </row>
    <row r="239" spans="1:65" ht="14.5">
      <c r="A239" s="108" t="s">
        <v>2331</v>
      </c>
      <c s="35" t="s">
        <v>492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819362.5</v>
      </c>
      <c s="128">
        <v>0</v>
      </c>
      <c s="128">
        <v>0</v>
      </c>
      <c s="128">
        <v>3851</v>
      </c>
      <c s="128">
        <v>0</v>
      </c>
      <c s="128">
        <v>0</v>
      </c>
      <c s="128">
        <v>0</v>
      </c>
      <c s="128">
        <v>819362.5</v>
      </c>
      <c s="120">
        <v>43683</v>
      </c>
      <c s="120">
        <v>46240</v>
      </c>
      <c s="134">
        <v>819362.5</v>
      </c>
      <c s="135">
        <v>1.6000000000000001</v>
      </c>
      <c s="135">
        <v>7</v>
      </c>
      <c s="125">
        <v>0.056399999999999999</v>
      </c>
      <c s="131" t="s">
        <v>657</v>
      </c>
      <c s="131" t="s">
        <v>658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3851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1925.5</v>
      </c>
      <c s="21">
        <v>0</v>
      </c>
      <c s="21">
        <v>0</v>
      </c>
      <c s="21">
        <v>0</v>
      </c>
      <c s="21">
        <v>0</v>
      </c>
      <c s="21">
        <v>38510</v>
      </c>
      <c s="21">
        <v>15404</v>
      </c>
      <c s="21">
        <v>53914</v>
      </c>
    </row>
    <row r="240" spans="1:65" ht="14.5">
      <c r="A240" s="108" t="s">
        <v>2332</v>
      </c>
      <c s="35" t="s">
        <v>492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304587.5</v>
      </c>
      <c s="128">
        <v>0</v>
      </c>
      <c s="128">
        <v>0</v>
      </c>
      <c s="128">
        <v>1505.1700000000001</v>
      </c>
      <c s="128">
        <v>0</v>
      </c>
      <c s="128">
        <v>0</v>
      </c>
      <c s="128">
        <v>0</v>
      </c>
      <c s="128">
        <v>304587.5</v>
      </c>
      <c s="120">
        <v>43683</v>
      </c>
      <c s="120">
        <v>46605</v>
      </c>
      <c s="134">
        <v>304587.5</v>
      </c>
      <c s="135">
        <v>2.6000000000000001</v>
      </c>
      <c s="135">
        <v>8</v>
      </c>
      <c s="125">
        <v>0.059299999999999999</v>
      </c>
      <c s="131" t="s">
        <v>657</v>
      </c>
      <c s="131" t="s">
        <v>658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1505.1700000000001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1003.45</v>
      </c>
      <c s="21">
        <v>501.72000000000003</v>
      </c>
      <c s="21">
        <v>501.72000000000003</v>
      </c>
      <c s="21">
        <v>501.72000000000003</v>
      </c>
      <c s="21">
        <v>501.72000000000003</v>
      </c>
      <c s="21">
        <v>16055.160000000003</v>
      </c>
      <c s="21">
        <v>10034.479999999998</v>
      </c>
      <c s="21">
        <v>26089.639999999999</v>
      </c>
    </row>
    <row r="241" spans="1:65" ht="14.5">
      <c r="A241" s="108" t="s">
        <v>2333</v>
      </c>
      <c s="35" t="s">
        <v>492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43683</v>
      </c>
      <c s="120">
        <v>47336</v>
      </c>
      <c s="134">
        <v>53100</v>
      </c>
      <c s="135">
        <v>4.5999999999999996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1">
        <v>172.56999999999999</v>
      </c>
      <c s="21">
        <v>3221.3599999999992</v>
      </c>
      <c s="21">
        <v>2531.0799999999999</v>
      </c>
      <c s="21">
        <v>5752.4399999999987</v>
      </c>
    </row>
    <row r="242" spans="1:65" ht="14.5">
      <c r="A242" s="108" t="s">
        <v>2334</v>
      </c>
      <c s="35" t="s">
        <v>493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881312.5</v>
      </c>
      <c s="128">
        <v>0</v>
      </c>
      <c s="128">
        <v>0</v>
      </c>
      <c s="128">
        <v>3936.5300000000002</v>
      </c>
      <c s="128">
        <v>0</v>
      </c>
      <c s="128">
        <v>0</v>
      </c>
      <c s="128">
        <v>0</v>
      </c>
      <c s="128">
        <v>881312.5</v>
      </c>
      <c s="120">
        <v>43683</v>
      </c>
      <c s="120">
        <v>45875</v>
      </c>
      <c s="134">
        <v>881312.5</v>
      </c>
      <c s="135">
        <v>0.59999999999999998</v>
      </c>
      <c s="135">
        <v>6</v>
      </c>
      <c s="125">
        <v>0.053600000000000002</v>
      </c>
      <c s="131" t="s">
        <v>657</v>
      </c>
      <c s="131" t="s">
        <v>658</v>
      </c>
      <c s="21">
        <v>3936.5300000000002</v>
      </c>
      <c s="21">
        <v>3936.5300000000002</v>
      </c>
      <c s="21">
        <v>1968.26</v>
      </c>
      <c s="21">
        <v>1968.26</v>
      </c>
      <c s="21">
        <v>1968.26</v>
      </c>
      <c s="21">
        <v>1968.26</v>
      </c>
      <c s="21">
        <v>1968.26</v>
      </c>
      <c s="21">
        <v>1968.26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19682.619999999999</v>
      </c>
      <c s="21">
        <v>0</v>
      </c>
      <c s="21">
        <v>19682.619999999999</v>
      </c>
    </row>
    <row r="243" spans="1:65" ht="14.5">
      <c r="A243" s="108" t="s">
        <v>2335</v>
      </c>
      <c s="35" t="s">
        <v>493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1077487.5</v>
      </c>
      <c s="128">
        <v>0</v>
      </c>
      <c s="128">
        <v>0</v>
      </c>
      <c s="128">
        <v>5064.1899999999996</v>
      </c>
      <c s="128">
        <v>0</v>
      </c>
      <c s="128">
        <v>0</v>
      </c>
      <c s="128">
        <v>0</v>
      </c>
      <c s="128">
        <v>1077487.5</v>
      </c>
      <c s="120">
        <v>43683</v>
      </c>
      <c s="120">
        <v>46240</v>
      </c>
      <c s="134">
        <v>1077487.5</v>
      </c>
      <c s="135">
        <v>1.6000000000000001</v>
      </c>
      <c s="135">
        <v>7</v>
      </c>
      <c s="125">
        <v>0.056399999999999999</v>
      </c>
      <c s="131" t="s">
        <v>657</v>
      </c>
      <c s="131" t="s">
        <v>658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5064.1899999999996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2532.0999999999999</v>
      </c>
      <c s="21">
        <v>0</v>
      </c>
      <c s="21">
        <v>0</v>
      </c>
      <c s="21">
        <v>0</v>
      </c>
      <c s="21">
        <v>0</v>
      </c>
      <c s="21">
        <v>50641.919999999991</v>
      </c>
      <c s="21">
        <v>20256.799999999999</v>
      </c>
      <c s="21">
        <v>70898.719999999987</v>
      </c>
    </row>
    <row r="244" spans="1:65" ht="14.5">
      <c r="A244" s="108" t="s">
        <v>2336</v>
      </c>
      <c s="35" t="s">
        <v>493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416392.5</v>
      </c>
      <c s="128">
        <v>0</v>
      </c>
      <c s="128">
        <v>0</v>
      </c>
      <c s="128">
        <v>2057.6700000000001</v>
      </c>
      <c s="128">
        <v>0</v>
      </c>
      <c s="128">
        <v>0</v>
      </c>
      <c s="128">
        <v>0</v>
      </c>
      <c s="128">
        <v>416392.5</v>
      </c>
      <c s="120">
        <v>43683</v>
      </c>
      <c s="120">
        <v>46605</v>
      </c>
      <c s="134">
        <v>416392.5</v>
      </c>
      <c s="135">
        <v>2.6000000000000001</v>
      </c>
      <c s="135">
        <v>8</v>
      </c>
      <c s="125">
        <v>0.059299999999999999</v>
      </c>
      <c s="131" t="s">
        <v>657</v>
      </c>
      <c s="131" t="s">
        <v>658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2057.6700000000001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1371.78</v>
      </c>
      <c s="21">
        <v>685.88999999999999</v>
      </c>
      <c s="21">
        <v>685.88999999999999</v>
      </c>
      <c s="21">
        <v>685.88999999999999</v>
      </c>
      <c s="21">
        <v>685.88999999999999</v>
      </c>
      <c s="21">
        <v>21948.479999999996</v>
      </c>
      <c s="21">
        <v>13717.799999999999</v>
      </c>
      <c s="21">
        <v>35666.279999999999</v>
      </c>
    </row>
    <row r="245" spans="1:65" ht="14.5">
      <c r="A245" s="108" t="s">
        <v>2337</v>
      </c>
      <c s="35" t="s">
        <v>494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1202567.5</v>
      </c>
      <c s="128">
        <v>0</v>
      </c>
      <c s="128">
        <v>0</v>
      </c>
      <c s="128">
        <v>5371.4700000000003</v>
      </c>
      <c s="128">
        <v>0</v>
      </c>
      <c s="128">
        <v>0</v>
      </c>
      <c s="128">
        <v>0</v>
      </c>
      <c s="128">
        <v>1202567.5</v>
      </c>
      <c s="120">
        <v>43684</v>
      </c>
      <c s="120">
        <v>45876</v>
      </c>
      <c s="134">
        <v>1202567.5</v>
      </c>
      <c s="135">
        <v>0.60277777777777775</v>
      </c>
      <c s="135">
        <v>6</v>
      </c>
      <c s="125">
        <v>0.053600000000000002</v>
      </c>
      <c s="131" t="s">
        <v>657</v>
      </c>
      <c s="131" t="s">
        <v>658</v>
      </c>
      <c s="21">
        <v>5371.4700000000003</v>
      </c>
      <c s="21">
        <v>5371.4700000000003</v>
      </c>
      <c s="21">
        <v>2685.73</v>
      </c>
      <c s="21">
        <v>2685.73</v>
      </c>
      <c s="21">
        <v>2685.73</v>
      </c>
      <c s="21">
        <v>2685.73</v>
      </c>
      <c s="21">
        <v>2685.73</v>
      </c>
      <c s="21">
        <v>2685.73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26857.32</v>
      </c>
      <c s="21">
        <v>0</v>
      </c>
      <c s="21">
        <v>26857.32</v>
      </c>
    </row>
    <row r="246" spans="1:65" ht="14.5">
      <c r="A246" s="108" t="s">
        <v>2338</v>
      </c>
      <c s="35" t="s">
        <v>494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1044152.5</v>
      </c>
      <c s="128">
        <v>0</v>
      </c>
      <c s="128">
        <v>0</v>
      </c>
      <c s="128">
        <v>4907.5200000000004</v>
      </c>
      <c s="128">
        <v>0</v>
      </c>
      <c s="128">
        <v>0</v>
      </c>
      <c s="128">
        <v>0</v>
      </c>
      <c s="128">
        <v>1044152.5</v>
      </c>
      <c s="120">
        <v>43684</v>
      </c>
      <c s="120">
        <v>46241</v>
      </c>
      <c s="134">
        <v>1044152.5</v>
      </c>
      <c s="135">
        <v>1.6027777777777779</v>
      </c>
      <c s="135">
        <v>7</v>
      </c>
      <c s="125">
        <v>0.056399999999999999</v>
      </c>
      <c s="131" t="s">
        <v>657</v>
      </c>
      <c s="131" t="s">
        <v>658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4907.5200000000004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2453.7600000000002</v>
      </c>
      <c s="21">
        <v>0</v>
      </c>
      <c s="21">
        <v>0</v>
      </c>
      <c s="21">
        <v>0</v>
      </c>
      <c s="21">
        <v>0</v>
      </c>
      <c s="21">
        <v>49075.200000000012</v>
      </c>
      <c s="21">
        <v>19630.080000000002</v>
      </c>
      <c s="21">
        <v>68705.280000000013</v>
      </c>
    </row>
    <row r="247" spans="1:65" ht="14.5">
      <c r="A247" s="108" t="s">
        <v>2339</v>
      </c>
      <c s="35" t="s">
        <v>494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309012.5</v>
      </c>
      <c s="128">
        <v>0</v>
      </c>
      <c s="128">
        <v>0</v>
      </c>
      <c s="128">
        <v>1527.04</v>
      </c>
      <c s="128">
        <v>0</v>
      </c>
      <c s="128">
        <v>0</v>
      </c>
      <c s="128">
        <v>0</v>
      </c>
      <c s="128">
        <v>309012.5</v>
      </c>
      <c s="120">
        <v>43684</v>
      </c>
      <c s="120">
        <v>46606</v>
      </c>
      <c s="134">
        <v>309012.5</v>
      </c>
      <c s="135">
        <v>2.6027777777777779</v>
      </c>
      <c s="135">
        <v>8</v>
      </c>
      <c s="125">
        <v>0.059299999999999999</v>
      </c>
      <c s="131" t="s">
        <v>657</v>
      </c>
      <c s="131" t="s">
        <v>658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1527.04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1018.02</v>
      </c>
      <c s="21">
        <v>509.00999999999999</v>
      </c>
      <c s="21">
        <v>509.00999999999999</v>
      </c>
      <c s="21">
        <v>509.00999999999999</v>
      </c>
      <c s="21">
        <v>509.00999999999999</v>
      </c>
      <c s="21">
        <v>16288.400000000001</v>
      </c>
      <c s="21">
        <v>10180.200000000003</v>
      </c>
      <c s="21">
        <v>26468.600000000006</v>
      </c>
    </row>
    <row r="248" spans="1:65" ht="14.5">
      <c r="A248" s="108" t="s">
        <v>2340</v>
      </c>
      <c s="35" t="s">
        <v>494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43684</v>
      </c>
      <c s="120">
        <v>46972</v>
      </c>
      <c s="134">
        <v>106200</v>
      </c>
      <c s="135">
        <v>3.6027777777777779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6045.3999999999987</v>
      </c>
      <c s="21">
        <v>4396.6800000000003</v>
      </c>
      <c s="21">
        <v>10442.079999999998</v>
      </c>
    </row>
    <row r="249" spans="1:65" ht="14.5">
      <c r="A249" s="108" t="s">
        <v>2341</v>
      </c>
      <c s="35" t="s">
        <v>495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750922.5</v>
      </c>
      <c s="128">
        <v>0</v>
      </c>
      <c s="128">
        <v>0</v>
      </c>
      <c s="128">
        <v>3354.1199999999999</v>
      </c>
      <c s="128">
        <v>0</v>
      </c>
      <c s="128">
        <v>0</v>
      </c>
      <c s="128">
        <v>0</v>
      </c>
      <c s="128">
        <v>750922.5</v>
      </c>
      <c s="120">
        <v>43685</v>
      </c>
      <c s="120">
        <v>45877</v>
      </c>
      <c s="134">
        <v>750922.5</v>
      </c>
      <c s="135">
        <v>0.60555555555555551</v>
      </c>
      <c s="135">
        <v>6</v>
      </c>
      <c s="125">
        <v>0.053600000000000002</v>
      </c>
      <c s="131" t="s">
        <v>657</v>
      </c>
      <c s="131" t="s">
        <v>658</v>
      </c>
      <c s="21">
        <v>3354.1199999999999</v>
      </c>
      <c s="21">
        <v>3354.1199999999999</v>
      </c>
      <c s="21">
        <v>1677.0599999999999</v>
      </c>
      <c s="21">
        <v>1677.0599999999999</v>
      </c>
      <c s="21">
        <v>1677.0599999999999</v>
      </c>
      <c s="21">
        <v>1677.0599999999999</v>
      </c>
      <c s="21">
        <v>1677.0599999999999</v>
      </c>
      <c s="21">
        <v>1677.0599999999999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16770.599999999999</v>
      </c>
      <c s="21">
        <v>0</v>
      </c>
      <c s="21">
        <v>16770.599999999999</v>
      </c>
    </row>
    <row r="250" spans="1:65" ht="14.5">
      <c r="A250" s="108" t="s">
        <v>2342</v>
      </c>
      <c s="35" t="s">
        <v>495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862580</v>
      </c>
      <c s="128">
        <v>0</v>
      </c>
      <c s="128">
        <v>0</v>
      </c>
      <c s="128">
        <v>4054.1300000000001</v>
      </c>
      <c s="128">
        <v>0</v>
      </c>
      <c s="128">
        <v>0</v>
      </c>
      <c s="128">
        <v>0</v>
      </c>
      <c s="128">
        <v>862580</v>
      </c>
      <c s="120">
        <v>43685</v>
      </c>
      <c s="120">
        <v>46242</v>
      </c>
      <c s="134">
        <v>862580</v>
      </c>
      <c s="135">
        <v>1.6055555555555556</v>
      </c>
      <c s="135">
        <v>7</v>
      </c>
      <c s="125">
        <v>0.056399999999999999</v>
      </c>
      <c s="131" t="s">
        <v>657</v>
      </c>
      <c s="131" t="s">
        <v>658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4054.1300000000001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2027.0599999999999</v>
      </c>
      <c s="21">
        <v>0</v>
      </c>
      <c s="21">
        <v>0</v>
      </c>
      <c s="21">
        <v>0</v>
      </c>
      <c s="21">
        <v>0</v>
      </c>
      <c s="21">
        <v>40541.279999999999</v>
      </c>
      <c s="21">
        <v>16216.479999999998</v>
      </c>
      <c s="21">
        <v>56757.759999999995</v>
      </c>
    </row>
    <row r="251" spans="1:65" ht="14.5">
      <c r="A251" s="108" t="s">
        <v>2343</v>
      </c>
      <c s="35" t="s">
        <v>495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470377.5</v>
      </c>
      <c s="128">
        <v>0</v>
      </c>
      <c s="128">
        <v>0</v>
      </c>
      <c s="128">
        <v>2324.4499999999998</v>
      </c>
      <c s="128">
        <v>0</v>
      </c>
      <c s="128">
        <v>0</v>
      </c>
      <c s="128">
        <v>0</v>
      </c>
      <c s="128">
        <v>470377.5</v>
      </c>
      <c s="120">
        <v>43685</v>
      </c>
      <c s="120">
        <v>46607</v>
      </c>
      <c s="134">
        <v>470377.5</v>
      </c>
      <c s="135">
        <v>2.6055555555555556</v>
      </c>
      <c s="135">
        <v>8</v>
      </c>
      <c s="125">
        <v>0.059299999999999999</v>
      </c>
      <c s="131" t="s">
        <v>657</v>
      </c>
      <c s="131" t="s">
        <v>658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2324.4499999999998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1549.6300000000001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24794.120000000006</v>
      </c>
      <c s="21">
        <v>15496.32</v>
      </c>
      <c s="21">
        <v>40290.440000000002</v>
      </c>
    </row>
    <row r="252" spans="1:65" ht="14.5">
      <c r="A252" s="108" t="s">
        <v>2344</v>
      </c>
      <c s="35" t="s">
        <v>496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1099907.5</v>
      </c>
      <c s="128">
        <v>0</v>
      </c>
      <c s="128">
        <v>0</v>
      </c>
      <c s="128">
        <v>4912.9200000000001</v>
      </c>
      <c s="128">
        <v>0</v>
      </c>
      <c s="128">
        <v>0</v>
      </c>
      <c s="128">
        <v>0</v>
      </c>
      <c s="128">
        <v>1099907.5</v>
      </c>
      <c s="120">
        <v>43689</v>
      </c>
      <c s="120">
        <v>45881</v>
      </c>
      <c s="134">
        <v>1099907.5</v>
      </c>
      <c s="135">
        <v>0.6166666666666667</v>
      </c>
      <c s="135">
        <v>6</v>
      </c>
      <c s="125">
        <v>0.053600000000000002</v>
      </c>
      <c s="131" t="s">
        <v>657</v>
      </c>
      <c s="131" t="s">
        <v>658</v>
      </c>
      <c s="21">
        <v>4912.9200000000001</v>
      </c>
      <c s="21">
        <v>4912.9200000000001</v>
      </c>
      <c s="21">
        <v>2456.46</v>
      </c>
      <c s="21">
        <v>2456.46</v>
      </c>
      <c s="21">
        <v>2456.46</v>
      </c>
      <c s="21">
        <v>2456.46</v>
      </c>
      <c s="21">
        <v>2456.46</v>
      </c>
      <c s="21">
        <v>2456.46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24564.599999999995</v>
      </c>
      <c s="21">
        <v>0</v>
      </c>
      <c s="21">
        <v>24564.599999999995</v>
      </c>
    </row>
    <row r="253" spans="1:65" ht="14.5">
      <c r="A253" s="108" t="s">
        <v>2345</v>
      </c>
      <c s="35" t="s">
        <v>496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1248292.5</v>
      </c>
      <c s="128">
        <v>0</v>
      </c>
      <c s="128">
        <v>0</v>
      </c>
      <c s="128">
        <v>5866.9700000000003</v>
      </c>
      <c s="128">
        <v>0</v>
      </c>
      <c s="128">
        <v>0</v>
      </c>
      <c s="128">
        <v>0</v>
      </c>
      <c s="128">
        <v>1248292.5</v>
      </c>
      <c s="120">
        <v>43689</v>
      </c>
      <c s="120">
        <v>46246</v>
      </c>
      <c s="134">
        <v>1248292.5</v>
      </c>
      <c s="135">
        <v>1.6166666666666667</v>
      </c>
      <c s="135">
        <v>7</v>
      </c>
      <c s="125">
        <v>0.056399999999999999</v>
      </c>
      <c s="131" t="s">
        <v>657</v>
      </c>
      <c s="131" t="s">
        <v>658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5866.9700000000003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2933.4899999999998</v>
      </c>
      <c s="21">
        <v>0</v>
      </c>
      <c s="21">
        <v>0</v>
      </c>
      <c s="21">
        <v>0</v>
      </c>
      <c s="21">
        <v>0</v>
      </c>
      <c s="21">
        <v>58669.719999999994</v>
      </c>
      <c s="21">
        <v>23467.919999999998</v>
      </c>
      <c s="21">
        <v>82137.639999999985</v>
      </c>
    </row>
    <row r="254" spans="1:65" ht="14.5">
      <c r="A254" s="108" t="s">
        <v>2346</v>
      </c>
      <c s="35" t="s">
        <v>496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522002.5</v>
      </c>
      <c s="128">
        <v>0</v>
      </c>
      <c s="128">
        <v>0</v>
      </c>
      <c s="128">
        <v>2579.5599999999999</v>
      </c>
      <c s="128">
        <v>0</v>
      </c>
      <c s="128">
        <v>0</v>
      </c>
      <c s="128">
        <v>0</v>
      </c>
      <c s="128">
        <v>522002.5</v>
      </c>
      <c s="120">
        <v>43689</v>
      </c>
      <c s="120">
        <v>46611</v>
      </c>
      <c s="134">
        <v>522002.5</v>
      </c>
      <c s="135">
        <v>2.6166666666666667</v>
      </c>
      <c s="135">
        <v>8</v>
      </c>
      <c s="125">
        <v>0.059299999999999999</v>
      </c>
      <c s="131" t="s">
        <v>657</v>
      </c>
      <c s="131" t="s">
        <v>658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2579.5599999999999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1719.71</v>
      </c>
      <c s="21">
        <v>859.85000000000002</v>
      </c>
      <c s="21">
        <v>859.85000000000002</v>
      </c>
      <c s="21">
        <v>859.85000000000002</v>
      </c>
      <c s="21">
        <v>859.85000000000002</v>
      </c>
      <c s="21">
        <v>27515.319999999996</v>
      </c>
      <c s="21">
        <v>17197.079999999998</v>
      </c>
      <c s="21">
        <v>44712.399999999994</v>
      </c>
    </row>
    <row r="255" spans="1:65" ht="14.5">
      <c r="A255" s="108" t="s">
        <v>2347</v>
      </c>
      <c s="35" t="s">
        <v>497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1273220</v>
      </c>
      <c s="128">
        <v>0</v>
      </c>
      <c s="128">
        <v>0</v>
      </c>
      <c s="128">
        <v>5687.0500000000002</v>
      </c>
      <c s="128">
        <v>0</v>
      </c>
      <c s="128">
        <v>0</v>
      </c>
      <c s="128">
        <v>0</v>
      </c>
      <c s="128">
        <v>1273220</v>
      </c>
      <c s="120">
        <v>43690</v>
      </c>
      <c s="120">
        <v>45882</v>
      </c>
      <c s="134">
        <v>1273220</v>
      </c>
      <c s="135">
        <v>0.61944444444444446</v>
      </c>
      <c s="135">
        <v>6</v>
      </c>
      <c s="125">
        <v>0.053600000000000002</v>
      </c>
      <c s="131" t="s">
        <v>657</v>
      </c>
      <c s="131" t="s">
        <v>658</v>
      </c>
      <c s="21">
        <v>5687.0500000000002</v>
      </c>
      <c s="21">
        <v>5687.0500000000002</v>
      </c>
      <c s="21">
        <v>2843.52</v>
      </c>
      <c s="21">
        <v>2843.52</v>
      </c>
      <c s="21">
        <v>2843.52</v>
      </c>
      <c s="21">
        <v>2843.52</v>
      </c>
      <c s="21">
        <v>2843.52</v>
      </c>
      <c s="21">
        <v>2843.52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28435.220000000001</v>
      </c>
      <c s="21">
        <v>0</v>
      </c>
      <c s="21">
        <v>28435.220000000001</v>
      </c>
    </row>
    <row r="256" spans="1:65" ht="14.5">
      <c r="A256" s="108" t="s">
        <v>2348</v>
      </c>
      <c s="35" t="s">
        <v>497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1866317.5</v>
      </c>
      <c s="128">
        <v>0</v>
      </c>
      <c s="128">
        <v>0</v>
      </c>
      <c s="128">
        <v>8771.6900000000005</v>
      </c>
      <c s="128">
        <v>0</v>
      </c>
      <c s="128">
        <v>0</v>
      </c>
      <c s="128">
        <v>0</v>
      </c>
      <c s="128">
        <v>1866317.5</v>
      </c>
      <c s="120">
        <v>43690</v>
      </c>
      <c s="120">
        <v>46247</v>
      </c>
      <c s="134">
        <v>1866317.5</v>
      </c>
      <c s="135">
        <v>1.6194444444444445</v>
      </c>
      <c s="135">
        <v>7</v>
      </c>
      <c s="125">
        <v>0.056399999999999999</v>
      </c>
      <c s="131" t="s">
        <v>657</v>
      </c>
      <c s="131" t="s">
        <v>658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8771.6900000000005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4385.8500000000004</v>
      </c>
      <c s="21">
        <v>0</v>
      </c>
      <c s="21">
        <v>0</v>
      </c>
      <c s="21">
        <v>0</v>
      </c>
      <c s="21">
        <v>0</v>
      </c>
      <c s="21">
        <v>87716.920000000027</v>
      </c>
      <c s="21">
        <v>35086.799999999996</v>
      </c>
      <c s="21">
        <v>122803.72000000003</v>
      </c>
    </row>
    <row r="257" spans="1:65" ht="14.5">
      <c r="A257" s="108" t="s">
        <v>2349</v>
      </c>
      <c s="35" t="s">
        <v>497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704902.5</v>
      </c>
      <c s="128">
        <v>0</v>
      </c>
      <c s="128">
        <v>0</v>
      </c>
      <c s="128">
        <v>3483.3899999999999</v>
      </c>
      <c s="128">
        <v>0</v>
      </c>
      <c s="128">
        <v>0</v>
      </c>
      <c s="128">
        <v>0</v>
      </c>
      <c s="128">
        <v>704902.5</v>
      </c>
      <c s="120">
        <v>43690</v>
      </c>
      <c s="120">
        <v>46612</v>
      </c>
      <c s="134">
        <v>704902.5</v>
      </c>
      <c s="135">
        <v>2.6194444444444445</v>
      </c>
      <c s="135">
        <v>8</v>
      </c>
      <c s="125">
        <v>0.059299999999999999</v>
      </c>
      <c s="131" t="s">
        <v>657</v>
      </c>
      <c s="131" t="s">
        <v>658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3483.3899999999999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2322.2600000000002</v>
      </c>
      <c s="21">
        <v>1161.1300000000001</v>
      </c>
      <c s="21">
        <v>1161.1300000000001</v>
      </c>
      <c s="21">
        <v>1161.1300000000001</v>
      </c>
      <c s="21">
        <v>1161.1300000000001</v>
      </c>
      <c s="21">
        <v>37156.160000000003</v>
      </c>
      <c s="21">
        <v>23222.600000000006</v>
      </c>
      <c s="21">
        <v>60378.760000000009</v>
      </c>
    </row>
    <row r="258" spans="1:65" ht="14.5">
      <c r="A258" s="108" t="s">
        <v>2350</v>
      </c>
      <c s="35" t="s">
        <v>497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51920</v>
      </c>
      <c s="128">
        <v>0</v>
      </c>
      <c s="128">
        <v>0</v>
      </c>
      <c s="128">
        <v>268.69</v>
      </c>
      <c s="128">
        <v>0</v>
      </c>
      <c s="128">
        <v>0</v>
      </c>
      <c s="128">
        <v>0</v>
      </c>
      <c s="128">
        <v>51920</v>
      </c>
      <c s="120">
        <v>43690</v>
      </c>
      <c s="120">
        <v>46978</v>
      </c>
      <c s="134">
        <v>51920</v>
      </c>
      <c s="135">
        <v>3.6194444444444445</v>
      </c>
      <c s="135">
        <v>9</v>
      </c>
      <c s="125">
        <v>0.062100000000000002</v>
      </c>
      <c s="131" t="s">
        <v>657</v>
      </c>
      <c s="131" t="s">
        <v>658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268.69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134.34</v>
      </c>
      <c s="21">
        <v>134.34</v>
      </c>
      <c s="21">
        <v>134.34</v>
      </c>
      <c s="21">
        <v>134.34</v>
      </c>
      <c s="21">
        <v>2955.5600000000004</v>
      </c>
      <c s="21">
        <v>2149.4399999999996</v>
      </c>
      <c s="21">
        <v>5105</v>
      </c>
    </row>
    <row r="259" spans="1:65" ht="14.5">
      <c r="A259" s="108" t="s">
        <v>2351</v>
      </c>
      <c s="35" t="s">
        <v>498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1143272.5</v>
      </c>
      <c s="128">
        <v>0</v>
      </c>
      <c s="128">
        <v>0</v>
      </c>
      <c s="128">
        <v>5106.6199999999999</v>
      </c>
      <c s="128">
        <v>0</v>
      </c>
      <c s="128">
        <v>0</v>
      </c>
      <c s="128">
        <v>0</v>
      </c>
      <c s="128">
        <v>1143272.5</v>
      </c>
      <c s="120">
        <v>43691</v>
      </c>
      <c s="120">
        <v>45883</v>
      </c>
      <c s="134">
        <v>1143272.5</v>
      </c>
      <c s="135">
        <v>0.62222222222222223</v>
      </c>
      <c s="135">
        <v>6</v>
      </c>
      <c s="125">
        <v>0.053600000000000002</v>
      </c>
      <c s="131" t="s">
        <v>657</v>
      </c>
      <c s="131" t="s">
        <v>658</v>
      </c>
      <c s="21">
        <v>5106.6199999999999</v>
      </c>
      <c s="21">
        <v>5106.6199999999999</v>
      </c>
      <c s="21">
        <v>2553.3099999999999</v>
      </c>
      <c s="21">
        <v>2553.3099999999999</v>
      </c>
      <c s="21">
        <v>2553.3099999999999</v>
      </c>
      <c s="21">
        <v>2553.3099999999999</v>
      </c>
      <c s="21">
        <v>2553.3099999999999</v>
      </c>
      <c s="21">
        <v>2553.3099999999999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25533.100000000002</v>
      </c>
      <c s="21">
        <v>0</v>
      </c>
      <c s="21">
        <v>25533.100000000002</v>
      </c>
    </row>
    <row r="260" spans="1:65" ht="14.5">
      <c r="A260" s="108" t="s">
        <v>2352</v>
      </c>
      <c s="35" t="s">
        <v>498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747530</v>
      </c>
      <c s="128">
        <v>0</v>
      </c>
      <c s="128">
        <v>0</v>
      </c>
      <c s="128">
        <v>3513.3899999999999</v>
      </c>
      <c s="128">
        <v>0</v>
      </c>
      <c s="128">
        <v>0</v>
      </c>
      <c s="128">
        <v>0</v>
      </c>
      <c s="128">
        <v>747530</v>
      </c>
      <c s="120">
        <v>43691</v>
      </c>
      <c s="120">
        <v>46248</v>
      </c>
      <c s="134">
        <v>747530</v>
      </c>
      <c s="135">
        <v>1.6222222222222222</v>
      </c>
      <c s="135">
        <v>7</v>
      </c>
      <c s="125">
        <v>0.056399999999999999</v>
      </c>
      <c s="131" t="s">
        <v>657</v>
      </c>
      <c s="131" t="s">
        <v>658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3513.3899999999999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1756.7</v>
      </c>
      <c s="21">
        <v>0</v>
      </c>
      <c s="21">
        <v>0</v>
      </c>
      <c s="21">
        <v>0</v>
      </c>
      <c s="21">
        <v>0</v>
      </c>
      <c s="21">
        <v>35133.919999999998</v>
      </c>
      <c s="21">
        <v>14053.600000000002</v>
      </c>
      <c s="21">
        <v>49187.520000000004</v>
      </c>
    </row>
    <row r="261" spans="1:65" ht="14.5">
      <c r="A261" s="108" t="s">
        <v>2353</v>
      </c>
      <c s="35" t="s">
        <v>498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416982.5</v>
      </c>
      <c s="128">
        <v>0</v>
      </c>
      <c s="128">
        <v>0</v>
      </c>
      <c s="128">
        <v>2060.5900000000001</v>
      </c>
      <c s="128">
        <v>0</v>
      </c>
      <c s="128">
        <v>0</v>
      </c>
      <c s="128">
        <v>0</v>
      </c>
      <c s="128">
        <v>416982.5</v>
      </c>
      <c s="120">
        <v>43691</v>
      </c>
      <c s="120">
        <v>46613</v>
      </c>
      <c s="134">
        <v>416982.5</v>
      </c>
      <c s="135">
        <v>2.6222222222222222</v>
      </c>
      <c s="135">
        <v>8</v>
      </c>
      <c s="125">
        <v>0.059299999999999999</v>
      </c>
      <c s="131" t="s">
        <v>657</v>
      </c>
      <c s="131" t="s">
        <v>658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2060.5900000000001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1373.73</v>
      </c>
      <c s="21">
        <v>686.86000000000001</v>
      </c>
      <c s="21">
        <v>686.86000000000001</v>
      </c>
      <c s="21">
        <v>686.86000000000001</v>
      </c>
      <c s="21">
        <v>686.86000000000001</v>
      </c>
      <c s="21">
        <v>21979.639999999999</v>
      </c>
      <c s="21">
        <v>13737.280000000001</v>
      </c>
      <c s="21">
        <v>35716.919999999998</v>
      </c>
    </row>
    <row r="262" spans="1:65" ht="14.5">
      <c r="A262" s="108" t="s">
        <v>2354</v>
      </c>
      <c s="35" t="s">
        <v>498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43691</v>
      </c>
      <c s="120">
        <v>46979</v>
      </c>
      <c s="134">
        <v>53100</v>
      </c>
      <c s="135">
        <v>3.6222222222222222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1">
        <v>3022.6800000000007</v>
      </c>
      <c s="21">
        <v>2198.3200000000002</v>
      </c>
      <c s="21">
        <v>5221.0000000000009</v>
      </c>
    </row>
    <row r="263" spans="1:65" ht="14.5">
      <c r="A263" s="108" t="s">
        <v>2355</v>
      </c>
      <c s="35" t="s">
        <v>499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837800</v>
      </c>
      <c s="128">
        <v>0</v>
      </c>
      <c s="128">
        <v>0</v>
      </c>
      <c s="128">
        <v>3742.1700000000001</v>
      </c>
      <c s="128">
        <v>0</v>
      </c>
      <c s="128">
        <v>0</v>
      </c>
      <c s="128">
        <v>0</v>
      </c>
      <c s="128">
        <v>837800</v>
      </c>
      <c s="120">
        <v>43691</v>
      </c>
      <c s="120">
        <v>45883</v>
      </c>
      <c s="134">
        <v>837800</v>
      </c>
      <c s="135">
        <v>0.62222222222222223</v>
      </c>
      <c s="135">
        <v>6</v>
      </c>
      <c s="125">
        <v>0.053600000000000002</v>
      </c>
      <c s="131" t="s">
        <v>657</v>
      </c>
      <c s="131" t="s">
        <v>658</v>
      </c>
      <c s="21">
        <v>3742.1700000000001</v>
      </c>
      <c s="21">
        <v>3742.1700000000001</v>
      </c>
      <c s="21">
        <v>1871.0899999999999</v>
      </c>
      <c s="21">
        <v>1871.0899999999999</v>
      </c>
      <c s="21">
        <v>1871.0899999999999</v>
      </c>
      <c s="21">
        <v>1871.0899999999999</v>
      </c>
      <c s="21">
        <v>1871.0899999999999</v>
      </c>
      <c s="21">
        <v>1871.0899999999999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18710.880000000001</v>
      </c>
      <c s="21">
        <v>0</v>
      </c>
      <c s="21">
        <v>18710.880000000001</v>
      </c>
    </row>
    <row r="264" spans="1:65" ht="14.5">
      <c r="A264" s="108" t="s">
        <v>2356</v>
      </c>
      <c s="35" t="s">
        <v>499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1506417.5</v>
      </c>
      <c s="128">
        <v>0</v>
      </c>
      <c s="128">
        <v>0</v>
      </c>
      <c s="128">
        <v>7080.1599999999999</v>
      </c>
      <c s="128">
        <v>0</v>
      </c>
      <c s="128">
        <v>0</v>
      </c>
      <c s="128">
        <v>0</v>
      </c>
      <c s="128">
        <v>1506417.5</v>
      </c>
      <c s="120">
        <v>43691</v>
      </c>
      <c s="120">
        <v>46248</v>
      </c>
      <c s="134">
        <v>1506417.5</v>
      </c>
      <c s="135">
        <v>1.6222222222222222</v>
      </c>
      <c s="135">
        <v>7</v>
      </c>
      <c s="125">
        <v>0.056399999999999999</v>
      </c>
      <c s="131" t="s">
        <v>657</v>
      </c>
      <c s="131" t="s">
        <v>658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7080.1599999999999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3540.0799999999999</v>
      </c>
      <c s="21">
        <v>0</v>
      </c>
      <c s="21">
        <v>0</v>
      </c>
      <c s="21">
        <v>0</v>
      </c>
      <c s="21">
        <v>0</v>
      </c>
      <c s="21">
        <v>70801.60000000002</v>
      </c>
      <c s="21">
        <v>28320.640000000007</v>
      </c>
      <c s="21">
        <v>99122.24000000002</v>
      </c>
    </row>
    <row r="265" spans="1:65" ht="14.5">
      <c r="A265" s="108" t="s">
        <v>2357</v>
      </c>
      <c s="35" t="s">
        <v>499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403265</v>
      </c>
      <c s="128">
        <v>0</v>
      </c>
      <c s="128">
        <v>0</v>
      </c>
      <c s="128">
        <v>1992.8</v>
      </c>
      <c s="128">
        <v>0</v>
      </c>
      <c s="128">
        <v>0</v>
      </c>
      <c s="128">
        <v>0</v>
      </c>
      <c s="128">
        <v>403265</v>
      </c>
      <c s="120">
        <v>43691</v>
      </c>
      <c s="120">
        <v>46613</v>
      </c>
      <c s="134">
        <v>403265</v>
      </c>
      <c s="135">
        <v>2.6222222222222222</v>
      </c>
      <c s="135">
        <v>8</v>
      </c>
      <c s="125">
        <v>0.059299999999999999</v>
      </c>
      <c s="131" t="s">
        <v>657</v>
      </c>
      <c s="131" t="s">
        <v>658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1992.8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1328.53</v>
      </c>
      <c s="21">
        <v>664.26999999999998</v>
      </c>
      <c s="21">
        <v>664.26999999999998</v>
      </c>
      <c s="21">
        <v>664.26999999999998</v>
      </c>
      <c s="21">
        <v>664.26999999999998</v>
      </c>
      <c s="21">
        <v>21256.519999999993</v>
      </c>
      <c s="21">
        <v>13285.320000000002</v>
      </c>
      <c s="21">
        <v>34541.839999999997</v>
      </c>
    </row>
    <row r="266" spans="1:65" ht="14.5">
      <c r="A266" s="108" t="s">
        <v>2358</v>
      </c>
      <c s="35" t="s">
        <v>499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43691</v>
      </c>
      <c s="120">
        <v>46979</v>
      </c>
      <c s="134">
        <v>53100</v>
      </c>
      <c s="135">
        <v>3.6222222222222222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1">
        <v>3022.6800000000007</v>
      </c>
      <c s="21">
        <v>2198.3200000000002</v>
      </c>
      <c s="21">
        <v>5221.0000000000009</v>
      </c>
    </row>
    <row r="267" spans="1:65" ht="14.5">
      <c r="A267" s="108" t="s">
        <v>2359</v>
      </c>
      <c s="35" t="s">
        <v>500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1602882.5</v>
      </c>
      <c s="128">
        <v>0</v>
      </c>
      <c s="128">
        <v>0</v>
      </c>
      <c s="128">
        <v>7159.54</v>
      </c>
      <c s="128">
        <v>0</v>
      </c>
      <c s="128">
        <v>0</v>
      </c>
      <c s="128">
        <v>0</v>
      </c>
      <c s="128">
        <v>1602882.5</v>
      </c>
      <c s="120">
        <v>43693</v>
      </c>
      <c s="120">
        <v>45885</v>
      </c>
      <c s="134">
        <v>1602882.5</v>
      </c>
      <c s="135">
        <v>0.62777777777777777</v>
      </c>
      <c s="135">
        <v>6</v>
      </c>
      <c s="125">
        <v>0.053600000000000002</v>
      </c>
      <c s="131" t="s">
        <v>657</v>
      </c>
      <c s="131" t="s">
        <v>658</v>
      </c>
      <c s="21">
        <v>7159.54</v>
      </c>
      <c s="21">
        <v>7159.54</v>
      </c>
      <c s="21">
        <v>3579.77</v>
      </c>
      <c s="21">
        <v>3579.77</v>
      </c>
      <c s="21">
        <v>3579.77</v>
      </c>
      <c s="21">
        <v>3579.77</v>
      </c>
      <c s="21">
        <v>3579.77</v>
      </c>
      <c s="21">
        <v>3579.77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35797.699999999997</v>
      </c>
      <c s="21">
        <v>0</v>
      </c>
      <c s="21">
        <v>35797.699999999997</v>
      </c>
    </row>
    <row r="268" spans="1:65" ht="14.5">
      <c r="A268" s="108" t="s">
        <v>2360</v>
      </c>
      <c s="35" t="s">
        <v>500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1291952.5</v>
      </c>
      <c s="128">
        <v>0</v>
      </c>
      <c s="128">
        <v>0</v>
      </c>
      <c s="128">
        <v>6072.1800000000003</v>
      </c>
      <c s="128">
        <v>0</v>
      </c>
      <c s="128">
        <v>0</v>
      </c>
      <c s="128">
        <v>0</v>
      </c>
      <c s="128">
        <v>1291952.5</v>
      </c>
      <c s="120">
        <v>43693</v>
      </c>
      <c s="120">
        <v>46250</v>
      </c>
      <c s="134">
        <v>1291952.5</v>
      </c>
      <c s="135">
        <v>1.6277777777777778</v>
      </c>
      <c s="135">
        <v>7</v>
      </c>
      <c s="125">
        <v>0.056399999999999999</v>
      </c>
      <c s="131" t="s">
        <v>657</v>
      </c>
      <c s="131" t="s">
        <v>658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6072.1800000000003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3036.0900000000001</v>
      </c>
      <c s="21">
        <v>0</v>
      </c>
      <c s="21">
        <v>0</v>
      </c>
      <c s="21">
        <v>0</v>
      </c>
      <c s="21">
        <v>0</v>
      </c>
      <c s="21">
        <v>60721.799999999988</v>
      </c>
      <c s="21">
        <v>24288.720000000001</v>
      </c>
      <c s="21">
        <v>85010.51999999999</v>
      </c>
    </row>
    <row r="269" spans="1:65" ht="14.5">
      <c r="A269" s="108" t="s">
        <v>2361</v>
      </c>
      <c s="35" t="s">
        <v>500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623482.5</v>
      </c>
      <c s="128">
        <v>0</v>
      </c>
      <c s="128">
        <v>0</v>
      </c>
      <c s="128">
        <v>3081.04</v>
      </c>
      <c s="128">
        <v>0</v>
      </c>
      <c s="128">
        <v>0</v>
      </c>
      <c s="128">
        <v>0</v>
      </c>
      <c s="128">
        <v>623482.5</v>
      </c>
      <c s="120">
        <v>43693</v>
      </c>
      <c s="120">
        <v>46615</v>
      </c>
      <c s="134">
        <v>623482.5</v>
      </c>
      <c s="135">
        <v>2.6277777777777778</v>
      </c>
      <c s="135">
        <v>8</v>
      </c>
      <c s="125">
        <v>0.059299999999999999</v>
      </c>
      <c s="131" t="s">
        <v>657</v>
      </c>
      <c s="131" t="s">
        <v>658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3081.04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2054.0300000000002</v>
      </c>
      <c s="21">
        <v>1027.01</v>
      </c>
      <c s="21">
        <v>1027.01</v>
      </c>
      <c s="21">
        <v>1027.01</v>
      </c>
      <c s="21">
        <v>1027.01</v>
      </c>
      <c s="21">
        <v>32864.440000000002</v>
      </c>
      <c s="21">
        <v>20540.279999999995</v>
      </c>
      <c s="21">
        <v>53404.720000000001</v>
      </c>
    </row>
    <row r="270" spans="1:65" ht="14.5">
      <c r="A270" s="108" t="s">
        <v>2362</v>
      </c>
      <c s="35" t="s">
        <v>501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765230</v>
      </c>
      <c s="128">
        <v>0</v>
      </c>
      <c s="128">
        <v>0</v>
      </c>
      <c s="128">
        <v>3418.0300000000002</v>
      </c>
      <c s="128">
        <v>0</v>
      </c>
      <c s="128">
        <v>0</v>
      </c>
      <c s="128">
        <v>0</v>
      </c>
      <c s="128">
        <v>765230</v>
      </c>
      <c s="120">
        <v>43696</v>
      </c>
      <c s="120">
        <v>45888</v>
      </c>
      <c s="134">
        <v>765230</v>
      </c>
      <c s="135">
        <v>0.63611111111111107</v>
      </c>
      <c s="135">
        <v>6</v>
      </c>
      <c s="125">
        <v>0.053600000000000002</v>
      </c>
      <c s="131" t="s">
        <v>657</v>
      </c>
      <c s="131" t="s">
        <v>658</v>
      </c>
      <c s="21">
        <v>3418.0300000000002</v>
      </c>
      <c s="21">
        <v>3418.0300000000002</v>
      </c>
      <c s="21">
        <v>1709.01</v>
      </c>
      <c s="21">
        <v>1709.01</v>
      </c>
      <c s="21">
        <v>1709.01</v>
      </c>
      <c s="21">
        <v>1709.01</v>
      </c>
      <c s="21">
        <v>1709.01</v>
      </c>
      <c s="21">
        <v>1709.01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17090.119999999999</v>
      </c>
      <c s="21">
        <v>0</v>
      </c>
      <c s="21">
        <v>17090.119999999999</v>
      </c>
    </row>
    <row r="271" spans="1:65" ht="14.5">
      <c r="A271" s="108" t="s">
        <v>2363</v>
      </c>
      <c s="35" t="s">
        <v>501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1036777.5</v>
      </c>
      <c s="128">
        <v>0</v>
      </c>
      <c s="128">
        <v>0</v>
      </c>
      <c s="128">
        <v>4872.8500000000004</v>
      </c>
      <c s="128">
        <v>0</v>
      </c>
      <c s="128">
        <v>0</v>
      </c>
      <c s="128">
        <v>0</v>
      </c>
      <c s="128">
        <v>1036777.5</v>
      </c>
      <c s="120">
        <v>43696</v>
      </c>
      <c s="120">
        <v>46253</v>
      </c>
      <c s="134">
        <v>1036777.5</v>
      </c>
      <c s="135">
        <v>1.6361111111111111</v>
      </c>
      <c s="135">
        <v>7</v>
      </c>
      <c s="125">
        <v>0.056399999999999999</v>
      </c>
      <c s="131" t="s">
        <v>657</v>
      </c>
      <c s="131" t="s">
        <v>658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4872.8500000000004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2436.4299999999998</v>
      </c>
      <c s="21">
        <v>0</v>
      </c>
      <c s="21">
        <v>0</v>
      </c>
      <c s="21">
        <v>0</v>
      </c>
      <c s="21">
        <v>0</v>
      </c>
      <c s="21">
        <v>48728.519999999997</v>
      </c>
      <c s="21">
        <v>19491.439999999999</v>
      </c>
      <c s="21">
        <v>68219.959999999992</v>
      </c>
    </row>
    <row r="272" spans="1:65" ht="14.5">
      <c r="A272" s="108" t="s">
        <v>2364</v>
      </c>
      <c s="35" t="s">
        <v>501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157825</v>
      </c>
      <c s="128">
        <v>0</v>
      </c>
      <c s="128">
        <v>0</v>
      </c>
      <c s="128">
        <v>779.91999999999996</v>
      </c>
      <c s="128">
        <v>0</v>
      </c>
      <c s="128">
        <v>0</v>
      </c>
      <c s="128">
        <v>0</v>
      </c>
      <c s="128">
        <v>157825</v>
      </c>
      <c s="120">
        <v>43696</v>
      </c>
      <c s="120">
        <v>46618</v>
      </c>
      <c s="134">
        <v>157825</v>
      </c>
      <c s="135">
        <v>2.6361111111111111</v>
      </c>
      <c s="135">
        <v>8</v>
      </c>
      <c s="125">
        <v>0.059299999999999999</v>
      </c>
      <c s="131" t="s">
        <v>657</v>
      </c>
      <c s="131" t="s">
        <v>658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779.91999999999996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259.97000000000003</v>
      </c>
      <c s="21">
        <v>259.97000000000003</v>
      </c>
      <c s="21">
        <v>259.97000000000003</v>
      </c>
      <c s="21">
        <v>259.97000000000003</v>
      </c>
      <c s="21">
        <v>8319.1599999999999</v>
      </c>
      <c s="21">
        <v>5199.4800000000005</v>
      </c>
      <c s="21">
        <v>13518.639999999999</v>
      </c>
    </row>
    <row r="273" spans="1:65" ht="14.5">
      <c r="A273" s="108" t="s">
        <v>2365</v>
      </c>
      <c s="35" t="s">
        <v>502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648262.5</v>
      </c>
      <c s="128">
        <v>0</v>
      </c>
      <c s="128">
        <v>0</v>
      </c>
      <c s="128">
        <v>2895.5700000000002</v>
      </c>
      <c s="128">
        <v>0</v>
      </c>
      <c s="128">
        <v>0</v>
      </c>
      <c s="128">
        <v>0</v>
      </c>
      <c s="128">
        <v>648262.5</v>
      </c>
      <c s="120">
        <v>43697</v>
      </c>
      <c s="120">
        <v>45889</v>
      </c>
      <c s="134">
        <v>648262.5</v>
      </c>
      <c s="135">
        <v>0.63888888888888884</v>
      </c>
      <c s="135">
        <v>6</v>
      </c>
      <c s="125">
        <v>0.053600000000000002</v>
      </c>
      <c s="131" t="s">
        <v>657</v>
      </c>
      <c s="131" t="s">
        <v>658</v>
      </c>
      <c s="21">
        <v>2895.5700000000002</v>
      </c>
      <c s="21">
        <v>2895.5700000000002</v>
      </c>
      <c s="21">
        <v>1447.79</v>
      </c>
      <c s="21">
        <v>1447.79</v>
      </c>
      <c s="21">
        <v>1447.79</v>
      </c>
      <c s="21">
        <v>1447.79</v>
      </c>
      <c s="21">
        <v>1447.79</v>
      </c>
      <c s="21">
        <v>1447.79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14477.880000000005</v>
      </c>
      <c s="21">
        <v>0</v>
      </c>
      <c s="21">
        <v>14477.880000000005</v>
      </c>
    </row>
    <row r="274" spans="1:65" ht="14.5">
      <c r="A274" s="108" t="s">
        <v>2366</v>
      </c>
      <c s="35" t="s">
        <v>502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1081470</v>
      </c>
      <c s="128">
        <v>0</v>
      </c>
      <c s="128">
        <v>0</v>
      </c>
      <c s="128">
        <v>5082.9099999999999</v>
      </c>
      <c s="128">
        <v>0</v>
      </c>
      <c s="128">
        <v>0</v>
      </c>
      <c s="128">
        <v>0</v>
      </c>
      <c s="128">
        <v>1081470</v>
      </c>
      <c s="120">
        <v>43697</v>
      </c>
      <c s="120">
        <v>46254</v>
      </c>
      <c s="134">
        <v>1081470</v>
      </c>
      <c s="135">
        <v>1.6388888888888888</v>
      </c>
      <c s="135">
        <v>7</v>
      </c>
      <c s="125">
        <v>0.056399999999999999</v>
      </c>
      <c s="131" t="s">
        <v>657</v>
      </c>
      <c s="131" t="s">
        <v>658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5082.9099999999999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2541.4499999999998</v>
      </c>
      <c s="21">
        <v>0</v>
      </c>
      <c s="21">
        <v>0</v>
      </c>
      <c s="21">
        <v>0</v>
      </c>
      <c s="21">
        <v>0</v>
      </c>
      <c s="21">
        <v>50829.079999999987</v>
      </c>
      <c s="21">
        <v>20331.600000000002</v>
      </c>
      <c s="21">
        <v>71160.679999999993</v>
      </c>
    </row>
    <row r="275" spans="1:65" ht="14.5">
      <c r="A275" s="108" t="s">
        <v>2367</v>
      </c>
      <c s="35" t="s">
        <v>502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315502.5</v>
      </c>
      <c s="128">
        <v>0</v>
      </c>
      <c s="128">
        <v>0</v>
      </c>
      <c s="128">
        <v>1559.1099999999999</v>
      </c>
      <c s="128">
        <v>0</v>
      </c>
      <c s="128">
        <v>0</v>
      </c>
      <c s="128">
        <v>0</v>
      </c>
      <c s="128">
        <v>315502.5</v>
      </c>
      <c s="120">
        <v>43697</v>
      </c>
      <c s="120">
        <v>46619</v>
      </c>
      <c s="134">
        <v>315502.5</v>
      </c>
      <c s="135">
        <v>2.6388888888888888</v>
      </c>
      <c s="135">
        <v>8</v>
      </c>
      <c s="125">
        <v>0.059299999999999999</v>
      </c>
      <c s="131" t="s">
        <v>657</v>
      </c>
      <c s="131" t="s">
        <v>658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1559.1099999999999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1039.4100000000001</v>
      </c>
      <c s="21">
        <v>519.70000000000005</v>
      </c>
      <c s="21">
        <v>519.70000000000005</v>
      </c>
      <c s="21">
        <v>519.70000000000005</v>
      </c>
      <c s="21">
        <v>519.70000000000005</v>
      </c>
      <c s="21">
        <v>16630.52</v>
      </c>
      <c s="21">
        <v>10394.080000000004</v>
      </c>
      <c s="21">
        <v>27024.600000000006</v>
      </c>
    </row>
    <row r="276" spans="1:65" ht="14.5">
      <c r="A276" s="108" t="s">
        <v>2368</v>
      </c>
      <c s="35" t="s">
        <v>502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43697</v>
      </c>
      <c s="120">
        <v>47350</v>
      </c>
      <c s="134">
        <v>53100</v>
      </c>
      <c s="135">
        <v>4.6388888888888893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1">
        <v>172.56999999999999</v>
      </c>
      <c s="21">
        <v>3221.3599999999992</v>
      </c>
      <c s="21">
        <v>2531.0799999999999</v>
      </c>
      <c s="21">
        <v>5752.4399999999987</v>
      </c>
    </row>
    <row r="277" spans="1:65" ht="14.5">
      <c r="A277" s="108" t="s">
        <v>2369</v>
      </c>
      <c s="35" t="s">
        <v>503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1526182.5</v>
      </c>
      <c s="128">
        <v>0</v>
      </c>
      <c s="128">
        <v>0</v>
      </c>
      <c s="128">
        <v>6816.9499999999998</v>
      </c>
      <c s="128">
        <v>0</v>
      </c>
      <c s="128">
        <v>0</v>
      </c>
      <c s="128">
        <v>0</v>
      </c>
      <c s="128">
        <v>1526182.5</v>
      </c>
      <c s="120">
        <v>43698</v>
      </c>
      <c s="120">
        <v>45890</v>
      </c>
      <c s="134">
        <v>1526182.5</v>
      </c>
      <c s="135">
        <v>0.64166666666666672</v>
      </c>
      <c s="135">
        <v>6</v>
      </c>
      <c s="125">
        <v>0.053600000000000002</v>
      </c>
      <c s="131" t="s">
        <v>657</v>
      </c>
      <c s="131" t="s">
        <v>658</v>
      </c>
      <c s="21">
        <v>6816.9499999999998</v>
      </c>
      <c s="21">
        <v>6816.9499999999998</v>
      </c>
      <c s="21">
        <v>3408.4699999999998</v>
      </c>
      <c s="21">
        <v>3408.4699999999998</v>
      </c>
      <c s="21">
        <v>3408.4699999999998</v>
      </c>
      <c s="21">
        <v>3408.4699999999998</v>
      </c>
      <c s="21">
        <v>3408.4699999999998</v>
      </c>
      <c s="21">
        <v>3408.4699999999998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34084.720000000001</v>
      </c>
      <c s="21">
        <v>0</v>
      </c>
      <c s="21">
        <v>34084.720000000001</v>
      </c>
    </row>
    <row r="278" spans="1:65" ht="14.5">
      <c r="A278" s="108" t="s">
        <v>2370</v>
      </c>
      <c s="35" t="s">
        <v>503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1467772.5</v>
      </c>
      <c s="128">
        <v>0</v>
      </c>
      <c s="128">
        <v>0</v>
      </c>
      <c s="128">
        <v>6898.5299999999997</v>
      </c>
      <c s="128">
        <v>0</v>
      </c>
      <c s="128">
        <v>0</v>
      </c>
      <c s="128">
        <v>0</v>
      </c>
      <c s="128">
        <v>1467772.5</v>
      </c>
      <c s="120">
        <v>43698</v>
      </c>
      <c s="120">
        <v>46255</v>
      </c>
      <c s="134">
        <v>1467772.5</v>
      </c>
      <c s="135">
        <v>1.6416666666666666</v>
      </c>
      <c s="135">
        <v>7</v>
      </c>
      <c s="125">
        <v>0.056399999999999999</v>
      </c>
      <c s="131" t="s">
        <v>657</v>
      </c>
      <c s="131" t="s">
        <v>658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6898.5299999999997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3449.27</v>
      </c>
      <c s="21">
        <v>0</v>
      </c>
      <c s="21">
        <v>0</v>
      </c>
      <c s="21">
        <v>0</v>
      </c>
      <c s="21">
        <v>0</v>
      </c>
      <c s="21">
        <v>68985.319999999992</v>
      </c>
      <c s="21">
        <v>27594.16</v>
      </c>
      <c s="21">
        <v>96579.479999999996</v>
      </c>
    </row>
    <row r="279" spans="1:65" ht="14.5">
      <c r="A279" s="108" t="s">
        <v>2371</v>
      </c>
      <c s="35" t="s">
        <v>503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315650</v>
      </c>
      <c s="128">
        <v>0</v>
      </c>
      <c s="128">
        <v>0</v>
      </c>
      <c s="128">
        <v>1559.8399999999999</v>
      </c>
      <c s="128">
        <v>0</v>
      </c>
      <c s="128">
        <v>0</v>
      </c>
      <c s="128">
        <v>0</v>
      </c>
      <c s="128">
        <v>315650</v>
      </c>
      <c s="120">
        <v>43698</v>
      </c>
      <c s="120">
        <v>46620</v>
      </c>
      <c s="134">
        <v>315650</v>
      </c>
      <c s="135">
        <v>2.6416666666666666</v>
      </c>
      <c s="135">
        <v>8</v>
      </c>
      <c s="125">
        <v>0.059299999999999999</v>
      </c>
      <c s="131" t="s">
        <v>657</v>
      </c>
      <c s="131" t="s">
        <v>658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1559.8399999999999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1039.8900000000001</v>
      </c>
      <c s="21">
        <v>519.95000000000005</v>
      </c>
      <c s="21">
        <v>519.95000000000005</v>
      </c>
      <c s="21">
        <v>519.95000000000005</v>
      </c>
      <c s="21">
        <v>519.95000000000005</v>
      </c>
      <c s="21">
        <v>16638.279999999999</v>
      </c>
      <c s="21">
        <v>10398.920000000004</v>
      </c>
      <c s="21">
        <v>27037.200000000004</v>
      </c>
    </row>
    <row r="280" spans="1:65" ht="14.5">
      <c r="A280" s="108" t="s">
        <v>2372</v>
      </c>
      <c s="35" t="s">
        <v>503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43698</v>
      </c>
      <c s="120">
        <v>46986</v>
      </c>
      <c s="134">
        <v>106200</v>
      </c>
      <c s="135">
        <v>3.6416666666666666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6045.3999999999987</v>
      </c>
      <c s="21">
        <v>4396.6800000000003</v>
      </c>
      <c s="21">
        <v>10442.079999999998</v>
      </c>
    </row>
    <row r="281" spans="1:65" ht="14.5">
      <c r="A281" s="108" t="s">
        <v>2373</v>
      </c>
      <c s="35" t="s">
        <v>503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43698</v>
      </c>
      <c s="120">
        <v>47351</v>
      </c>
      <c s="134">
        <v>53100</v>
      </c>
      <c s="135">
        <v>4.6416666666666666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1">
        <v>172.56999999999999</v>
      </c>
      <c s="21">
        <v>3221.3599999999992</v>
      </c>
      <c s="21">
        <v>2531.0799999999999</v>
      </c>
      <c s="21">
        <v>5752.4399999999987</v>
      </c>
    </row>
    <row r="282" spans="1:65" ht="14.5">
      <c r="A282" s="108" t="s">
        <v>2374</v>
      </c>
      <c s="35" t="s">
        <v>504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1238557.5</v>
      </c>
      <c s="128">
        <v>0</v>
      </c>
      <c s="128">
        <v>0</v>
      </c>
      <c s="128">
        <v>5532.2200000000003</v>
      </c>
      <c s="128">
        <v>0</v>
      </c>
      <c s="128">
        <v>0</v>
      </c>
      <c s="128">
        <v>0</v>
      </c>
      <c s="128">
        <v>1238557.5</v>
      </c>
      <c s="120">
        <v>43699</v>
      </c>
      <c s="120">
        <v>45891</v>
      </c>
      <c s="134">
        <v>1238557.5</v>
      </c>
      <c s="135">
        <v>0.64444444444444449</v>
      </c>
      <c s="135">
        <v>6</v>
      </c>
      <c s="125">
        <v>0.053600000000000002</v>
      </c>
      <c s="131" t="s">
        <v>657</v>
      </c>
      <c s="131" t="s">
        <v>658</v>
      </c>
      <c s="21">
        <v>5532.2200000000003</v>
      </c>
      <c s="21">
        <v>5532.2200000000003</v>
      </c>
      <c s="21">
        <v>2766.1100000000001</v>
      </c>
      <c s="21">
        <v>2766.1100000000001</v>
      </c>
      <c s="21">
        <v>2766.1100000000001</v>
      </c>
      <c s="21">
        <v>2766.1100000000001</v>
      </c>
      <c s="21">
        <v>2766.1100000000001</v>
      </c>
      <c s="21">
        <v>2766.1100000000001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27661.100000000002</v>
      </c>
      <c s="21">
        <v>0</v>
      </c>
      <c s="21">
        <v>27661.100000000002</v>
      </c>
    </row>
    <row r="283" spans="1:65" ht="14.5">
      <c r="A283" s="108" t="s">
        <v>2375</v>
      </c>
      <c s="35" t="s">
        <v>504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1540637.5</v>
      </c>
      <c s="128">
        <v>0</v>
      </c>
      <c s="128">
        <v>0</v>
      </c>
      <c s="128">
        <v>7241</v>
      </c>
      <c s="128">
        <v>0</v>
      </c>
      <c s="128">
        <v>0</v>
      </c>
      <c s="128">
        <v>0</v>
      </c>
      <c s="128">
        <v>1540637.5</v>
      </c>
      <c s="120">
        <v>43699</v>
      </c>
      <c s="120">
        <v>46256</v>
      </c>
      <c s="134">
        <v>1540637.5</v>
      </c>
      <c s="135">
        <v>1.6444444444444444</v>
      </c>
      <c s="135">
        <v>7</v>
      </c>
      <c s="125">
        <v>0.056399999999999999</v>
      </c>
      <c s="131" t="s">
        <v>657</v>
      </c>
      <c s="131" t="s">
        <v>658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7241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3620.5</v>
      </c>
      <c s="21">
        <v>0</v>
      </c>
      <c s="21">
        <v>0</v>
      </c>
      <c s="21">
        <v>0</v>
      </c>
      <c s="21">
        <v>0</v>
      </c>
      <c s="21">
        <v>72410</v>
      </c>
      <c s="21">
        <v>28964</v>
      </c>
      <c s="21">
        <v>101374</v>
      </c>
    </row>
    <row r="284" spans="1:65" ht="14.5">
      <c r="A284" s="108" t="s">
        <v>2376</v>
      </c>
      <c s="35" t="s">
        <v>504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384090</v>
      </c>
      <c s="128">
        <v>0</v>
      </c>
      <c s="128">
        <v>0</v>
      </c>
      <c s="128">
        <v>1898.04</v>
      </c>
      <c s="128">
        <v>0</v>
      </c>
      <c s="128">
        <v>0</v>
      </c>
      <c s="128">
        <v>0</v>
      </c>
      <c s="128">
        <v>384090</v>
      </c>
      <c s="120">
        <v>43699</v>
      </c>
      <c s="120">
        <v>46621</v>
      </c>
      <c s="134">
        <v>384090</v>
      </c>
      <c s="135">
        <v>2.6444444444444444</v>
      </c>
      <c s="135">
        <v>8</v>
      </c>
      <c s="125">
        <v>0.059299999999999999</v>
      </c>
      <c s="131" t="s">
        <v>657</v>
      </c>
      <c s="131" t="s">
        <v>658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1898.04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1265.3599999999999</v>
      </c>
      <c s="21">
        <v>632.67999999999995</v>
      </c>
      <c s="21">
        <v>632.67999999999995</v>
      </c>
      <c s="21">
        <v>632.67999999999995</v>
      </c>
      <c s="21">
        <v>632.67999999999995</v>
      </c>
      <c s="21">
        <v>20245.760000000006</v>
      </c>
      <c s="21">
        <v>12653.6</v>
      </c>
      <c s="21">
        <v>32899.360000000008</v>
      </c>
    </row>
    <row r="285" spans="1:65" ht="14.5">
      <c r="A285" s="108" t="s">
        <v>2377</v>
      </c>
      <c s="35" t="s">
        <v>504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43699</v>
      </c>
      <c s="120">
        <v>46987</v>
      </c>
      <c s="134">
        <v>53100</v>
      </c>
      <c s="135">
        <v>3.6444444444444444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1">
        <v>3022.6800000000007</v>
      </c>
      <c s="21">
        <v>2198.3200000000002</v>
      </c>
      <c s="21">
        <v>5221.0000000000009</v>
      </c>
    </row>
    <row r="286" spans="1:65" ht="14.5">
      <c r="A286" s="108" t="s">
        <v>2378</v>
      </c>
      <c s="35" t="s">
        <v>505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1232067.5</v>
      </c>
      <c s="128">
        <v>0</v>
      </c>
      <c s="128">
        <v>0</v>
      </c>
      <c s="128">
        <v>5503.2299999999996</v>
      </c>
      <c s="128">
        <v>0</v>
      </c>
      <c s="128">
        <v>0</v>
      </c>
      <c s="128">
        <v>0</v>
      </c>
      <c s="128">
        <v>1232067.5</v>
      </c>
      <c s="120">
        <v>43700</v>
      </c>
      <c s="120">
        <v>45892</v>
      </c>
      <c s="134">
        <v>1232067.5</v>
      </c>
      <c s="135">
        <v>0.64722222222222225</v>
      </c>
      <c s="135">
        <v>6</v>
      </c>
      <c s="125">
        <v>0.053600000000000002</v>
      </c>
      <c s="131" t="s">
        <v>657</v>
      </c>
      <c s="131" t="s">
        <v>658</v>
      </c>
      <c s="21">
        <v>5503.2299999999996</v>
      </c>
      <c s="21">
        <v>5503.2299999999996</v>
      </c>
      <c s="21">
        <v>2751.6199999999999</v>
      </c>
      <c s="21">
        <v>2751.6199999999999</v>
      </c>
      <c s="21">
        <v>2751.6199999999999</v>
      </c>
      <c s="21">
        <v>2751.6199999999999</v>
      </c>
      <c s="21">
        <v>2751.6199999999999</v>
      </c>
      <c s="21">
        <v>2751.6199999999999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27516.179999999993</v>
      </c>
      <c s="21">
        <v>0</v>
      </c>
      <c s="21">
        <v>27516.179999999993</v>
      </c>
    </row>
    <row r="287" spans="1:65" ht="14.5">
      <c r="A287" s="108" t="s">
        <v>2379</v>
      </c>
      <c s="35" t="s">
        <v>505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1091500</v>
      </c>
      <c s="128">
        <v>0</v>
      </c>
      <c s="128">
        <v>0</v>
      </c>
      <c s="128">
        <v>5130.0500000000002</v>
      </c>
      <c s="128">
        <v>0</v>
      </c>
      <c s="128">
        <v>0</v>
      </c>
      <c s="128">
        <v>0</v>
      </c>
      <c s="128">
        <v>1091500</v>
      </c>
      <c s="120">
        <v>43700</v>
      </c>
      <c s="120">
        <v>46257</v>
      </c>
      <c s="134">
        <v>1091500</v>
      </c>
      <c s="135">
        <v>1.6472222222222221</v>
      </c>
      <c s="135">
        <v>7</v>
      </c>
      <c s="125">
        <v>0.056399999999999999</v>
      </c>
      <c s="131" t="s">
        <v>657</v>
      </c>
      <c s="131" t="s">
        <v>658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2565.02</v>
      </c>
      <c s="21">
        <v>0</v>
      </c>
      <c s="21">
        <v>0</v>
      </c>
      <c s="21">
        <v>0</v>
      </c>
      <c s="21">
        <v>0</v>
      </c>
      <c s="21">
        <v>51300.479999999989</v>
      </c>
      <c s="21">
        <v>20520.16</v>
      </c>
      <c s="21">
        <v>71820.639999999985</v>
      </c>
    </row>
    <row r="288" spans="1:65" ht="14.5">
      <c r="A288" s="108" t="s">
        <v>2380</v>
      </c>
      <c s="35" t="s">
        <v>505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418457.5</v>
      </c>
      <c s="128">
        <v>0</v>
      </c>
      <c s="128">
        <v>0</v>
      </c>
      <c s="128">
        <v>2067.8800000000001</v>
      </c>
      <c s="128">
        <v>0</v>
      </c>
      <c s="128">
        <v>0</v>
      </c>
      <c s="128">
        <v>0</v>
      </c>
      <c s="128">
        <v>418457.5</v>
      </c>
      <c s="120">
        <v>43700</v>
      </c>
      <c s="120">
        <v>46622</v>
      </c>
      <c s="134">
        <v>418457.5</v>
      </c>
      <c s="135">
        <v>2.6472222222222221</v>
      </c>
      <c s="135">
        <v>8</v>
      </c>
      <c s="125">
        <v>0.059299999999999999</v>
      </c>
      <c s="131" t="s">
        <v>657</v>
      </c>
      <c s="131" t="s">
        <v>658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2067.8800000000001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1378.5899999999999</v>
      </c>
      <c s="21">
        <v>689.28999999999996</v>
      </c>
      <c s="21">
        <v>689.28999999999996</v>
      </c>
      <c s="21">
        <v>689.28999999999996</v>
      </c>
      <c s="21">
        <v>689.28999999999996</v>
      </c>
      <c s="21">
        <v>22057.400000000005</v>
      </c>
      <c s="21">
        <v>13785.880000000001</v>
      </c>
      <c s="21">
        <v>35843.280000000006</v>
      </c>
    </row>
    <row r="289" spans="1:65" ht="14.5">
      <c r="A289" s="108" t="s">
        <v>2381</v>
      </c>
      <c s="35" t="s">
        <v>506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882787.5</v>
      </c>
      <c s="128">
        <v>0</v>
      </c>
      <c s="128">
        <v>0</v>
      </c>
      <c s="128">
        <v>3943.1199999999999</v>
      </c>
      <c s="128">
        <v>0</v>
      </c>
      <c s="128">
        <v>0</v>
      </c>
      <c s="128">
        <v>0</v>
      </c>
      <c s="128">
        <v>882787.5</v>
      </c>
      <c s="120">
        <v>43703</v>
      </c>
      <c s="120">
        <v>45895</v>
      </c>
      <c s="134">
        <v>882787.5</v>
      </c>
      <c s="135">
        <v>0.65555555555555556</v>
      </c>
      <c s="135">
        <v>6</v>
      </c>
      <c s="125">
        <v>0.053600000000000002</v>
      </c>
      <c s="131" t="s">
        <v>657</v>
      </c>
      <c s="131" t="s">
        <v>658</v>
      </c>
      <c s="21">
        <v>3943.1199999999999</v>
      </c>
      <c s="21">
        <v>3943.1199999999999</v>
      </c>
      <c s="21">
        <v>1971.5599999999999</v>
      </c>
      <c s="21">
        <v>1971.5599999999999</v>
      </c>
      <c s="21">
        <v>1971.5599999999999</v>
      </c>
      <c s="21">
        <v>1971.5599999999999</v>
      </c>
      <c s="21">
        <v>1971.5599999999999</v>
      </c>
      <c s="21">
        <v>1971.5599999999999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19715.599999999999</v>
      </c>
      <c s="21">
        <v>0</v>
      </c>
      <c s="21">
        <v>19715.599999999999</v>
      </c>
    </row>
    <row r="290" spans="1:65" ht="14.5">
      <c r="A290" s="108" t="s">
        <v>2382</v>
      </c>
      <c s="35" t="s">
        <v>506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1616895</v>
      </c>
      <c s="128">
        <v>0</v>
      </c>
      <c s="128">
        <v>0</v>
      </c>
      <c s="128">
        <v>7599.4099999999999</v>
      </c>
      <c s="128">
        <v>0</v>
      </c>
      <c s="128">
        <v>0</v>
      </c>
      <c s="128">
        <v>0</v>
      </c>
      <c s="128">
        <v>1616895</v>
      </c>
      <c s="120">
        <v>43703</v>
      </c>
      <c s="120">
        <v>46260</v>
      </c>
      <c s="134">
        <v>1616895</v>
      </c>
      <c s="135">
        <v>1.6555555555555554</v>
      </c>
      <c s="135">
        <v>7</v>
      </c>
      <c s="125">
        <v>0.056399999999999999</v>
      </c>
      <c s="131" t="s">
        <v>657</v>
      </c>
      <c s="131" t="s">
        <v>658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7599.4099999999999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3799.6999999999998</v>
      </c>
      <c s="21">
        <v>0</v>
      </c>
      <c s="21">
        <v>0</v>
      </c>
      <c s="21">
        <v>0</v>
      </c>
      <c s="21">
        <v>0</v>
      </c>
      <c s="21">
        <v>75994.080000000002</v>
      </c>
      <c s="21">
        <v>30397.600000000002</v>
      </c>
      <c s="21">
        <v>106391.68000000001</v>
      </c>
    </row>
    <row r="291" spans="1:65" ht="14.5">
      <c r="A291" s="108" t="s">
        <v>2383</v>
      </c>
      <c s="35" t="s">
        <v>506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709475</v>
      </c>
      <c s="128">
        <v>0</v>
      </c>
      <c s="128">
        <v>0</v>
      </c>
      <c s="128">
        <v>3505.9899999999998</v>
      </c>
      <c s="128">
        <v>0</v>
      </c>
      <c s="128">
        <v>0</v>
      </c>
      <c s="128">
        <v>0</v>
      </c>
      <c s="128">
        <v>709475</v>
      </c>
      <c s="120">
        <v>43703</v>
      </c>
      <c s="120">
        <v>46625</v>
      </c>
      <c s="134">
        <v>709475</v>
      </c>
      <c s="135">
        <v>2.6555555555555554</v>
      </c>
      <c s="135">
        <v>8</v>
      </c>
      <c s="125">
        <v>0.059299999999999999</v>
      </c>
      <c s="131" t="s">
        <v>657</v>
      </c>
      <c s="131" t="s">
        <v>658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3505.9899999999998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2337.3299999999999</v>
      </c>
      <c s="21">
        <v>1168.6600000000001</v>
      </c>
      <c s="21">
        <v>1168.6600000000001</v>
      </c>
      <c s="21">
        <v>1168.6600000000001</v>
      </c>
      <c s="21">
        <v>1168.6600000000001</v>
      </c>
      <c s="21">
        <v>37397.239999999998</v>
      </c>
      <c s="21">
        <v>23373.279999999999</v>
      </c>
      <c s="21">
        <v>60770.519999999997</v>
      </c>
    </row>
    <row r="292" spans="1:65" ht="14.5">
      <c r="A292" s="108" t="s">
        <v>2384</v>
      </c>
      <c s="35" t="s">
        <v>507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1668962.5</v>
      </c>
      <c s="128">
        <v>0</v>
      </c>
      <c s="128">
        <v>0</v>
      </c>
      <c s="128">
        <v>7454.6999999999998</v>
      </c>
      <c s="128">
        <v>0</v>
      </c>
      <c s="128">
        <v>0</v>
      </c>
      <c s="128">
        <v>0</v>
      </c>
      <c s="128">
        <v>1668962.5</v>
      </c>
      <c s="120">
        <v>43704</v>
      </c>
      <c s="120">
        <v>45896</v>
      </c>
      <c s="134">
        <v>1668962.5</v>
      </c>
      <c s="135">
        <v>0.65833333333333333</v>
      </c>
      <c s="135">
        <v>6</v>
      </c>
      <c s="125">
        <v>0.053600000000000002</v>
      </c>
      <c s="131" t="s">
        <v>657</v>
      </c>
      <c s="131" t="s">
        <v>658</v>
      </c>
      <c s="21">
        <v>7454.6999999999998</v>
      </c>
      <c s="21">
        <v>7454.6999999999998</v>
      </c>
      <c s="21">
        <v>3727.3499999999999</v>
      </c>
      <c s="21">
        <v>3727.3499999999999</v>
      </c>
      <c s="21">
        <v>3727.3499999999999</v>
      </c>
      <c s="21">
        <v>3727.3499999999999</v>
      </c>
      <c s="21">
        <v>3727.3499999999999</v>
      </c>
      <c s="21">
        <v>3727.3499999999999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37273.499999999993</v>
      </c>
      <c s="21">
        <v>0</v>
      </c>
      <c s="21">
        <v>37273.499999999993</v>
      </c>
    </row>
    <row r="293" spans="1:65" ht="14.5">
      <c r="A293" s="108" t="s">
        <v>2385</v>
      </c>
      <c s="35" t="s">
        <v>507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1625007.5</v>
      </c>
      <c s="128">
        <v>0</v>
      </c>
      <c s="128">
        <v>0</v>
      </c>
      <c s="128">
        <v>7637.54</v>
      </c>
      <c s="128">
        <v>0</v>
      </c>
      <c s="128">
        <v>0</v>
      </c>
      <c s="128">
        <v>0</v>
      </c>
      <c s="128">
        <v>1625007.5</v>
      </c>
      <c s="120">
        <v>43704</v>
      </c>
      <c s="120">
        <v>46261</v>
      </c>
      <c s="134">
        <v>1625007.5</v>
      </c>
      <c s="135">
        <v>1.6583333333333334</v>
      </c>
      <c s="135">
        <v>7</v>
      </c>
      <c s="125">
        <v>0.056399999999999999</v>
      </c>
      <c s="131" t="s">
        <v>657</v>
      </c>
      <c s="131" t="s">
        <v>658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7637.54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3818.77</v>
      </c>
      <c s="21">
        <v>0</v>
      </c>
      <c s="21">
        <v>0</v>
      </c>
      <c s="21">
        <v>0</v>
      </c>
      <c s="21">
        <v>0</v>
      </c>
      <c s="21">
        <v>76375.400000000009</v>
      </c>
      <c s="21">
        <v>30550.16</v>
      </c>
      <c s="21">
        <v>106925.56000000001</v>
      </c>
    </row>
    <row r="294" spans="1:65" ht="14.5">
      <c r="A294" s="108" t="s">
        <v>2386</v>
      </c>
      <c s="35" t="s">
        <v>507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955800</v>
      </c>
      <c s="128">
        <v>0</v>
      </c>
      <c s="128">
        <v>0</v>
      </c>
      <c s="128">
        <v>4723.2399999999998</v>
      </c>
      <c s="128">
        <v>0</v>
      </c>
      <c s="128">
        <v>0</v>
      </c>
      <c s="128">
        <v>0</v>
      </c>
      <c s="128">
        <v>955800</v>
      </c>
      <c s="120">
        <v>43704</v>
      </c>
      <c s="120">
        <v>46626</v>
      </c>
      <c s="134">
        <v>955800</v>
      </c>
      <c s="135">
        <v>2.6583333333333332</v>
      </c>
      <c s="135">
        <v>8</v>
      </c>
      <c s="125">
        <v>0.059299999999999999</v>
      </c>
      <c s="131" t="s">
        <v>657</v>
      </c>
      <c s="131" t="s">
        <v>658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4723.2399999999998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3148.8299999999999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50381.239999999998</v>
      </c>
      <c s="21">
        <v>31488.279999999999</v>
      </c>
      <c s="21">
        <v>81869.51999999999</v>
      </c>
    </row>
    <row r="295" spans="1:65" ht="14.5">
      <c r="A295" s="108" t="s">
        <v>2387</v>
      </c>
      <c s="35" t="s">
        <v>508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826147.5</v>
      </c>
      <c s="128">
        <v>0</v>
      </c>
      <c s="128">
        <v>0</v>
      </c>
      <c s="128">
        <v>3690.1300000000001</v>
      </c>
      <c s="128">
        <v>0</v>
      </c>
      <c s="128">
        <v>0</v>
      </c>
      <c s="128">
        <v>0</v>
      </c>
      <c s="128">
        <v>826147.5</v>
      </c>
      <c s="120">
        <v>43705</v>
      </c>
      <c s="120">
        <v>45897</v>
      </c>
      <c s="134">
        <v>826147.5</v>
      </c>
      <c s="135">
        <v>0.66111111111111109</v>
      </c>
      <c s="135">
        <v>6</v>
      </c>
      <c s="125">
        <v>0.053600000000000002</v>
      </c>
      <c s="131" t="s">
        <v>657</v>
      </c>
      <c s="131" t="s">
        <v>658</v>
      </c>
      <c s="21">
        <v>3690.1300000000001</v>
      </c>
      <c s="21">
        <v>3690.1300000000001</v>
      </c>
      <c s="21">
        <v>1845.0599999999999</v>
      </c>
      <c s="21">
        <v>1845.0599999999999</v>
      </c>
      <c s="21">
        <v>1845.0599999999999</v>
      </c>
      <c s="21">
        <v>1845.0599999999999</v>
      </c>
      <c s="21">
        <v>1845.0599999999999</v>
      </c>
      <c s="21">
        <v>1845.0599999999999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18450.619999999999</v>
      </c>
      <c s="21">
        <v>0</v>
      </c>
      <c s="21">
        <v>18450.619999999999</v>
      </c>
    </row>
    <row r="296" spans="1:65" ht="14.5">
      <c r="A296" s="108" t="s">
        <v>2388</v>
      </c>
      <c s="35" t="s">
        <v>508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1205812.5</v>
      </c>
      <c s="128">
        <v>0</v>
      </c>
      <c s="128">
        <v>0</v>
      </c>
      <c s="128">
        <v>5667.3199999999997</v>
      </c>
      <c s="128">
        <v>0</v>
      </c>
      <c s="128">
        <v>0</v>
      </c>
      <c s="128">
        <v>0</v>
      </c>
      <c s="128">
        <v>1205812.5</v>
      </c>
      <c s="120">
        <v>43705</v>
      </c>
      <c s="120">
        <v>46262</v>
      </c>
      <c s="134">
        <v>1205812.5</v>
      </c>
      <c s="135">
        <v>1.6611111111111112</v>
      </c>
      <c s="135">
        <v>7</v>
      </c>
      <c s="125">
        <v>0.056399999999999999</v>
      </c>
      <c s="131" t="s">
        <v>657</v>
      </c>
      <c s="131" t="s">
        <v>658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5667.3199999999997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2833.6599999999999</v>
      </c>
      <c s="21">
        <v>0</v>
      </c>
      <c s="21">
        <v>0</v>
      </c>
      <c s="21">
        <v>0</v>
      </c>
      <c s="21">
        <v>0</v>
      </c>
      <c s="21">
        <v>56673.200000000012</v>
      </c>
      <c s="21">
        <v>22669.279999999999</v>
      </c>
      <c s="21">
        <v>79342.48000000001</v>
      </c>
    </row>
    <row r="297" spans="1:65" ht="14.5">
      <c r="A297" s="108" t="s">
        <v>2389</v>
      </c>
      <c s="35" t="s">
        <v>508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422735</v>
      </c>
      <c s="128">
        <v>0</v>
      </c>
      <c s="128">
        <v>0</v>
      </c>
      <c s="128">
        <v>2089.02</v>
      </c>
      <c s="128">
        <v>0</v>
      </c>
      <c s="128">
        <v>0</v>
      </c>
      <c s="128">
        <v>0</v>
      </c>
      <c s="128">
        <v>422735</v>
      </c>
      <c s="120">
        <v>43705</v>
      </c>
      <c s="120">
        <v>46627</v>
      </c>
      <c s="134">
        <v>422735</v>
      </c>
      <c s="135">
        <v>2.661111111111111</v>
      </c>
      <c s="135">
        <v>8</v>
      </c>
      <c s="125">
        <v>0.059299999999999999</v>
      </c>
      <c s="131" t="s">
        <v>657</v>
      </c>
      <c s="131" t="s">
        <v>658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2089.02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1392.6800000000001</v>
      </c>
      <c s="21">
        <v>696.34000000000003</v>
      </c>
      <c s="21">
        <v>696.34000000000003</v>
      </c>
      <c s="21">
        <v>696.34000000000003</v>
      </c>
      <c s="21">
        <v>696.34000000000003</v>
      </c>
      <c s="21">
        <v>22282.880000000001</v>
      </c>
      <c s="21">
        <v>13926.800000000001</v>
      </c>
      <c s="21">
        <v>36209.68</v>
      </c>
    </row>
    <row r="298" spans="1:65" ht="14.5">
      <c r="A298" s="108" t="s">
        <v>2390</v>
      </c>
      <c s="35" t="s">
        <v>508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43705</v>
      </c>
      <c s="120">
        <v>46993</v>
      </c>
      <c s="134">
        <v>53100</v>
      </c>
      <c s="135">
        <v>3.661111111111111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1">
        <v>3022.6800000000007</v>
      </c>
      <c s="21">
        <v>2198.3200000000002</v>
      </c>
      <c s="21">
        <v>5221.0000000000009</v>
      </c>
    </row>
    <row r="299" spans="1:65" ht="14.5">
      <c r="A299" s="108" t="s">
        <v>2391</v>
      </c>
      <c s="35" t="s">
        <v>509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1217612.5</v>
      </c>
      <c s="128">
        <v>0</v>
      </c>
      <c s="128">
        <v>0</v>
      </c>
      <c s="128">
        <v>5438.6700000000001</v>
      </c>
      <c s="128">
        <v>0</v>
      </c>
      <c s="128">
        <v>0</v>
      </c>
      <c s="128">
        <v>0</v>
      </c>
      <c s="128">
        <v>1217612.5</v>
      </c>
      <c s="120">
        <v>43706</v>
      </c>
      <c s="120">
        <v>45898</v>
      </c>
      <c s="134">
        <v>1217612.5</v>
      </c>
      <c s="135">
        <v>0.66388888888888886</v>
      </c>
      <c s="135">
        <v>6</v>
      </c>
      <c s="125">
        <v>0.053600000000000002</v>
      </c>
      <c s="131" t="s">
        <v>657</v>
      </c>
      <c s="131" t="s">
        <v>658</v>
      </c>
      <c s="21">
        <v>5438.6700000000001</v>
      </c>
      <c s="21">
        <v>5438.6700000000001</v>
      </c>
      <c s="21">
        <v>2719.3299999999999</v>
      </c>
      <c s="21">
        <v>2719.3299999999999</v>
      </c>
      <c s="21">
        <v>2719.3299999999999</v>
      </c>
      <c s="21">
        <v>2719.3299999999999</v>
      </c>
      <c s="21">
        <v>2719.3299999999999</v>
      </c>
      <c s="21">
        <v>2719.3299999999999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27193.320000000007</v>
      </c>
      <c s="21">
        <v>0</v>
      </c>
      <c s="21">
        <v>27193.320000000007</v>
      </c>
    </row>
    <row r="300" spans="1:65" ht="14.5">
      <c r="A300" s="108" t="s">
        <v>2392</v>
      </c>
      <c s="35" t="s">
        <v>509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1121456.76</v>
      </c>
      <c s="128">
        <v>0</v>
      </c>
      <c s="128">
        <v>0</v>
      </c>
      <c s="128">
        <v>5295.7399999999998</v>
      </c>
      <c s="128">
        <v>0</v>
      </c>
      <c s="128">
        <v>0</v>
      </c>
      <c s="128">
        <v>0</v>
      </c>
      <c s="128">
        <v>1126752.5</v>
      </c>
      <c s="120">
        <v>43706</v>
      </c>
      <c s="120">
        <v>46263</v>
      </c>
      <c s="134">
        <v>1126752.5</v>
      </c>
      <c s="135">
        <v>1.663888888888889</v>
      </c>
      <c s="135">
        <v>7</v>
      </c>
      <c s="125">
        <v>0.056399999999999999</v>
      </c>
      <c s="131" t="s">
        <v>657</v>
      </c>
      <c s="131" t="s">
        <v>658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5295.7399999999998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2647.8699999999999</v>
      </c>
      <c s="21">
        <v>0</v>
      </c>
      <c s="21">
        <v>0</v>
      </c>
      <c s="21">
        <v>0</v>
      </c>
      <c s="21">
        <v>0</v>
      </c>
      <c s="21">
        <v>52957.400000000001</v>
      </c>
      <c s="21">
        <v>21182.959999999995</v>
      </c>
      <c s="21">
        <v>74140.360000000001</v>
      </c>
    </row>
    <row r="301" spans="1:65" ht="14.5">
      <c r="A301" s="108" t="s">
        <v>2393</v>
      </c>
      <c s="35" t="s">
        <v>509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311448.28000000003</v>
      </c>
      <c s="128">
        <v>0</v>
      </c>
      <c s="128">
        <v>0</v>
      </c>
      <c s="128">
        <v>1546.72</v>
      </c>
      <c s="128">
        <v>0</v>
      </c>
      <c s="128">
        <v>0</v>
      </c>
      <c s="128">
        <v>0</v>
      </c>
      <c s="128">
        <v>312995</v>
      </c>
      <c s="120">
        <v>43706</v>
      </c>
      <c s="120">
        <v>46628</v>
      </c>
      <c s="134">
        <v>312995</v>
      </c>
      <c s="135">
        <v>2.6638888888888888</v>
      </c>
      <c s="135">
        <v>8</v>
      </c>
      <c s="125">
        <v>0.059299999999999999</v>
      </c>
      <c s="131" t="s">
        <v>657</v>
      </c>
      <c s="131" t="s">
        <v>658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1546.72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1031.1400000000001</v>
      </c>
      <c s="21">
        <v>515.57000000000005</v>
      </c>
      <c s="21">
        <v>515.57000000000005</v>
      </c>
      <c s="21">
        <v>515.57000000000005</v>
      </c>
      <c s="21">
        <v>515.57000000000005</v>
      </c>
      <c s="21">
        <v>16498.319999999996</v>
      </c>
      <c s="21">
        <v>10311.4</v>
      </c>
      <c s="21">
        <v>26809.719999999994</v>
      </c>
    </row>
    <row r="302" spans="1:65" ht="14.5">
      <c r="A302" s="108" t="s">
        <v>2394</v>
      </c>
      <c s="35" t="s">
        <v>509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45635.110000000001</v>
      </c>
      <c s="128">
        <v>0</v>
      </c>
      <c s="128">
        <v>0</v>
      </c>
      <c s="128">
        <v>237.38999999999999</v>
      </c>
      <c s="128">
        <v>0</v>
      </c>
      <c s="128">
        <v>0</v>
      </c>
      <c s="128">
        <v>0</v>
      </c>
      <c s="128">
        <v>45872.5</v>
      </c>
      <c s="120">
        <v>43706</v>
      </c>
      <c s="120">
        <v>46994</v>
      </c>
      <c s="134">
        <v>45872.5</v>
      </c>
      <c s="135">
        <v>3.6638888888888888</v>
      </c>
      <c s="135">
        <v>9</v>
      </c>
      <c s="125">
        <v>0.062100000000000002</v>
      </c>
      <c s="131" t="s">
        <v>657</v>
      </c>
      <c s="131" t="s">
        <v>658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237.38999999999999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178.03999999999999</v>
      </c>
      <c s="21">
        <v>118.7</v>
      </c>
      <c s="21">
        <v>118.7</v>
      </c>
      <c s="21">
        <v>118.7</v>
      </c>
      <c s="21">
        <v>118.7</v>
      </c>
      <c s="21">
        <v>2611.2799999999993</v>
      </c>
      <c s="21">
        <v>1899.1200000000001</v>
      </c>
      <c s="21">
        <v>4510.3999999999996</v>
      </c>
    </row>
    <row r="303" spans="1:65" ht="14.5">
      <c r="A303" s="108" t="s">
        <v>2395</v>
      </c>
      <c s="35" t="s">
        <v>510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1425882.5</v>
      </c>
      <c s="128">
        <v>0</v>
      </c>
      <c s="128">
        <v>0</v>
      </c>
      <c s="128">
        <v>12737.879999999999</v>
      </c>
      <c s="128">
        <v>0</v>
      </c>
      <c s="128">
        <v>0</v>
      </c>
      <c s="128">
        <v>0</v>
      </c>
      <c s="128">
        <v>1425882.5</v>
      </c>
      <c s="120">
        <v>43707</v>
      </c>
      <c s="120">
        <v>45899</v>
      </c>
      <c s="134">
        <v>1425882.5</v>
      </c>
      <c s="135">
        <v>0.66666666666666663</v>
      </c>
      <c s="135">
        <v>6</v>
      </c>
      <c s="125">
        <v>0.053600000000000002</v>
      </c>
      <c s="131" t="s">
        <v>657</v>
      </c>
      <c s="131" t="s">
        <v>658</v>
      </c>
      <c s="21">
        <v>6368.9399999999996</v>
      </c>
      <c s="21">
        <v>6368.9399999999996</v>
      </c>
      <c s="21">
        <v>3184.4699999999998</v>
      </c>
      <c s="21">
        <v>3184.4699999999998</v>
      </c>
      <c s="21">
        <v>3184.4699999999998</v>
      </c>
      <c s="21">
        <v>3184.4699999999998</v>
      </c>
      <c s="21">
        <v>3184.4699999999998</v>
      </c>
      <c s="21">
        <v>3184.4699999999998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31844.700000000004</v>
      </c>
      <c s="21">
        <v>0</v>
      </c>
      <c s="21">
        <v>31844.700000000004</v>
      </c>
    </row>
    <row r="304" spans="1:65" ht="14.5">
      <c r="A304" s="108" t="s">
        <v>2396</v>
      </c>
      <c s="35" t="s">
        <v>510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1110232.5</v>
      </c>
      <c s="128">
        <v>0</v>
      </c>
      <c s="128">
        <v>0</v>
      </c>
      <c s="128">
        <v>10436.18</v>
      </c>
      <c s="128">
        <v>0</v>
      </c>
      <c s="128">
        <v>0</v>
      </c>
      <c s="128">
        <v>0</v>
      </c>
      <c s="128">
        <v>1110232.5</v>
      </c>
      <c s="120">
        <v>43707</v>
      </c>
      <c s="120">
        <v>46264</v>
      </c>
      <c s="134">
        <v>1110232.5</v>
      </c>
      <c s="135">
        <v>1.6666666666666667</v>
      </c>
      <c s="135">
        <v>7</v>
      </c>
      <c s="125">
        <v>0.056399999999999999</v>
      </c>
      <c s="131" t="s">
        <v>657</v>
      </c>
      <c s="131" t="s">
        <v>658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5218.0900000000001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2609.0500000000002</v>
      </c>
      <c s="21">
        <v>0</v>
      </c>
      <c s="21">
        <v>0</v>
      </c>
      <c s="21">
        <v>0</v>
      </c>
      <c s="21">
        <v>0</v>
      </c>
      <c s="21">
        <v>52180.920000000013</v>
      </c>
      <c s="21">
        <v>20872.399999999998</v>
      </c>
      <c s="21">
        <v>73053.320000000007</v>
      </c>
    </row>
    <row r="305" spans="1:65" ht="14.5">
      <c r="A305" s="108" t="s">
        <v>2397</v>
      </c>
      <c s="35" t="s">
        <v>510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364620</v>
      </c>
      <c s="128">
        <v>0</v>
      </c>
      <c s="128">
        <v>0</v>
      </c>
      <c s="128">
        <v>3603.6599999999999</v>
      </c>
      <c s="128">
        <v>0</v>
      </c>
      <c s="128">
        <v>0</v>
      </c>
      <c s="128">
        <v>0</v>
      </c>
      <c s="128">
        <v>364620</v>
      </c>
      <c s="120">
        <v>43707</v>
      </c>
      <c s="120">
        <v>46629</v>
      </c>
      <c s="134">
        <v>364620</v>
      </c>
      <c s="135">
        <v>2.6666666666666665</v>
      </c>
      <c s="135">
        <v>8</v>
      </c>
      <c s="125">
        <v>0.059299999999999999</v>
      </c>
      <c s="131" t="s">
        <v>657</v>
      </c>
      <c s="131" t="s">
        <v>658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1801.8299999999999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1201.22</v>
      </c>
      <c s="21">
        <v>600.61000000000001</v>
      </c>
      <c s="21">
        <v>600.61000000000001</v>
      </c>
      <c s="21">
        <v>600.61000000000001</v>
      </c>
      <c s="21">
        <v>600.61000000000001</v>
      </c>
      <c s="21">
        <v>19219.52</v>
      </c>
      <c s="21">
        <v>12012.200000000003</v>
      </c>
      <c s="21">
        <v>31231.720000000001</v>
      </c>
    </row>
    <row r="306" spans="1:65" ht="14.5">
      <c r="A306" s="108" t="s">
        <v>2398</v>
      </c>
      <c s="35" t="s">
        <v>510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53100</v>
      </c>
      <c s="120">
        <v>43707</v>
      </c>
      <c s="120">
        <v>46995</v>
      </c>
      <c s="134">
        <v>53100</v>
      </c>
      <c s="135">
        <v>3.6666666666666665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137.40000000000001</v>
      </c>
      <c s="21">
        <v>3022.6800000000007</v>
      </c>
      <c s="21">
        <v>2198.3200000000002</v>
      </c>
      <c s="21">
        <v>5221.0000000000009</v>
      </c>
    </row>
    <row r="307" spans="1:65" ht="14.5">
      <c r="A307" s="108" t="s">
        <v>2399</v>
      </c>
      <c s="35" t="s">
        <v>511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3481737.5</v>
      </c>
      <c s="128">
        <v>0</v>
      </c>
      <c s="128">
        <v>0</v>
      </c>
      <c s="128">
        <v>15551.76</v>
      </c>
      <c s="128">
        <v>0</v>
      </c>
      <c s="128">
        <v>0</v>
      </c>
      <c s="128">
        <v>0</v>
      </c>
      <c s="128">
        <v>3481737.5</v>
      </c>
      <c s="120">
        <v>43714</v>
      </c>
      <c s="120">
        <v>45906</v>
      </c>
      <c s="134">
        <v>3481737.5</v>
      </c>
      <c s="135">
        <v>0.68333333333333335</v>
      </c>
      <c s="135">
        <v>6</v>
      </c>
      <c s="125">
        <v>0.053600000000000002</v>
      </c>
      <c s="131" t="s">
        <v>657</v>
      </c>
      <c s="131" t="s">
        <v>658</v>
      </c>
      <c s="21">
        <v>15551.76</v>
      </c>
      <c s="21">
        <v>15551.76</v>
      </c>
      <c s="21">
        <v>15551.76</v>
      </c>
      <c s="21">
        <v>7775.8800000000001</v>
      </c>
      <c s="21">
        <v>7775.8800000000001</v>
      </c>
      <c s="21">
        <v>7775.8800000000001</v>
      </c>
      <c s="21">
        <v>7775.8800000000001</v>
      </c>
      <c s="21">
        <v>7775.8800000000001</v>
      </c>
      <c s="21">
        <v>7775.8800000000001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93310.560000000012</v>
      </c>
      <c s="21">
        <v>0</v>
      </c>
      <c s="21">
        <v>93310.560000000012</v>
      </c>
    </row>
    <row r="308" spans="1:65" ht="14.5">
      <c r="A308" s="108" t="s">
        <v>2400</v>
      </c>
      <c s="35" t="s">
        <v>511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3936037.5</v>
      </c>
      <c s="128">
        <v>0</v>
      </c>
      <c s="128">
        <v>0</v>
      </c>
      <c s="128">
        <v>18499.380000000001</v>
      </c>
      <c s="128">
        <v>0</v>
      </c>
      <c s="128">
        <v>0</v>
      </c>
      <c s="128">
        <v>0</v>
      </c>
      <c s="128">
        <v>3936037.5</v>
      </c>
      <c s="120">
        <v>43714</v>
      </c>
      <c s="120">
        <v>46271</v>
      </c>
      <c s="134">
        <v>3936037.5</v>
      </c>
      <c s="135">
        <v>1.6833333333333333</v>
      </c>
      <c s="135">
        <v>7</v>
      </c>
      <c s="125">
        <v>0.056399999999999999</v>
      </c>
      <c s="131" t="s">
        <v>657</v>
      </c>
      <c s="131" t="s">
        <v>658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18499.380000000001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9249.6900000000005</v>
      </c>
      <c s="21">
        <v>0</v>
      </c>
      <c s="21">
        <v>0</v>
      </c>
      <c s="21">
        <v>0</v>
      </c>
      <c s="21">
        <v>194243.49000000002</v>
      </c>
      <c s="21">
        <v>83247.210000000006</v>
      </c>
      <c s="21">
        <v>277490.70000000001</v>
      </c>
    </row>
    <row r="309" spans="1:65" ht="14.5">
      <c r="A309" s="108" t="s">
        <v>2401</v>
      </c>
      <c s="35" t="s">
        <v>511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2468855</v>
      </c>
      <c s="128">
        <v>0</v>
      </c>
      <c s="128">
        <v>0</v>
      </c>
      <c s="128">
        <v>12200.26</v>
      </c>
      <c s="128">
        <v>0</v>
      </c>
      <c s="128">
        <v>0</v>
      </c>
      <c s="128">
        <v>0</v>
      </c>
      <c s="128">
        <v>2468855</v>
      </c>
      <c s="120">
        <v>43714</v>
      </c>
      <c s="120">
        <v>46636</v>
      </c>
      <c s="134">
        <v>2468855</v>
      </c>
      <c s="135">
        <v>2.6833333333333331</v>
      </c>
      <c s="135">
        <v>8</v>
      </c>
      <c s="125">
        <v>0.059299999999999999</v>
      </c>
      <c s="131" t="s">
        <v>657</v>
      </c>
      <c s="131" t="s">
        <v>658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12200.26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8133.5100000000002</v>
      </c>
      <c s="21">
        <v>4066.75</v>
      </c>
      <c s="21">
        <v>4066.75</v>
      </c>
      <c s="21">
        <v>4066.75</v>
      </c>
      <c s="21">
        <v>134202.86999999997</v>
      </c>
      <c s="21">
        <v>85401.840000000011</v>
      </c>
      <c s="21">
        <v>219604.70999999996</v>
      </c>
    </row>
    <row r="310" spans="1:65" ht="14.5">
      <c r="A310" s="108" t="s">
        <v>2402</v>
      </c>
      <c s="35" t="s">
        <v>511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265500</v>
      </c>
      <c s="128">
        <v>0</v>
      </c>
      <c s="128">
        <v>0</v>
      </c>
      <c s="128">
        <v>1373.96</v>
      </c>
      <c s="128">
        <v>0</v>
      </c>
      <c s="128">
        <v>0</v>
      </c>
      <c s="128">
        <v>0</v>
      </c>
      <c s="128">
        <v>265500</v>
      </c>
      <c s="120">
        <v>43714</v>
      </c>
      <c s="120">
        <v>47002</v>
      </c>
      <c s="134">
        <v>265500</v>
      </c>
      <c s="135">
        <v>3.6833333333333331</v>
      </c>
      <c s="135">
        <v>9</v>
      </c>
      <c s="125">
        <v>0.062100000000000002</v>
      </c>
      <c s="131" t="s">
        <v>657</v>
      </c>
      <c s="131" t="s">
        <v>658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686.98000000000002</v>
      </c>
      <c s="21">
        <v>686.98000000000002</v>
      </c>
      <c s="21">
        <v>686.98000000000002</v>
      </c>
      <c s="21">
        <v>15457.049999999997</v>
      </c>
      <c s="21">
        <v>11335.169999999998</v>
      </c>
      <c s="21">
        <v>26792.219999999994</v>
      </c>
    </row>
    <row r="311" spans="1:65" ht="14.5">
      <c r="A311" s="108" t="s">
        <v>2403</v>
      </c>
      <c s="35" t="s">
        <v>855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42480</v>
      </c>
      <c s="128">
        <v>0</v>
      </c>
      <c s="128">
        <v>0</v>
      </c>
      <c s="128">
        <v>189.74000000000001</v>
      </c>
      <c s="128">
        <v>0</v>
      </c>
      <c s="128">
        <v>0</v>
      </c>
      <c s="128">
        <v>0</v>
      </c>
      <c s="128">
        <v>42480</v>
      </c>
      <c s="120">
        <v>43714</v>
      </c>
      <c s="120">
        <v>45906</v>
      </c>
      <c s="134">
        <v>42480</v>
      </c>
      <c s="135">
        <v>0.68333333333333335</v>
      </c>
      <c s="135">
        <v>6</v>
      </c>
      <c s="125">
        <v>0.053600000000000002</v>
      </c>
      <c s="131" t="s">
        <v>657</v>
      </c>
      <c s="131" t="s">
        <v>658</v>
      </c>
      <c s="21">
        <v>189.74000000000001</v>
      </c>
      <c s="21">
        <v>189.74000000000001</v>
      </c>
      <c s="21">
        <v>189.74000000000001</v>
      </c>
      <c s="21">
        <v>94.870000000000005</v>
      </c>
      <c s="21">
        <v>94.870000000000005</v>
      </c>
      <c s="21">
        <v>94.870000000000005</v>
      </c>
      <c s="21">
        <v>94.870000000000005</v>
      </c>
      <c s="21">
        <v>94.870000000000005</v>
      </c>
      <c s="21">
        <v>94.870000000000005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1138.4400000000001</v>
      </c>
      <c s="21">
        <v>0</v>
      </c>
      <c s="21">
        <v>1138.4400000000001</v>
      </c>
    </row>
    <row r="312" spans="1:65" ht="14.5">
      <c r="A312" s="108" t="s">
        <v>2404</v>
      </c>
      <c s="35" t="s">
        <v>855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43714</v>
      </c>
      <c s="120">
        <v>46636</v>
      </c>
      <c s="134">
        <v>53100</v>
      </c>
      <c s="135">
        <v>2.6833333333333331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87.469999999999999</v>
      </c>
      <c s="21">
        <v>87.469999999999999</v>
      </c>
      <c s="21">
        <v>87.469999999999999</v>
      </c>
      <c s="21">
        <v>2886.3899999999999</v>
      </c>
      <c s="21">
        <v>1836.7800000000004</v>
      </c>
      <c s="21">
        <v>4723.1700000000001</v>
      </c>
    </row>
    <row r="313" spans="1:65" ht="14.5">
      <c r="A313" s="108" t="s">
        <v>2405</v>
      </c>
      <c s="35" t="s">
        <v>512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8260737.5</v>
      </c>
      <c s="128">
        <v>0</v>
      </c>
      <c s="128">
        <v>0</v>
      </c>
      <c s="128">
        <v>36897.959999999999</v>
      </c>
      <c s="128">
        <v>0</v>
      </c>
      <c s="128">
        <v>0</v>
      </c>
      <c s="128">
        <v>0</v>
      </c>
      <c s="128">
        <v>8260737.5</v>
      </c>
      <c s="120">
        <v>43721</v>
      </c>
      <c s="120">
        <v>45913</v>
      </c>
      <c s="134">
        <v>8260737.5</v>
      </c>
      <c s="135">
        <v>0.70277777777777772</v>
      </c>
      <c s="135">
        <v>6</v>
      </c>
      <c s="125">
        <v>0.053600000000000002</v>
      </c>
      <c s="131" t="s">
        <v>657</v>
      </c>
      <c s="131" t="s">
        <v>658</v>
      </c>
      <c s="21">
        <v>36897.959999999999</v>
      </c>
      <c s="21">
        <v>36897.959999999999</v>
      </c>
      <c s="21">
        <v>36897.959999999999</v>
      </c>
      <c s="21">
        <v>18448.98</v>
      </c>
      <c s="21">
        <v>18448.98</v>
      </c>
      <c s="21">
        <v>18448.98</v>
      </c>
      <c s="21">
        <v>18448.98</v>
      </c>
      <c s="21">
        <v>18448.98</v>
      </c>
      <c s="21">
        <v>18448.98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221387.76000000004</v>
      </c>
      <c s="21">
        <v>0</v>
      </c>
      <c s="21">
        <v>221387.76000000004</v>
      </c>
    </row>
    <row r="314" spans="1:65" ht="14.5">
      <c r="A314" s="108" t="s">
        <v>2406</v>
      </c>
      <c s="35" t="s">
        <v>512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8758402.5</v>
      </c>
      <c s="128">
        <v>0</v>
      </c>
      <c s="128">
        <v>0</v>
      </c>
      <c s="128">
        <v>41164.489999999998</v>
      </c>
      <c s="128">
        <v>0</v>
      </c>
      <c s="128">
        <v>0</v>
      </c>
      <c s="128">
        <v>0</v>
      </c>
      <c s="128">
        <v>8758402.5</v>
      </c>
      <c s="120">
        <v>43721</v>
      </c>
      <c s="120">
        <v>46278</v>
      </c>
      <c s="134">
        <v>8758402.5</v>
      </c>
      <c s="135">
        <v>1.7027777777777777</v>
      </c>
      <c s="135">
        <v>7</v>
      </c>
      <c s="125">
        <v>0.056399999999999999</v>
      </c>
      <c s="131" t="s">
        <v>657</v>
      </c>
      <c s="131" t="s">
        <v>658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41164.489999999998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20582.25</v>
      </c>
      <c s="21">
        <v>0</v>
      </c>
      <c s="21">
        <v>0</v>
      </c>
      <c s="21">
        <v>0</v>
      </c>
      <c s="21">
        <v>432227.15999999997</v>
      </c>
      <c s="21">
        <v>185240.25</v>
      </c>
      <c s="21">
        <v>617467.40999999992</v>
      </c>
    </row>
    <row r="315" spans="1:65" ht="14.5">
      <c r="A315" s="108" t="s">
        <v>2407</v>
      </c>
      <c s="35" t="s">
        <v>512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3474952.5</v>
      </c>
      <c s="128">
        <v>0</v>
      </c>
      <c s="128">
        <v>0</v>
      </c>
      <c s="128">
        <v>17172.060000000001</v>
      </c>
      <c s="128">
        <v>0</v>
      </c>
      <c s="128">
        <v>0</v>
      </c>
      <c s="128">
        <v>0</v>
      </c>
      <c s="128">
        <v>3474952.5</v>
      </c>
      <c s="120">
        <v>43721</v>
      </c>
      <c s="120">
        <v>46643</v>
      </c>
      <c s="134">
        <v>3474952.5</v>
      </c>
      <c s="135">
        <v>2.7027777777777779</v>
      </c>
      <c s="135">
        <v>8</v>
      </c>
      <c s="125">
        <v>0.059299999999999999</v>
      </c>
      <c s="131" t="s">
        <v>657</v>
      </c>
      <c s="131" t="s">
        <v>658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17172.060000000001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11448.040000000001</v>
      </c>
      <c s="21">
        <v>5724.0200000000004</v>
      </c>
      <c s="21">
        <v>5724.0200000000004</v>
      </c>
      <c s="21">
        <v>5724.0200000000004</v>
      </c>
      <c s="21">
        <v>188892.66000000003</v>
      </c>
      <c s="21">
        <v>120204.42000000003</v>
      </c>
      <c s="21">
        <v>309097.08000000007</v>
      </c>
    </row>
    <row r="316" spans="1:65" ht="14.5">
      <c r="A316" s="108" t="s">
        <v>2408</v>
      </c>
      <c s="35" t="s">
        <v>512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265500</v>
      </c>
      <c s="128">
        <v>0</v>
      </c>
      <c s="128">
        <v>0</v>
      </c>
      <c s="128">
        <v>1373.96</v>
      </c>
      <c s="128">
        <v>0</v>
      </c>
      <c s="128">
        <v>0</v>
      </c>
      <c s="128">
        <v>0</v>
      </c>
      <c s="128">
        <v>265500</v>
      </c>
      <c s="120">
        <v>43721</v>
      </c>
      <c s="120">
        <v>47009</v>
      </c>
      <c s="134">
        <v>265500</v>
      </c>
      <c s="135">
        <v>3.7027777777777779</v>
      </c>
      <c s="135">
        <v>9</v>
      </c>
      <c s="125">
        <v>0.062100000000000002</v>
      </c>
      <c s="131" t="s">
        <v>657</v>
      </c>
      <c s="131" t="s">
        <v>658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686.98000000000002</v>
      </c>
      <c s="21">
        <v>686.98000000000002</v>
      </c>
      <c s="21">
        <v>686.98000000000002</v>
      </c>
      <c s="21">
        <v>15457.049999999997</v>
      </c>
      <c s="21">
        <v>11335.169999999998</v>
      </c>
      <c s="21">
        <v>26792.219999999994</v>
      </c>
    </row>
    <row r="317" spans="1:65" ht="14.5">
      <c r="A317" s="108" t="s">
        <v>2409</v>
      </c>
      <c s="35" t="s">
        <v>512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47937.5</v>
      </c>
      <c s="128">
        <v>0</v>
      </c>
      <c s="128">
        <v>0</v>
      </c>
      <c s="128">
        <v>259.66000000000003</v>
      </c>
      <c s="128">
        <v>0</v>
      </c>
      <c s="128">
        <v>0</v>
      </c>
      <c s="128">
        <v>0</v>
      </c>
      <c s="128">
        <v>47937.5</v>
      </c>
      <c s="120">
        <v>43721</v>
      </c>
      <c s="120">
        <v>47374</v>
      </c>
      <c s="134">
        <v>47937.5</v>
      </c>
      <c s="135">
        <v>4.7027777777777775</v>
      </c>
      <c s="135">
        <v>10</v>
      </c>
      <c s="125">
        <v>0.065000000000000002</v>
      </c>
      <c s="131" t="s">
        <v>657</v>
      </c>
      <c s="131" t="s">
        <v>658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259.66000000000003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207.72999999999999</v>
      </c>
      <c s="21">
        <v>155.80000000000001</v>
      </c>
      <c s="21">
        <v>155.80000000000001</v>
      </c>
      <c s="21">
        <v>155.80000000000001</v>
      </c>
      <c s="21">
        <v>2960.1300000000001</v>
      </c>
      <c s="21">
        <v>2336.9700000000003</v>
      </c>
      <c s="21">
        <v>5297.1000000000004</v>
      </c>
    </row>
    <row r="318" spans="1:65" ht="14.5">
      <c r="A318" s="108" t="s">
        <v>2410</v>
      </c>
      <c s="35" t="s">
        <v>513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38202.5</v>
      </c>
      <c s="128">
        <v>0</v>
      </c>
      <c s="128">
        <v>0</v>
      </c>
      <c s="128">
        <v>170.63999999999999</v>
      </c>
      <c s="128">
        <v>0</v>
      </c>
      <c s="128">
        <v>0</v>
      </c>
      <c s="128">
        <v>0</v>
      </c>
      <c s="128">
        <v>38202.5</v>
      </c>
      <c s="120">
        <v>43725</v>
      </c>
      <c s="120">
        <v>45917</v>
      </c>
      <c s="134">
        <v>38202.5</v>
      </c>
      <c s="135">
        <v>0.71388888888888891</v>
      </c>
      <c s="135">
        <v>6</v>
      </c>
      <c s="125">
        <v>0.053600000000000002</v>
      </c>
      <c s="131" t="s">
        <v>657</v>
      </c>
      <c s="131" t="s">
        <v>658</v>
      </c>
      <c s="21">
        <v>170.63999999999999</v>
      </c>
      <c s="21">
        <v>170.63999999999999</v>
      </c>
      <c s="21">
        <v>170.63999999999999</v>
      </c>
      <c s="21">
        <v>85.319999999999993</v>
      </c>
      <c s="21">
        <v>85.319999999999993</v>
      </c>
      <c s="21">
        <v>85.319999999999993</v>
      </c>
      <c s="21">
        <v>85.319999999999993</v>
      </c>
      <c s="21">
        <v>85.319999999999993</v>
      </c>
      <c s="21">
        <v>85.319999999999993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1023.8399999999997</v>
      </c>
      <c s="21">
        <v>0</v>
      </c>
      <c s="21">
        <v>1023.8399999999997</v>
      </c>
    </row>
    <row r="319" spans="1:65" ht="14.5">
      <c r="A319" s="108" t="s">
        <v>2411</v>
      </c>
      <c s="35" t="s">
        <v>513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499.13999999999999</v>
      </c>
      <c s="128">
        <v>0</v>
      </c>
      <c s="128">
        <v>0</v>
      </c>
      <c s="128">
        <v>0</v>
      </c>
      <c s="128">
        <v>106200</v>
      </c>
      <c s="120">
        <v>43725</v>
      </c>
      <c s="120">
        <v>46282</v>
      </c>
      <c s="134">
        <v>106200</v>
      </c>
      <c s="135">
        <v>1.7138888888888888</v>
      </c>
      <c s="135">
        <v>7</v>
      </c>
      <c s="125">
        <v>0.056399999999999999</v>
      </c>
      <c s="131" t="s">
        <v>657</v>
      </c>
      <c s="131" t="s">
        <v>658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0</v>
      </c>
      <c s="21">
        <v>0</v>
      </c>
      <c s="21">
        <v>0</v>
      </c>
      <c s="21">
        <v>5240.9699999999984</v>
      </c>
      <c s="21">
        <v>2246.1299999999997</v>
      </c>
      <c s="21">
        <v>7487.0999999999985</v>
      </c>
    </row>
    <row r="320" spans="1:65" ht="14.5">
      <c r="A320" s="108" t="s">
        <v>2412</v>
      </c>
      <c s="35" t="s">
        <v>513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134372.5</v>
      </c>
      <c s="128">
        <v>0</v>
      </c>
      <c s="128">
        <v>0</v>
      </c>
      <c s="128">
        <v>664.01999999999998</v>
      </c>
      <c s="128">
        <v>0</v>
      </c>
      <c s="128">
        <v>0</v>
      </c>
      <c s="128">
        <v>0</v>
      </c>
      <c s="128">
        <v>134372.5</v>
      </c>
      <c s="120">
        <v>43725</v>
      </c>
      <c s="120">
        <v>46647</v>
      </c>
      <c s="134">
        <v>134372.5</v>
      </c>
      <c s="135">
        <v>2.713888888888889</v>
      </c>
      <c s="135">
        <v>8</v>
      </c>
      <c s="125">
        <v>0.059299999999999999</v>
      </c>
      <c s="131" t="s">
        <v>657</v>
      </c>
      <c s="131" t="s">
        <v>658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664.01999999999998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442.68000000000001</v>
      </c>
      <c s="21">
        <v>221.34</v>
      </c>
      <c s="21">
        <v>221.34</v>
      </c>
      <c s="21">
        <v>221.34</v>
      </c>
      <c s="21">
        <v>7304.2200000000012</v>
      </c>
      <c s="21">
        <v>4648.1399999999994</v>
      </c>
      <c s="21">
        <v>11952.360000000001</v>
      </c>
    </row>
    <row r="321" spans="1:65" ht="14.5">
      <c r="A321" s="108" t="s">
        <v>2413</v>
      </c>
      <c s="35" t="s">
        <v>513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43725</v>
      </c>
      <c s="120">
        <v>47013</v>
      </c>
      <c s="134">
        <v>53100</v>
      </c>
      <c s="135">
        <v>3.713888888888889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137.40000000000001</v>
      </c>
      <c s="21">
        <v>3091.3800000000006</v>
      </c>
      <c s="21">
        <v>2267.0099999999998</v>
      </c>
      <c s="21">
        <v>5358.3900000000003</v>
      </c>
    </row>
    <row r="322" spans="1:65" ht="14.5">
      <c r="A322" s="108" t="s">
        <v>2414</v>
      </c>
      <c s="35" t="s">
        <v>514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6127887.5</v>
      </c>
      <c s="128">
        <v>0</v>
      </c>
      <c s="128">
        <v>0</v>
      </c>
      <c s="128">
        <v>27371.23</v>
      </c>
      <c s="128">
        <v>0</v>
      </c>
      <c s="128">
        <v>0</v>
      </c>
      <c s="128">
        <v>0</v>
      </c>
      <c s="128">
        <v>6127887.5</v>
      </c>
      <c s="120">
        <v>43728</v>
      </c>
      <c s="120">
        <v>45920</v>
      </c>
      <c s="134">
        <v>6127887.5</v>
      </c>
      <c s="135">
        <v>0.72222222222222221</v>
      </c>
      <c s="135">
        <v>6</v>
      </c>
      <c s="125">
        <v>0.053600000000000002</v>
      </c>
      <c s="131" t="s">
        <v>657</v>
      </c>
      <c s="131" t="s">
        <v>658</v>
      </c>
      <c s="21">
        <v>27371.23</v>
      </c>
      <c s="21">
        <v>27371.23</v>
      </c>
      <c s="21">
        <v>27371.23</v>
      </c>
      <c s="21">
        <v>13685.620000000001</v>
      </c>
      <c s="21">
        <v>13685.620000000001</v>
      </c>
      <c s="21">
        <v>13685.620000000001</v>
      </c>
      <c s="21">
        <v>13685.620000000001</v>
      </c>
      <c s="21">
        <v>13685.620000000001</v>
      </c>
      <c s="21">
        <v>13685.620000000001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164227.40999999997</v>
      </c>
      <c s="21">
        <v>0</v>
      </c>
      <c s="21">
        <v>164227.40999999997</v>
      </c>
    </row>
    <row r="323" spans="1:65" ht="14.5">
      <c r="A323" s="108" t="s">
        <v>2415</v>
      </c>
      <c s="35" t="s">
        <v>514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7569257.5</v>
      </c>
      <c s="128">
        <v>0</v>
      </c>
      <c s="128">
        <v>0</v>
      </c>
      <c s="128">
        <v>35575.510000000002</v>
      </c>
      <c s="128">
        <v>0</v>
      </c>
      <c s="128">
        <v>0</v>
      </c>
      <c s="128">
        <v>0</v>
      </c>
      <c s="128">
        <v>7569257.5</v>
      </c>
      <c s="120">
        <v>43728</v>
      </c>
      <c s="120">
        <v>46285</v>
      </c>
      <c s="134">
        <v>7569257.5</v>
      </c>
      <c s="135">
        <v>1.7222222222222223</v>
      </c>
      <c s="135">
        <v>7</v>
      </c>
      <c s="125">
        <v>0.056399999999999999</v>
      </c>
      <c s="131" t="s">
        <v>657</v>
      </c>
      <c s="131" t="s">
        <v>658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35575.510000000002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17787.759999999998</v>
      </c>
      <c s="21">
        <v>0</v>
      </c>
      <c s="21">
        <v>0</v>
      </c>
      <c s="21">
        <v>0</v>
      </c>
      <c s="21">
        <v>373542.87000000005</v>
      </c>
      <c s="21">
        <v>160089.84</v>
      </c>
      <c s="21">
        <v>533632.71000000008</v>
      </c>
    </row>
    <row r="324" spans="1:65" ht="14.5">
      <c r="A324" s="108" t="s">
        <v>2416</v>
      </c>
      <c s="35" t="s">
        <v>514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3905357.5</v>
      </c>
      <c s="128">
        <v>0</v>
      </c>
      <c s="128">
        <v>0</v>
      </c>
      <c s="128">
        <v>19298.970000000001</v>
      </c>
      <c s="128">
        <v>0</v>
      </c>
      <c s="128">
        <v>0</v>
      </c>
      <c s="128">
        <v>0</v>
      </c>
      <c s="128">
        <v>3905357.5</v>
      </c>
      <c s="120">
        <v>43728</v>
      </c>
      <c s="120">
        <v>46650</v>
      </c>
      <c s="134">
        <v>3905357.5</v>
      </c>
      <c s="135">
        <v>2.7222222222222223</v>
      </c>
      <c s="135">
        <v>8</v>
      </c>
      <c s="125">
        <v>0.059299999999999999</v>
      </c>
      <c s="131" t="s">
        <v>657</v>
      </c>
      <c s="131" t="s">
        <v>658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19298.970000000001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12865.98</v>
      </c>
      <c s="21">
        <v>6432.9899999999998</v>
      </c>
      <c s="21">
        <v>6432.9899999999998</v>
      </c>
      <c s="21">
        <v>6432.9899999999998</v>
      </c>
      <c s="21">
        <v>212288.67000000004</v>
      </c>
      <c s="21">
        <v>135092.78999999998</v>
      </c>
      <c s="21">
        <v>347381.46000000002</v>
      </c>
    </row>
    <row r="325" spans="1:65" ht="14.5">
      <c r="A325" s="108" t="s">
        <v>2417</v>
      </c>
      <c s="35" t="s">
        <v>514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199715</v>
      </c>
      <c s="128">
        <v>0</v>
      </c>
      <c s="128">
        <v>0</v>
      </c>
      <c s="128">
        <v>1033.53</v>
      </c>
      <c s="128">
        <v>0</v>
      </c>
      <c s="128">
        <v>0</v>
      </c>
      <c s="128">
        <v>0</v>
      </c>
      <c s="128">
        <v>199715</v>
      </c>
      <c s="120">
        <v>43728</v>
      </c>
      <c s="120">
        <v>47016</v>
      </c>
      <c s="134">
        <v>199715</v>
      </c>
      <c s="135">
        <v>3.7222222222222223</v>
      </c>
      <c s="135">
        <v>9</v>
      </c>
      <c s="125">
        <v>0.062100000000000002</v>
      </c>
      <c s="131" t="s">
        <v>657</v>
      </c>
      <c s="131" t="s">
        <v>658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1033.53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775.13999999999999</v>
      </c>
      <c s="21">
        <v>516.75999999999999</v>
      </c>
      <c s="21">
        <v>516.75999999999999</v>
      </c>
      <c s="21">
        <v>516.75999999999999</v>
      </c>
      <c s="21">
        <v>11627.189999999999</v>
      </c>
      <c s="21">
        <v>8526.5400000000009</v>
      </c>
      <c s="21">
        <v>20153.73</v>
      </c>
    </row>
    <row r="326" spans="1:65" ht="14.5">
      <c r="A326" s="108" t="s">
        <v>2418</v>
      </c>
      <c s="35" t="s">
        <v>514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43728</v>
      </c>
      <c s="120">
        <v>47381</v>
      </c>
      <c s="134">
        <v>53100</v>
      </c>
      <c s="135">
        <v>4.7222222222222223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172.56999999999999</v>
      </c>
      <c s="21">
        <v>3278.8799999999992</v>
      </c>
      <c s="21">
        <v>2588.6100000000001</v>
      </c>
      <c s="21">
        <v>5867.4899999999998</v>
      </c>
    </row>
    <row r="327" spans="1:65" ht="14.5">
      <c r="A327" s="108" t="s">
        <v>2419</v>
      </c>
      <c s="35" t="s">
        <v>856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43728</v>
      </c>
      <c s="120">
        <v>45920</v>
      </c>
      <c s="134">
        <v>53100</v>
      </c>
      <c s="135">
        <v>0.72222222222222221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1423.0799999999997</v>
      </c>
      <c s="21">
        <v>0</v>
      </c>
      <c s="21">
        <v>1423.0799999999997</v>
      </c>
    </row>
    <row r="328" spans="1:65" ht="14.5">
      <c r="A328" s="108" t="s">
        <v>2420</v>
      </c>
      <c s="35" t="s">
        <v>856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0">
        <v>43728</v>
      </c>
      <c s="120">
        <v>46285</v>
      </c>
      <c s="134">
        <v>53100</v>
      </c>
      <c s="135">
        <v>1.7222222222222223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0</v>
      </c>
      <c s="21">
        <v>0</v>
      </c>
      <c s="21">
        <v>0</v>
      </c>
      <c s="21">
        <v>2620.4700000000003</v>
      </c>
      <c s="21">
        <v>1123.02</v>
      </c>
      <c s="21">
        <v>3743.4900000000002</v>
      </c>
    </row>
    <row r="329" spans="1:65" ht="14.5">
      <c r="A329" s="108" t="s">
        <v>2421</v>
      </c>
      <c s="35" t="s">
        <v>856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156055</v>
      </c>
      <c s="128">
        <v>0</v>
      </c>
      <c s="128">
        <v>0</v>
      </c>
      <c s="128">
        <v>771.16999999999996</v>
      </c>
      <c s="128">
        <v>0</v>
      </c>
      <c s="128">
        <v>0</v>
      </c>
      <c s="128">
        <v>0</v>
      </c>
      <c s="128">
        <v>156055</v>
      </c>
      <c s="120">
        <v>43728</v>
      </c>
      <c s="120">
        <v>46650</v>
      </c>
      <c s="134">
        <v>156055</v>
      </c>
      <c s="135">
        <v>2.7222222222222223</v>
      </c>
      <c s="135">
        <v>8</v>
      </c>
      <c s="125">
        <v>0.059299999999999999</v>
      </c>
      <c s="131" t="s">
        <v>657</v>
      </c>
      <c s="131" t="s">
        <v>658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771.16999999999996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514.11000000000001</v>
      </c>
      <c s="21">
        <v>257.06</v>
      </c>
      <c s="21">
        <v>257.06</v>
      </c>
      <c s="21">
        <v>257.06</v>
      </c>
      <c s="21">
        <v>8482.8599999999988</v>
      </c>
      <c s="21">
        <v>5398.170000000001</v>
      </c>
      <c s="21">
        <v>13881.029999999999</v>
      </c>
    </row>
    <row r="330" spans="1:65" ht="14.5">
      <c r="A330" s="108" t="s">
        <v>2422</v>
      </c>
      <c s="35" t="s">
        <v>857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104577.5</v>
      </c>
      <c s="128">
        <v>0</v>
      </c>
      <c s="128">
        <v>0</v>
      </c>
      <c s="128">
        <v>516.78999999999996</v>
      </c>
      <c s="128">
        <v>0</v>
      </c>
      <c s="128">
        <v>0</v>
      </c>
      <c s="128">
        <v>0</v>
      </c>
      <c s="128">
        <v>104577.5</v>
      </c>
      <c s="120">
        <v>43735</v>
      </c>
      <c s="120">
        <v>46657</v>
      </c>
      <c s="134">
        <v>104577.5</v>
      </c>
      <c s="135">
        <v>2.7416666666666667</v>
      </c>
      <c s="135">
        <v>8</v>
      </c>
      <c s="125">
        <v>0.059299999999999999</v>
      </c>
      <c s="131" t="s">
        <v>657</v>
      </c>
      <c s="131" t="s">
        <v>658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516.78999999999996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344.51999999999998</v>
      </c>
      <c s="21">
        <v>172.25999999999999</v>
      </c>
      <c s="21">
        <v>172.25999999999999</v>
      </c>
      <c s="21">
        <v>172.25999999999999</v>
      </c>
      <c s="21">
        <v>5684.6700000000001</v>
      </c>
      <c s="21">
        <v>3617.46</v>
      </c>
      <c s="21">
        <v>9302.130000000001</v>
      </c>
    </row>
    <row r="331" spans="1:65" ht="14.5">
      <c r="A331" s="108" t="s">
        <v>2423</v>
      </c>
      <c s="35" t="s">
        <v>515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2323715</v>
      </c>
      <c s="128">
        <v>0</v>
      </c>
      <c s="128">
        <v>0</v>
      </c>
      <c s="128">
        <v>10379.26</v>
      </c>
      <c s="128">
        <v>0</v>
      </c>
      <c s="128">
        <v>0</v>
      </c>
      <c s="128">
        <v>0</v>
      </c>
      <c s="128">
        <v>2323715</v>
      </c>
      <c s="120">
        <v>43735</v>
      </c>
      <c s="120">
        <v>45927</v>
      </c>
      <c s="134">
        <v>2323715</v>
      </c>
      <c s="135">
        <v>0.7416666666666667</v>
      </c>
      <c s="135">
        <v>6</v>
      </c>
      <c s="125">
        <v>0.053600000000000002</v>
      </c>
      <c s="131" t="s">
        <v>657</v>
      </c>
      <c s="131" t="s">
        <v>658</v>
      </c>
      <c s="21">
        <v>10379.26</v>
      </c>
      <c s="21">
        <v>10379.26</v>
      </c>
      <c s="21">
        <v>10379.26</v>
      </c>
      <c s="21">
        <v>5189.6300000000001</v>
      </c>
      <c s="21">
        <v>5189.6300000000001</v>
      </c>
      <c s="21">
        <v>5189.6300000000001</v>
      </c>
      <c s="21">
        <v>5189.6300000000001</v>
      </c>
      <c s="21">
        <v>5189.6300000000001</v>
      </c>
      <c s="21">
        <v>5189.6300000000001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62275.559999999983</v>
      </c>
      <c s="21">
        <v>0</v>
      </c>
      <c s="21">
        <v>62275.559999999983</v>
      </c>
    </row>
    <row r="332" spans="1:65" ht="14.5">
      <c r="A332" s="108" t="s">
        <v>2424</v>
      </c>
      <c s="35" t="s">
        <v>515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3107530</v>
      </c>
      <c s="128">
        <v>0</v>
      </c>
      <c s="128">
        <v>0</v>
      </c>
      <c s="128">
        <v>14605.389999999999</v>
      </c>
      <c s="128">
        <v>0</v>
      </c>
      <c s="128">
        <v>0</v>
      </c>
      <c s="128">
        <v>0</v>
      </c>
      <c s="128">
        <v>3107530</v>
      </c>
      <c s="120">
        <v>43735</v>
      </c>
      <c s="120">
        <v>46292</v>
      </c>
      <c s="134">
        <v>3107530</v>
      </c>
      <c s="135">
        <v>1.7416666666666667</v>
      </c>
      <c s="135">
        <v>7</v>
      </c>
      <c s="125">
        <v>0.056399999999999999</v>
      </c>
      <c s="131" t="s">
        <v>657</v>
      </c>
      <c s="131" t="s">
        <v>658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14605.389999999999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7302.6999999999998</v>
      </c>
      <c s="21">
        <v>0</v>
      </c>
      <c s="21">
        <v>0</v>
      </c>
      <c s="21">
        <v>0</v>
      </c>
      <c s="21">
        <v>153356.61000000004</v>
      </c>
      <c s="21">
        <v>65724.299999999988</v>
      </c>
      <c s="21">
        <v>219080.91000000003</v>
      </c>
    </row>
    <row r="333" spans="1:65" ht="14.5">
      <c r="A333" s="108" t="s">
        <v>2425</v>
      </c>
      <c s="35" t="s">
        <v>515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1261125</v>
      </c>
      <c s="128">
        <v>0</v>
      </c>
      <c s="128">
        <v>0</v>
      </c>
      <c s="128">
        <v>6232.0600000000004</v>
      </c>
      <c s="128">
        <v>0</v>
      </c>
      <c s="128">
        <v>0</v>
      </c>
      <c s="128">
        <v>0</v>
      </c>
      <c s="128">
        <v>1261125</v>
      </c>
      <c s="120">
        <v>43735</v>
      </c>
      <c s="120">
        <v>46657</v>
      </c>
      <c s="134">
        <v>1261125</v>
      </c>
      <c s="135">
        <v>2.7416666666666667</v>
      </c>
      <c s="135">
        <v>8</v>
      </c>
      <c s="125">
        <v>0.059299999999999999</v>
      </c>
      <c s="131" t="s">
        <v>657</v>
      </c>
      <c s="131" t="s">
        <v>658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6232.0600000000004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4154.71</v>
      </c>
      <c s="21">
        <v>2077.3499999999999</v>
      </c>
      <c s="21">
        <v>2077.3499999999999</v>
      </c>
      <c s="21">
        <v>2077.3499999999999</v>
      </c>
      <c s="21">
        <v>68552.669999999998</v>
      </c>
      <c s="21">
        <v>43624.439999999995</v>
      </c>
      <c s="21">
        <v>112177.10999999999</v>
      </c>
    </row>
    <row r="334" spans="1:65" ht="14.5">
      <c r="A334" s="108" t="s">
        <v>2426</v>
      </c>
      <c s="35" t="s">
        <v>515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824.38</v>
      </c>
      <c s="128">
        <v>0</v>
      </c>
      <c s="128">
        <v>0</v>
      </c>
      <c s="128">
        <v>0</v>
      </c>
      <c s="128">
        <v>159300</v>
      </c>
      <c s="120">
        <v>43735</v>
      </c>
      <c s="120">
        <v>47023</v>
      </c>
      <c s="134">
        <v>159300</v>
      </c>
      <c s="135">
        <v>3.7416666666666667</v>
      </c>
      <c s="135">
        <v>9</v>
      </c>
      <c s="125">
        <v>0.062100000000000002</v>
      </c>
      <c s="131" t="s">
        <v>657</v>
      </c>
      <c s="131" t="s">
        <v>658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412.19</v>
      </c>
      <c s="21">
        <v>412.19</v>
      </c>
      <c s="21">
        <v>412.19</v>
      </c>
      <c s="21">
        <v>9274.2600000000002</v>
      </c>
      <c s="21">
        <v>6801.0899999999974</v>
      </c>
      <c s="21">
        <v>16075.349999999999</v>
      </c>
    </row>
    <row r="335" spans="1:65" ht="14.5">
      <c r="A335" s="108" t="s">
        <v>2427</v>
      </c>
      <c s="35" t="s">
        <v>516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3100892.5</v>
      </c>
      <c s="128">
        <v>0</v>
      </c>
      <c s="128">
        <v>0</v>
      </c>
      <c s="128">
        <v>13850.65</v>
      </c>
      <c s="128">
        <v>0</v>
      </c>
      <c s="128">
        <v>0</v>
      </c>
      <c s="128">
        <v>0</v>
      </c>
      <c s="128">
        <v>3100892.5</v>
      </c>
      <c s="120">
        <v>43742</v>
      </c>
      <c s="120">
        <v>45934</v>
      </c>
      <c s="134">
        <v>3100892.5</v>
      </c>
      <c s="135">
        <v>0.76111111111111107</v>
      </c>
      <c s="135">
        <v>6</v>
      </c>
      <c s="125">
        <v>0.053600000000000002</v>
      </c>
      <c s="131" t="s">
        <v>657</v>
      </c>
      <c s="131" t="s">
        <v>658</v>
      </c>
      <c s="21">
        <v>13850.65</v>
      </c>
      <c s="21">
        <v>13850.65</v>
      </c>
      <c s="21">
        <v>13850.65</v>
      </c>
      <c s="21">
        <v>13850.65</v>
      </c>
      <c s="21">
        <v>6925.3299999999999</v>
      </c>
      <c s="21">
        <v>6925.3299999999999</v>
      </c>
      <c s="21">
        <v>6925.3299999999999</v>
      </c>
      <c s="21">
        <v>6925.3299999999999</v>
      </c>
      <c s="21">
        <v>6925.3299999999999</v>
      </c>
      <c s="21">
        <v>6925.3299999999999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96954.580000000002</v>
      </c>
      <c s="21">
        <v>0</v>
      </c>
      <c s="21">
        <v>96954.580000000002</v>
      </c>
    </row>
    <row r="336" spans="1:65" ht="14.5">
      <c r="A336" s="108" t="s">
        <v>2428</v>
      </c>
      <c s="35" t="s">
        <v>516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2746745</v>
      </c>
      <c s="128">
        <v>0</v>
      </c>
      <c s="128">
        <v>0</v>
      </c>
      <c s="128">
        <v>12909.700000000001</v>
      </c>
      <c s="128">
        <v>0</v>
      </c>
      <c s="128">
        <v>0</v>
      </c>
      <c s="128">
        <v>0</v>
      </c>
      <c s="128">
        <v>2746745</v>
      </c>
      <c s="120">
        <v>43742</v>
      </c>
      <c s="120">
        <v>46299</v>
      </c>
      <c s="134">
        <v>2746745</v>
      </c>
      <c s="135">
        <v>1.7611111111111111</v>
      </c>
      <c s="135">
        <v>7</v>
      </c>
      <c s="125">
        <v>0.056399999999999999</v>
      </c>
      <c s="131" t="s">
        <v>657</v>
      </c>
      <c s="131" t="s">
        <v>658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12909.700000000001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6454.8500000000004</v>
      </c>
      <c s="21">
        <v>0</v>
      </c>
      <c s="21">
        <v>0</v>
      </c>
      <c s="21">
        <v>142006.69999999998</v>
      </c>
      <c s="21">
        <v>64548.499999999993</v>
      </c>
      <c s="21">
        <v>206555.19999999998</v>
      </c>
    </row>
    <row r="337" spans="1:65" ht="14.5">
      <c r="A337" s="108" t="s">
        <v>2429</v>
      </c>
      <c s="35" t="s">
        <v>516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1514235</v>
      </c>
      <c s="128">
        <v>0</v>
      </c>
      <c s="128">
        <v>0</v>
      </c>
      <c s="128">
        <v>7482.8400000000001</v>
      </c>
      <c s="128">
        <v>0</v>
      </c>
      <c s="128">
        <v>0</v>
      </c>
      <c s="128">
        <v>0</v>
      </c>
      <c s="128">
        <v>1514235</v>
      </c>
      <c s="120">
        <v>43742</v>
      </c>
      <c s="120">
        <v>46664</v>
      </c>
      <c s="134">
        <v>1514235</v>
      </c>
      <c s="135">
        <v>2.7611111111111111</v>
      </c>
      <c s="135">
        <v>8</v>
      </c>
      <c s="125">
        <v>0.059299999999999999</v>
      </c>
      <c s="131" t="s">
        <v>657</v>
      </c>
      <c s="131" t="s">
        <v>658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7482.8400000000001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4988.5600000000004</v>
      </c>
      <c s="21">
        <v>2494.2800000000002</v>
      </c>
      <c s="21">
        <v>2494.2800000000002</v>
      </c>
      <c s="21">
        <v>84805.519999999975</v>
      </c>
      <c s="21">
        <v>54874.159999999996</v>
      </c>
      <c s="21">
        <v>139679.67999999996</v>
      </c>
    </row>
    <row r="338" spans="1:65" ht="14.5">
      <c r="A338" s="108" t="s">
        <v>2430</v>
      </c>
      <c s="35" t="s">
        <v>516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43742</v>
      </c>
      <c s="120">
        <v>47395</v>
      </c>
      <c s="134">
        <v>53100</v>
      </c>
      <c s="135">
        <v>4.7611111111111111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172.56999999999999</v>
      </c>
      <c s="21">
        <v>3336.3999999999992</v>
      </c>
      <c s="21">
        <v>2646.1399999999999</v>
      </c>
      <c s="21">
        <v>5982.5399999999991</v>
      </c>
    </row>
    <row r="339" spans="1:65" ht="14.5">
      <c r="A339" s="108" t="s">
        <v>2431</v>
      </c>
      <c s="35" t="s">
        <v>517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3258422.5</v>
      </c>
      <c s="128">
        <v>0</v>
      </c>
      <c s="128">
        <v>0</v>
      </c>
      <c s="128">
        <v>14554.290000000001</v>
      </c>
      <c s="128">
        <v>0</v>
      </c>
      <c s="128">
        <v>0</v>
      </c>
      <c s="128">
        <v>0</v>
      </c>
      <c s="128">
        <v>3258422.5</v>
      </c>
      <c s="120">
        <v>43753</v>
      </c>
      <c s="120">
        <v>45945</v>
      </c>
      <c s="134">
        <v>3258422.5</v>
      </c>
      <c s="135">
        <v>0.79166666666666663</v>
      </c>
      <c s="135">
        <v>6</v>
      </c>
      <c s="125">
        <v>0.053600000000000002</v>
      </c>
      <c s="131" t="s">
        <v>657</v>
      </c>
      <c s="131" t="s">
        <v>658</v>
      </c>
      <c s="21">
        <v>14554.290000000001</v>
      </c>
      <c s="21">
        <v>14554.290000000001</v>
      </c>
      <c s="21">
        <v>14554.290000000001</v>
      </c>
      <c s="21">
        <v>14554.290000000001</v>
      </c>
      <c s="21">
        <v>7277.1400000000003</v>
      </c>
      <c s="21">
        <v>7277.1400000000003</v>
      </c>
      <c s="21">
        <v>7277.1400000000003</v>
      </c>
      <c s="21">
        <v>7277.1400000000003</v>
      </c>
      <c s="21">
        <v>7277.1400000000003</v>
      </c>
      <c s="21">
        <v>7277.1400000000003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101880</v>
      </c>
      <c s="21">
        <v>0</v>
      </c>
      <c s="21">
        <v>101880</v>
      </c>
    </row>
    <row r="340" spans="1:65" ht="14.5">
      <c r="A340" s="108" t="s">
        <v>2432</v>
      </c>
      <c s="35" t="s">
        <v>517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2894835</v>
      </c>
      <c s="128">
        <v>0</v>
      </c>
      <c s="128">
        <v>0</v>
      </c>
      <c s="128">
        <v>13605.719999999999</v>
      </c>
      <c s="128">
        <v>0</v>
      </c>
      <c s="128">
        <v>0</v>
      </c>
      <c s="128">
        <v>0</v>
      </c>
      <c s="128">
        <v>2894835</v>
      </c>
      <c s="120">
        <v>43753</v>
      </c>
      <c s="120">
        <v>46310</v>
      </c>
      <c s="134">
        <v>2894835</v>
      </c>
      <c s="135">
        <v>1.7916666666666667</v>
      </c>
      <c s="135">
        <v>7</v>
      </c>
      <c s="125">
        <v>0.056399999999999999</v>
      </c>
      <c s="131" t="s">
        <v>657</v>
      </c>
      <c s="131" t="s">
        <v>658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13605.719999999999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6802.8599999999997</v>
      </c>
      <c s="21">
        <v>0</v>
      </c>
      <c s="21">
        <v>0</v>
      </c>
      <c s="21">
        <v>149662.91999999995</v>
      </c>
      <c s="21">
        <v>68028.599999999991</v>
      </c>
      <c s="21">
        <v>217691.51999999996</v>
      </c>
    </row>
    <row r="341" spans="1:65" ht="14.5">
      <c r="A341" s="108" t="s">
        <v>2433</v>
      </c>
      <c s="35" t="s">
        <v>517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1584592.5</v>
      </c>
      <c s="128">
        <v>0</v>
      </c>
      <c s="128">
        <v>0</v>
      </c>
      <c s="128">
        <v>7830.5299999999997</v>
      </c>
      <c s="128">
        <v>0</v>
      </c>
      <c s="128">
        <v>0</v>
      </c>
      <c s="128">
        <v>0</v>
      </c>
      <c s="128">
        <v>1584592.5</v>
      </c>
      <c s="120">
        <v>43753</v>
      </c>
      <c s="120">
        <v>46675</v>
      </c>
      <c s="134">
        <v>1584592.5</v>
      </c>
      <c s="135">
        <v>2.7916666666666665</v>
      </c>
      <c s="135">
        <v>8</v>
      </c>
      <c s="125">
        <v>0.059299999999999999</v>
      </c>
      <c s="131" t="s">
        <v>657</v>
      </c>
      <c s="131" t="s">
        <v>658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7830.5299999999997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5220.3500000000004</v>
      </c>
      <c s="21">
        <v>2610.1799999999998</v>
      </c>
      <c s="21">
        <v>2610.1799999999998</v>
      </c>
      <c s="21">
        <v>88746.000000000015</v>
      </c>
      <c s="21">
        <v>57423.859999999993</v>
      </c>
      <c s="21">
        <v>146169.86000000002</v>
      </c>
    </row>
    <row r="342" spans="1:65" ht="14.5">
      <c r="A342" s="108" t="s">
        <v>2434</v>
      </c>
      <c s="35" t="s">
        <v>517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43753</v>
      </c>
      <c s="120">
        <v>47041</v>
      </c>
      <c s="134">
        <v>53100</v>
      </c>
      <c s="135">
        <v>3.7916666666666665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3160.0800000000004</v>
      </c>
      <c s="21">
        <v>2335.6999999999998</v>
      </c>
      <c s="21">
        <v>5495.7800000000007</v>
      </c>
    </row>
    <row r="343" spans="1:65" ht="14.5">
      <c r="A343" s="108" t="s">
        <v>2435</v>
      </c>
      <c s="35" t="s">
        <v>518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1893605</v>
      </c>
      <c s="128">
        <v>0</v>
      </c>
      <c s="128">
        <v>0</v>
      </c>
      <c s="128">
        <v>8458.1000000000004</v>
      </c>
      <c s="128">
        <v>0</v>
      </c>
      <c s="128">
        <v>0</v>
      </c>
      <c s="128">
        <v>0</v>
      </c>
      <c s="128">
        <v>1893605</v>
      </c>
      <c s="120">
        <v>43759</v>
      </c>
      <c s="120">
        <v>45951</v>
      </c>
      <c s="134">
        <v>1893605</v>
      </c>
      <c s="135">
        <v>0.80833333333333335</v>
      </c>
      <c s="135">
        <v>6</v>
      </c>
      <c s="125">
        <v>0.053600000000000002</v>
      </c>
      <c s="131" t="s">
        <v>657</v>
      </c>
      <c s="131" t="s">
        <v>658</v>
      </c>
      <c s="21">
        <v>8458.1000000000004</v>
      </c>
      <c s="21">
        <v>8458.1000000000004</v>
      </c>
      <c s="21">
        <v>8458.1000000000004</v>
      </c>
      <c s="21">
        <v>8458.1000000000004</v>
      </c>
      <c s="21">
        <v>4229.0500000000002</v>
      </c>
      <c s="21">
        <v>4229.0500000000002</v>
      </c>
      <c s="21">
        <v>4229.0500000000002</v>
      </c>
      <c s="21">
        <v>4229.0500000000002</v>
      </c>
      <c s="21">
        <v>4229.0500000000002</v>
      </c>
      <c s="21">
        <v>4229.0500000000002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59206.700000000019</v>
      </c>
      <c s="21">
        <v>0</v>
      </c>
      <c s="21">
        <v>59206.700000000019</v>
      </c>
    </row>
    <row r="344" spans="1:65" ht="14.5">
      <c r="A344" s="108" t="s">
        <v>2436</v>
      </c>
      <c s="35" t="s">
        <v>518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1357147.5</v>
      </c>
      <c s="128">
        <v>0</v>
      </c>
      <c s="128">
        <v>0</v>
      </c>
      <c s="128">
        <v>6378.5900000000001</v>
      </c>
      <c s="128">
        <v>0</v>
      </c>
      <c s="128">
        <v>0</v>
      </c>
      <c s="128">
        <v>0</v>
      </c>
      <c s="128">
        <v>1357147.5</v>
      </c>
      <c s="120">
        <v>43759</v>
      </c>
      <c s="120">
        <v>46316</v>
      </c>
      <c s="134">
        <v>1357147.5</v>
      </c>
      <c s="135">
        <v>1.8083333333333333</v>
      </c>
      <c s="135">
        <v>7</v>
      </c>
      <c s="125">
        <v>0.056399999999999999</v>
      </c>
      <c s="131" t="s">
        <v>657</v>
      </c>
      <c s="131" t="s">
        <v>658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6378.5900000000001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3189.3000000000002</v>
      </c>
      <c s="21">
        <v>0</v>
      </c>
      <c s="21">
        <v>0</v>
      </c>
      <c s="21">
        <v>70164.5</v>
      </c>
      <c s="21">
        <v>31892.999999999996</v>
      </c>
      <c s="21">
        <v>102057.5</v>
      </c>
    </row>
    <row r="345" spans="1:65" ht="14.5">
      <c r="A345" s="108" t="s">
        <v>2437</v>
      </c>
      <c s="35" t="s">
        <v>518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698265</v>
      </c>
      <c s="128">
        <v>0</v>
      </c>
      <c s="128">
        <v>0</v>
      </c>
      <c s="128">
        <v>3450.5900000000001</v>
      </c>
      <c s="128">
        <v>0</v>
      </c>
      <c s="128">
        <v>0</v>
      </c>
      <c s="128">
        <v>0</v>
      </c>
      <c s="128">
        <v>698265</v>
      </c>
      <c s="120">
        <v>43759</v>
      </c>
      <c s="120">
        <v>46681</v>
      </c>
      <c s="134">
        <v>698265</v>
      </c>
      <c s="135">
        <v>2.8083333333333331</v>
      </c>
      <c s="135">
        <v>8</v>
      </c>
      <c s="125">
        <v>0.059299999999999999</v>
      </c>
      <c s="131" t="s">
        <v>657</v>
      </c>
      <c s="131" t="s">
        <v>658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3450.5900000000001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2300.4000000000001</v>
      </c>
      <c s="21">
        <v>1150.2</v>
      </c>
      <c s="21">
        <v>1150.2</v>
      </c>
      <c s="21">
        <v>39106.700000000004</v>
      </c>
      <c s="21">
        <v>25304.400000000005</v>
      </c>
      <c s="21">
        <v>64411.100000000006</v>
      </c>
    </row>
    <row r="346" spans="1:65" ht="14.5">
      <c r="A346" s="108" t="s">
        <v>2438</v>
      </c>
      <c s="35" t="s">
        <v>518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43759</v>
      </c>
      <c s="120">
        <v>47047</v>
      </c>
      <c s="134">
        <v>53100</v>
      </c>
      <c s="135">
        <v>3.8083333333333331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137.40000000000001</v>
      </c>
      <c s="21">
        <v>137.40000000000001</v>
      </c>
      <c s="21">
        <v>3160.0800000000004</v>
      </c>
      <c s="21">
        <v>2335.6999999999998</v>
      </c>
      <c s="21">
        <v>5495.7800000000007</v>
      </c>
    </row>
    <row r="347" spans="1:65" ht="14.5">
      <c r="A347" s="108" t="s">
        <v>2439</v>
      </c>
      <c s="35" t="s">
        <v>858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43766</v>
      </c>
      <c s="120">
        <v>45958</v>
      </c>
      <c s="134">
        <v>53100</v>
      </c>
      <c s="135">
        <v>0.82777777777777772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1660.2599999999995</v>
      </c>
      <c s="21">
        <v>0</v>
      </c>
      <c s="21">
        <v>1660.2599999999995</v>
      </c>
    </row>
    <row r="348" spans="1:65" ht="14.5">
      <c r="A348" s="108" t="s">
        <v>2440</v>
      </c>
      <c s="35" t="s">
        <v>858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155465</v>
      </c>
      <c s="128">
        <v>0</v>
      </c>
      <c s="128">
        <v>0</v>
      </c>
      <c s="128">
        <v>804.52999999999997</v>
      </c>
      <c s="128">
        <v>0</v>
      </c>
      <c s="128">
        <v>0</v>
      </c>
      <c s="128">
        <v>0</v>
      </c>
      <c s="128">
        <v>155465</v>
      </c>
      <c s="120">
        <v>43766</v>
      </c>
      <c s="120">
        <v>47054</v>
      </c>
      <c s="134">
        <v>155465</v>
      </c>
      <c s="135">
        <v>3.8277777777777779</v>
      </c>
      <c s="135">
        <v>9</v>
      </c>
      <c s="125">
        <v>0.062100000000000002</v>
      </c>
      <c s="131" t="s">
        <v>657</v>
      </c>
      <c s="131" t="s">
        <v>658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804.52999999999997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603.39999999999998</v>
      </c>
      <c s="21">
        <v>402.26999999999998</v>
      </c>
      <c s="21">
        <v>402.26999999999998</v>
      </c>
      <c s="21">
        <v>9252.0999999999985</v>
      </c>
      <c s="21">
        <v>6838.5399999999991</v>
      </c>
      <c s="21">
        <v>16090.639999999998</v>
      </c>
    </row>
    <row r="349" spans="1:65" ht="14.5">
      <c r="A349" s="108" t="s">
        <v>2441</v>
      </c>
      <c s="35" t="s">
        <v>858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43365</v>
      </c>
      <c s="128">
        <v>0</v>
      </c>
      <c s="128">
        <v>0</v>
      </c>
      <c s="128">
        <v>234.88999999999999</v>
      </c>
      <c s="128">
        <v>0</v>
      </c>
      <c s="128">
        <v>0</v>
      </c>
      <c s="128">
        <v>0</v>
      </c>
      <c s="128">
        <v>43365</v>
      </c>
      <c s="120">
        <v>43766</v>
      </c>
      <c s="120">
        <v>47419</v>
      </c>
      <c s="134">
        <v>43365</v>
      </c>
      <c s="135">
        <v>4.8277777777777775</v>
      </c>
      <c s="135">
        <v>10</v>
      </c>
      <c s="125">
        <v>0.065000000000000002</v>
      </c>
      <c s="131" t="s">
        <v>657</v>
      </c>
      <c s="131" t="s">
        <v>658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234.88999999999999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187.91</v>
      </c>
      <c s="21">
        <v>140.94</v>
      </c>
      <c s="21">
        <v>140.94</v>
      </c>
      <c s="21">
        <v>2724.7199999999989</v>
      </c>
      <c s="21">
        <v>2160.9800000000005</v>
      </c>
      <c s="21">
        <v>4885.6999999999989</v>
      </c>
    </row>
    <row r="350" spans="1:65" ht="14.5">
      <c r="A350" s="108" t="s">
        <v>2442</v>
      </c>
      <c s="35" t="s">
        <v>519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1554502.5</v>
      </c>
      <c s="128">
        <v>0</v>
      </c>
      <c s="128">
        <v>0</v>
      </c>
      <c s="128">
        <v>6943.4399999999996</v>
      </c>
      <c s="128">
        <v>0</v>
      </c>
      <c s="128">
        <v>0</v>
      </c>
      <c s="128">
        <v>0</v>
      </c>
      <c s="128">
        <v>1554502.5</v>
      </c>
      <c s="120">
        <v>43766</v>
      </c>
      <c s="120">
        <v>45958</v>
      </c>
      <c s="134">
        <v>1554502.5</v>
      </c>
      <c s="135">
        <v>0.82777777777777772</v>
      </c>
      <c s="135">
        <v>6</v>
      </c>
      <c s="125">
        <v>0.053600000000000002</v>
      </c>
      <c s="131" t="s">
        <v>657</v>
      </c>
      <c s="131" t="s">
        <v>658</v>
      </c>
      <c s="21">
        <v>6943.4399999999996</v>
      </c>
      <c s="21">
        <v>6943.4399999999996</v>
      </c>
      <c s="21">
        <v>6943.4399999999996</v>
      </c>
      <c s="21">
        <v>6943.4399999999996</v>
      </c>
      <c s="21">
        <v>3471.7199999999998</v>
      </c>
      <c s="21">
        <v>3471.7199999999998</v>
      </c>
      <c s="21">
        <v>3471.7199999999998</v>
      </c>
      <c s="21">
        <v>3471.7199999999998</v>
      </c>
      <c s="21">
        <v>3471.7199999999998</v>
      </c>
      <c s="21">
        <v>3471.7199999999998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48604.080000000002</v>
      </c>
      <c s="21">
        <v>0</v>
      </c>
      <c s="21">
        <v>48604.080000000002</v>
      </c>
    </row>
    <row r="351" spans="1:65" ht="14.5">
      <c r="A351" s="108" t="s">
        <v>2443</v>
      </c>
      <c s="35" t="s">
        <v>519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1707755</v>
      </c>
      <c s="128">
        <v>0</v>
      </c>
      <c s="128">
        <v>0</v>
      </c>
      <c s="128">
        <v>8026.4499999999998</v>
      </c>
      <c s="128">
        <v>0</v>
      </c>
      <c s="128">
        <v>0</v>
      </c>
      <c s="128">
        <v>0</v>
      </c>
      <c s="128">
        <v>1707755</v>
      </c>
      <c s="120">
        <v>43766</v>
      </c>
      <c s="120">
        <v>46323</v>
      </c>
      <c s="134">
        <v>1707755</v>
      </c>
      <c s="135">
        <v>1.8277777777777777</v>
      </c>
      <c s="135">
        <v>7</v>
      </c>
      <c s="125">
        <v>0.056399999999999999</v>
      </c>
      <c s="131" t="s">
        <v>657</v>
      </c>
      <c s="131" t="s">
        <v>658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8026.4499999999998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4013.2199999999998</v>
      </c>
      <c s="21">
        <v>0</v>
      </c>
      <c s="21">
        <v>0</v>
      </c>
      <c s="21">
        <v>88290.939999999988</v>
      </c>
      <c s="21">
        <v>40132.200000000004</v>
      </c>
      <c s="21">
        <v>128423.13999999998</v>
      </c>
    </row>
    <row r="352" spans="1:65" ht="14.5">
      <c r="A352" s="108" t="s">
        <v>2444</v>
      </c>
      <c s="35" t="s">
        <v>519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1079995</v>
      </c>
      <c s="128">
        <v>0</v>
      </c>
      <c s="128">
        <v>0</v>
      </c>
      <c s="128">
        <v>5336.9799999999996</v>
      </c>
      <c s="128">
        <v>0</v>
      </c>
      <c s="128">
        <v>0</v>
      </c>
      <c s="128">
        <v>0</v>
      </c>
      <c s="128">
        <v>1079995</v>
      </c>
      <c s="120">
        <v>43766</v>
      </c>
      <c s="120">
        <v>46688</v>
      </c>
      <c s="134">
        <v>1079995</v>
      </c>
      <c s="135">
        <v>2.8277777777777779</v>
      </c>
      <c s="135">
        <v>8</v>
      </c>
      <c s="125">
        <v>0.059299999999999999</v>
      </c>
      <c s="131" t="s">
        <v>657</v>
      </c>
      <c s="131" t="s">
        <v>658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5336.9799999999996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3557.98</v>
      </c>
      <c s="21">
        <v>1778.99</v>
      </c>
      <c s="21">
        <v>1778.99</v>
      </c>
      <c s="21">
        <v>60485.759999999995</v>
      </c>
      <c s="21">
        <v>39137.779999999999</v>
      </c>
      <c s="21">
        <v>99623.539999999994</v>
      </c>
    </row>
    <row r="353" spans="1:65" ht="14.5">
      <c r="A353" s="108" t="s">
        <v>2445</v>
      </c>
      <c s="35" t="s">
        <v>519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43766</v>
      </c>
      <c s="120">
        <v>47054</v>
      </c>
      <c s="134">
        <v>106200</v>
      </c>
      <c s="135">
        <v>3.8277777777777779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274.79000000000002</v>
      </c>
      <c s="21">
        <v>274.79000000000002</v>
      </c>
      <c s="21">
        <v>6320.1799999999994</v>
      </c>
      <c s="21">
        <v>4671.4799999999996</v>
      </c>
      <c s="21">
        <v>10991.66</v>
      </c>
    </row>
    <row r="354" spans="1:65" ht="14.5">
      <c r="A354" s="108" t="s">
        <v>2446</v>
      </c>
      <c s="35" t="s">
        <v>520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898127.5</v>
      </c>
      <c s="128">
        <v>0</v>
      </c>
      <c s="128">
        <v>0</v>
      </c>
      <c s="128">
        <v>4011.6399999999999</v>
      </c>
      <c s="128">
        <v>0</v>
      </c>
      <c s="128">
        <v>0</v>
      </c>
      <c s="128">
        <v>0</v>
      </c>
      <c s="128">
        <v>898127.5</v>
      </c>
      <c s="120">
        <v>43776</v>
      </c>
      <c s="120">
        <v>45968</v>
      </c>
      <c s="134">
        <v>898127.5</v>
      </c>
      <c s="135">
        <v>0.85277777777777775</v>
      </c>
      <c s="135">
        <v>6</v>
      </c>
      <c s="125">
        <v>0.053600000000000002</v>
      </c>
      <c s="131" t="s">
        <v>657</v>
      </c>
      <c s="131" t="s">
        <v>658</v>
      </c>
      <c s="21">
        <v>4011.6399999999999</v>
      </c>
      <c s="21">
        <v>4011.6399999999999</v>
      </c>
      <c s="21">
        <v>4011.6399999999999</v>
      </c>
      <c s="21">
        <v>4011.6399999999999</v>
      </c>
      <c s="21">
        <v>4011.6399999999999</v>
      </c>
      <c s="21">
        <v>2005.8199999999999</v>
      </c>
      <c s="21">
        <v>2005.8199999999999</v>
      </c>
      <c s="21">
        <v>2005.8199999999999</v>
      </c>
      <c s="21">
        <v>2005.8199999999999</v>
      </c>
      <c s="21">
        <v>2005.8199999999999</v>
      </c>
      <c s="21">
        <v>2005.8199999999999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32093.119999999999</v>
      </c>
      <c s="21">
        <v>0</v>
      </c>
      <c s="21">
        <v>32093.119999999999</v>
      </c>
    </row>
    <row r="355" spans="1:65" ht="14.5">
      <c r="A355" s="108" t="s">
        <v>2447</v>
      </c>
      <c s="35" t="s">
        <v>520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1040907.5</v>
      </c>
      <c s="128">
        <v>0</v>
      </c>
      <c s="128">
        <v>0</v>
      </c>
      <c s="128">
        <v>4892.2700000000004</v>
      </c>
      <c s="128">
        <v>0</v>
      </c>
      <c s="128">
        <v>0</v>
      </c>
      <c s="128">
        <v>0</v>
      </c>
      <c s="128">
        <v>1040907.5</v>
      </c>
      <c s="120">
        <v>43776</v>
      </c>
      <c s="120">
        <v>46333</v>
      </c>
      <c s="134">
        <v>1040907.5</v>
      </c>
      <c s="135">
        <v>1.8527777777777779</v>
      </c>
      <c s="135">
        <v>7</v>
      </c>
      <c s="125">
        <v>0.056399999999999999</v>
      </c>
      <c s="131" t="s">
        <v>657</v>
      </c>
      <c s="131" t="s">
        <v>658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4892.2700000000004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2446.1300000000001</v>
      </c>
      <c s="21">
        <v>0</v>
      </c>
      <c s="21">
        <v>56261.100000000013</v>
      </c>
      <c s="21">
        <v>26907.430000000008</v>
      </c>
      <c s="21">
        <v>83168.530000000028</v>
      </c>
    </row>
    <row r="356" spans="1:65" ht="14.5">
      <c r="A356" s="108" t="s">
        <v>2448</v>
      </c>
      <c s="35" t="s">
        <v>520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498845</v>
      </c>
      <c s="128">
        <v>0</v>
      </c>
      <c s="128">
        <v>0</v>
      </c>
      <c s="128">
        <v>2465.1300000000001</v>
      </c>
      <c s="128">
        <v>0</v>
      </c>
      <c s="128">
        <v>0</v>
      </c>
      <c s="128">
        <v>0</v>
      </c>
      <c s="128">
        <v>498845</v>
      </c>
      <c s="120">
        <v>43776</v>
      </c>
      <c s="120">
        <v>46698</v>
      </c>
      <c s="134">
        <v>498845</v>
      </c>
      <c s="135">
        <v>2.8527777777777779</v>
      </c>
      <c s="135">
        <v>8</v>
      </c>
      <c s="125">
        <v>0.059299999999999999</v>
      </c>
      <c s="131" t="s">
        <v>657</v>
      </c>
      <c s="131" t="s">
        <v>658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2465.1300000000001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1643.4200000000001</v>
      </c>
      <c s="21">
        <v>821.71000000000004</v>
      </c>
      <c s="21">
        <v>28759.850000000006</v>
      </c>
      <c s="21">
        <v>18899.330000000002</v>
      </c>
      <c s="21">
        <v>47659.180000000008</v>
      </c>
    </row>
    <row r="357" spans="1:65" ht="14.5">
      <c r="A357" s="108" t="s">
        <v>2449</v>
      </c>
      <c s="35" t="s">
        <v>520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43776</v>
      </c>
      <c s="120">
        <v>47429</v>
      </c>
      <c s="134">
        <v>53100</v>
      </c>
      <c s="135">
        <v>4.8527777777777779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3393.9199999999992</v>
      </c>
      <c s="21">
        <v>2703.6699999999996</v>
      </c>
      <c s="21">
        <v>6097.5899999999983</v>
      </c>
    </row>
    <row r="358" spans="1:65" ht="14.5">
      <c r="A358" s="108" t="s">
        <v>2450</v>
      </c>
      <c s="35" t="s">
        <v>521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363882.5</v>
      </c>
      <c s="128">
        <v>0</v>
      </c>
      <c s="128">
        <v>0</v>
      </c>
      <c s="128">
        <v>1710.25</v>
      </c>
      <c s="128">
        <v>0</v>
      </c>
      <c s="128">
        <v>0</v>
      </c>
      <c s="128">
        <v>0</v>
      </c>
      <c s="128">
        <v>363882.5</v>
      </c>
      <c s="120">
        <v>43780</v>
      </c>
      <c s="120">
        <v>46337</v>
      </c>
      <c s="134">
        <v>363882.5</v>
      </c>
      <c s="135">
        <v>1.8638888888888889</v>
      </c>
      <c s="135">
        <v>7</v>
      </c>
      <c s="125">
        <v>0.056399999999999999</v>
      </c>
      <c s="131" t="s">
        <v>657</v>
      </c>
      <c s="131" t="s">
        <v>658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1710.25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855.12</v>
      </c>
      <c s="21">
        <v>0</v>
      </c>
      <c s="21">
        <v>19667.869999999999</v>
      </c>
      <c s="21">
        <v>9406.3200000000015</v>
      </c>
      <c s="21">
        <v>29074.190000000002</v>
      </c>
    </row>
    <row r="359" spans="1:65" ht="14.5">
      <c r="A359" s="108" t="s">
        <v>2451</v>
      </c>
      <c s="35" t="s">
        <v>521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788977.5</v>
      </c>
      <c s="128">
        <v>0</v>
      </c>
      <c s="128">
        <v>0</v>
      </c>
      <c s="128">
        <v>3898.8600000000001</v>
      </c>
      <c s="128">
        <v>0</v>
      </c>
      <c s="128">
        <v>0</v>
      </c>
      <c s="128">
        <v>0</v>
      </c>
      <c s="128">
        <v>788977.5</v>
      </c>
      <c s="120">
        <v>43780</v>
      </c>
      <c s="120">
        <v>46702</v>
      </c>
      <c s="134">
        <v>788977.5</v>
      </c>
      <c s="135">
        <v>2.8638888888888889</v>
      </c>
      <c s="135">
        <v>8</v>
      </c>
      <c s="125">
        <v>0.059299999999999999</v>
      </c>
      <c s="131" t="s">
        <v>657</v>
      </c>
      <c s="131" t="s">
        <v>658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3898.8600000000001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2599.2399999999998</v>
      </c>
      <c s="21">
        <v>1299.6199999999999</v>
      </c>
      <c s="21">
        <v>45486.699999999997</v>
      </c>
      <c s="21">
        <v>29891.259999999991</v>
      </c>
      <c s="21">
        <v>75377.959999999992</v>
      </c>
    </row>
    <row r="360" spans="1:65" ht="14.5">
      <c r="A360" s="108" t="s">
        <v>2452</v>
      </c>
      <c s="35" t="s">
        <v>521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371700</v>
      </c>
      <c s="128">
        <v>0</v>
      </c>
      <c s="128">
        <v>0</v>
      </c>
      <c s="128">
        <v>1923.55</v>
      </c>
      <c s="128">
        <v>0</v>
      </c>
      <c s="128">
        <v>0</v>
      </c>
      <c s="128">
        <v>0</v>
      </c>
      <c s="128">
        <v>371700</v>
      </c>
      <c s="120">
        <v>43780</v>
      </c>
      <c s="120">
        <v>47068</v>
      </c>
      <c s="134">
        <v>371700</v>
      </c>
      <c s="135">
        <v>3.8638888888888889</v>
      </c>
      <c s="135">
        <v>9</v>
      </c>
      <c s="125">
        <v>0.062100000000000002</v>
      </c>
      <c s="131" t="s">
        <v>657</v>
      </c>
      <c s="131" t="s">
        <v>658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1923.55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1442.6600000000001</v>
      </c>
      <c s="21">
        <v>961.76999999999998</v>
      </c>
      <c s="21">
        <v>22601.709999999995</v>
      </c>
      <c s="21">
        <v>16831.029999999999</v>
      </c>
      <c s="21">
        <v>39432.739999999991</v>
      </c>
    </row>
    <row r="361" spans="1:65" ht="14.5">
      <c r="A361" s="108" t="s">
        <v>2453</v>
      </c>
      <c s="35" t="s">
        <v>521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424800</v>
      </c>
      <c s="128">
        <v>0</v>
      </c>
      <c s="128">
        <v>0</v>
      </c>
      <c s="128">
        <v>2301</v>
      </c>
      <c s="128">
        <v>0</v>
      </c>
      <c s="128">
        <v>0</v>
      </c>
      <c s="128">
        <v>0</v>
      </c>
      <c s="128">
        <v>424800</v>
      </c>
      <c s="120">
        <v>43780</v>
      </c>
      <c s="120">
        <v>47433</v>
      </c>
      <c s="134">
        <v>424800</v>
      </c>
      <c s="135">
        <v>4.8638888888888889</v>
      </c>
      <c s="135">
        <v>10</v>
      </c>
      <c s="125">
        <v>0.065000000000000002</v>
      </c>
      <c s="131" t="s">
        <v>657</v>
      </c>
      <c s="131" t="s">
        <v>658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2301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1840.8</v>
      </c>
      <c s="21">
        <v>1380.5999999999999</v>
      </c>
      <c s="21">
        <v>27151.799999999999</v>
      </c>
      <c s="21">
        <v>21629.399999999994</v>
      </c>
      <c s="21">
        <v>48781.199999999997</v>
      </c>
    </row>
    <row r="362" spans="1:65" ht="14.5">
      <c r="A362" s="108" t="s">
        <v>2454</v>
      </c>
      <c s="35" t="s">
        <v>522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88500</v>
      </c>
      <c s="128">
        <v>0</v>
      </c>
      <c s="128">
        <v>0</v>
      </c>
      <c s="128">
        <v>395.30000000000001</v>
      </c>
      <c s="128">
        <v>0</v>
      </c>
      <c s="128">
        <v>0</v>
      </c>
      <c s="128">
        <v>0</v>
      </c>
      <c s="128">
        <v>88500</v>
      </c>
      <c s="120">
        <v>43784</v>
      </c>
      <c s="120">
        <v>45976</v>
      </c>
      <c s="134">
        <v>88500</v>
      </c>
      <c s="135">
        <v>0.875</v>
      </c>
      <c s="135">
        <v>6</v>
      </c>
      <c s="125">
        <v>0.053600000000000002</v>
      </c>
      <c s="131" t="s">
        <v>657</v>
      </c>
      <c s="131" t="s">
        <v>658</v>
      </c>
      <c s="21">
        <v>395.30000000000001</v>
      </c>
      <c s="21">
        <v>395.30000000000001</v>
      </c>
      <c s="21">
        <v>395.30000000000001</v>
      </c>
      <c s="21">
        <v>395.30000000000001</v>
      </c>
      <c s="21">
        <v>395.30000000000001</v>
      </c>
      <c s="21">
        <v>197.65000000000001</v>
      </c>
      <c s="21">
        <v>197.65000000000001</v>
      </c>
      <c s="21">
        <v>197.65000000000001</v>
      </c>
      <c s="21">
        <v>197.65000000000001</v>
      </c>
      <c s="21">
        <v>197.65000000000001</v>
      </c>
      <c s="21">
        <v>197.65000000000001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3162.4000000000005</v>
      </c>
      <c s="21">
        <v>0</v>
      </c>
      <c s="21">
        <v>3162.4000000000005</v>
      </c>
    </row>
    <row r="363" spans="1:65" ht="14.5">
      <c r="A363" s="108" t="s">
        <v>2455</v>
      </c>
      <c s="35" t="s">
        <v>522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146762.5</v>
      </c>
      <c s="128">
        <v>0</v>
      </c>
      <c s="128">
        <v>0</v>
      </c>
      <c s="128">
        <v>689.77999999999997</v>
      </c>
      <c s="128">
        <v>0</v>
      </c>
      <c s="128">
        <v>0</v>
      </c>
      <c s="128">
        <v>0</v>
      </c>
      <c s="128">
        <v>146762.5</v>
      </c>
      <c s="120">
        <v>43784</v>
      </c>
      <c s="120">
        <v>46341</v>
      </c>
      <c s="134">
        <v>146762.5</v>
      </c>
      <c s="135">
        <v>1.875</v>
      </c>
      <c s="135">
        <v>7</v>
      </c>
      <c s="125">
        <v>0.056399999999999999</v>
      </c>
      <c s="131" t="s">
        <v>657</v>
      </c>
      <c s="131" t="s">
        <v>658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689.77999999999997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344.88999999999999</v>
      </c>
      <c s="21">
        <v>0</v>
      </c>
      <c s="21">
        <v>7932.4699999999984</v>
      </c>
      <c s="21">
        <v>3793.7899999999991</v>
      </c>
      <c s="21">
        <v>11726.259999999998</v>
      </c>
    </row>
    <row r="364" spans="1:65" ht="14.5">
      <c r="A364" s="108" t="s">
        <v>2456</v>
      </c>
      <c s="35" t="s">
        <v>522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143517.5</v>
      </c>
      <c s="128">
        <v>0</v>
      </c>
      <c s="128">
        <v>0</v>
      </c>
      <c s="128">
        <v>709.22000000000003</v>
      </c>
      <c s="128">
        <v>0</v>
      </c>
      <c s="128">
        <v>0</v>
      </c>
      <c s="128">
        <v>0</v>
      </c>
      <c s="128">
        <v>143517.5</v>
      </c>
      <c s="120">
        <v>43784</v>
      </c>
      <c s="120">
        <v>46706</v>
      </c>
      <c s="134">
        <v>143517.5</v>
      </c>
      <c s="135">
        <v>2.875</v>
      </c>
      <c s="135">
        <v>8</v>
      </c>
      <c s="125">
        <v>0.059299999999999999</v>
      </c>
      <c s="131" t="s">
        <v>657</v>
      </c>
      <c s="131" t="s">
        <v>658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709.22000000000003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472.81</v>
      </c>
      <c s="21">
        <v>236.41</v>
      </c>
      <c s="21">
        <v>8274.2300000000014</v>
      </c>
      <c s="21">
        <v>5437.3200000000006</v>
      </c>
      <c s="21">
        <v>13711.550000000003</v>
      </c>
    </row>
    <row r="365" spans="1:65" ht="14.5">
      <c r="A365" s="108" t="s">
        <v>2457</v>
      </c>
      <c s="35" t="s">
        <v>522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188357.5</v>
      </c>
      <c s="128">
        <v>0</v>
      </c>
      <c s="128">
        <v>0</v>
      </c>
      <c s="128">
        <v>974.75</v>
      </c>
      <c s="128">
        <v>0</v>
      </c>
      <c s="128">
        <v>0</v>
      </c>
      <c s="128">
        <v>0</v>
      </c>
      <c s="128">
        <v>188357.5</v>
      </c>
      <c s="120">
        <v>43784</v>
      </c>
      <c s="120">
        <v>47072</v>
      </c>
      <c s="134">
        <v>188357.5</v>
      </c>
      <c s="135">
        <v>3.875</v>
      </c>
      <c s="135">
        <v>9</v>
      </c>
      <c s="125">
        <v>0.062100000000000002</v>
      </c>
      <c s="131" t="s">
        <v>657</v>
      </c>
      <c s="131" t="s">
        <v>658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974.75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731.05999999999995</v>
      </c>
      <c s="21">
        <v>487.38</v>
      </c>
      <c s="21">
        <v>11453.309999999999</v>
      </c>
      <c s="21">
        <v>8529.0399999999972</v>
      </c>
      <c s="21">
        <v>19982.349999999999</v>
      </c>
    </row>
    <row r="366" spans="1:65" ht="14.5">
      <c r="A366" s="108" t="s">
        <v>2458</v>
      </c>
      <c s="35" t="s">
        <v>522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575.25</v>
      </c>
      <c s="128">
        <v>0</v>
      </c>
      <c s="128">
        <v>0</v>
      </c>
      <c s="128">
        <v>0</v>
      </c>
      <c s="128">
        <v>106200</v>
      </c>
      <c s="120">
        <v>43784</v>
      </c>
      <c s="120">
        <v>47437</v>
      </c>
      <c s="134">
        <v>106200</v>
      </c>
      <c s="135">
        <v>4.875</v>
      </c>
      <c s="135">
        <v>10</v>
      </c>
      <c s="125">
        <v>0.065000000000000002</v>
      </c>
      <c s="131" t="s">
        <v>657</v>
      </c>
      <c s="131" t="s">
        <v>658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460.19999999999999</v>
      </c>
      <c s="21">
        <v>345.14999999999998</v>
      </c>
      <c s="21">
        <v>6787.9499999999998</v>
      </c>
      <c s="21">
        <v>5407.3499999999985</v>
      </c>
      <c s="21">
        <v>12195.299999999999</v>
      </c>
    </row>
    <row r="367" spans="1:65" ht="14.5">
      <c r="A367" s="108" t="s">
        <v>2459</v>
      </c>
      <c s="35" t="s">
        <v>523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47495</v>
      </c>
      <c s="128">
        <v>0</v>
      </c>
      <c s="128">
        <v>0</v>
      </c>
      <c s="128">
        <v>212.13999999999999</v>
      </c>
      <c s="128">
        <v>0</v>
      </c>
      <c s="128">
        <v>0</v>
      </c>
      <c s="128">
        <v>0</v>
      </c>
      <c s="128">
        <v>47495</v>
      </c>
      <c s="120">
        <v>43790</v>
      </c>
      <c s="120">
        <v>45982</v>
      </c>
      <c s="134">
        <v>47495</v>
      </c>
      <c s="135">
        <v>0.89166666666666672</v>
      </c>
      <c s="135">
        <v>6</v>
      </c>
      <c s="125">
        <v>0.053600000000000002</v>
      </c>
      <c s="131" t="s">
        <v>657</v>
      </c>
      <c s="131" t="s">
        <v>658</v>
      </c>
      <c s="21">
        <v>212.13999999999999</v>
      </c>
      <c s="21">
        <v>212.13999999999999</v>
      </c>
      <c s="21">
        <v>212.13999999999999</v>
      </c>
      <c s="21">
        <v>212.13999999999999</v>
      </c>
      <c s="21">
        <v>212.13999999999999</v>
      </c>
      <c s="21">
        <v>106.06999999999999</v>
      </c>
      <c s="21">
        <v>106.06999999999999</v>
      </c>
      <c s="21">
        <v>106.06999999999999</v>
      </c>
      <c s="21">
        <v>106.06999999999999</v>
      </c>
      <c s="21">
        <v>106.06999999999999</v>
      </c>
      <c s="21">
        <v>106.06999999999999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1697.1199999999994</v>
      </c>
      <c s="21">
        <v>0</v>
      </c>
      <c s="21">
        <v>1697.1199999999994</v>
      </c>
    </row>
    <row r="368" spans="1:65" ht="14.5">
      <c r="A368" s="108" t="s">
        <v>2460</v>
      </c>
      <c s="35" t="s">
        <v>523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155465</v>
      </c>
      <c s="128">
        <v>0</v>
      </c>
      <c s="128">
        <v>0</v>
      </c>
      <c s="128">
        <v>730.69000000000005</v>
      </c>
      <c s="128">
        <v>0</v>
      </c>
      <c s="128">
        <v>0</v>
      </c>
      <c s="128">
        <v>0</v>
      </c>
      <c s="128">
        <v>155465</v>
      </c>
      <c s="120">
        <v>43790</v>
      </c>
      <c s="120">
        <v>46347</v>
      </c>
      <c s="134">
        <v>155465</v>
      </c>
      <c s="135">
        <v>1.8916666666666666</v>
      </c>
      <c s="135">
        <v>7</v>
      </c>
      <c s="125">
        <v>0.056399999999999999</v>
      </c>
      <c s="131" t="s">
        <v>657</v>
      </c>
      <c s="131" t="s">
        <v>658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730.69000000000005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365.33999999999997</v>
      </c>
      <c s="21">
        <v>0</v>
      </c>
      <c s="21">
        <v>8402.9300000000021</v>
      </c>
      <c s="21">
        <v>4018.7400000000007</v>
      </c>
      <c s="21">
        <v>12421.670000000002</v>
      </c>
    </row>
    <row r="369" spans="1:65" ht="14.5">
      <c r="A369" s="108" t="s">
        <v>2461</v>
      </c>
      <c s="35" t="s">
        <v>523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206795</v>
      </c>
      <c s="128">
        <v>0</v>
      </c>
      <c s="128">
        <v>0</v>
      </c>
      <c s="128">
        <v>1021.91</v>
      </c>
      <c s="128">
        <v>0</v>
      </c>
      <c s="128">
        <v>0</v>
      </c>
      <c s="128">
        <v>0</v>
      </c>
      <c s="128">
        <v>206795</v>
      </c>
      <c s="120">
        <v>43790</v>
      </c>
      <c s="120">
        <v>46712</v>
      </c>
      <c s="134">
        <v>206795</v>
      </c>
      <c s="135">
        <v>2.8916666666666666</v>
      </c>
      <c s="135">
        <v>8</v>
      </c>
      <c s="125">
        <v>0.059299999999999999</v>
      </c>
      <c s="131" t="s">
        <v>657</v>
      </c>
      <c s="131" t="s">
        <v>658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1021.91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681.26999999999998</v>
      </c>
      <c s="21">
        <v>340.63999999999999</v>
      </c>
      <c s="21">
        <v>11922.280000000001</v>
      </c>
      <c s="21">
        <v>7834.6100000000015</v>
      </c>
      <c s="21">
        <v>19756.890000000003</v>
      </c>
    </row>
    <row r="370" spans="1:65" ht="14.5">
      <c r="A370" s="108" t="s">
        <v>2462</v>
      </c>
      <c s="35" t="s">
        <v>523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172427.5</v>
      </c>
      <c s="128">
        <v>0</v>
      </c>
      <c s="128">
        <v>0</v>
      </c>
      <c s="128">
        <v>892.30999999999995</v>
      </c>
      <c s="128">
        <v>0</v>
      </c>
      <c s="128">
        <v>0</v>
      </c>
      <c s="128">
        <v>0</v>
      </c>
      <c s="128">
        <v>172427.5</v>
      </c>
      <c s="120">
        <v>43790</v>
      </c>
      <c s="120">
        <v>47078</v>
      </c>
      <c s="134">
        <v>172427.5</v>
      </c>
      <c s="135">
        <v>3.8916666666666666</v>
      </c>
      <c s="135">
        <v>9</v>
      </c>
      <c s="125">
        <v>0.062100000000000002</v>
      </c>
      <c s="131" t="s">
        <v>657</v>
      </c>
      <c s="131" t="s">
        <v>658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892.30999999999995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669.23000000000002</v>
      </c>
      <c s="21">
        <v>446.16000000000003</v>
      </c>
      <c s="21">
        <v>10484.639999999996</v>
      </c>
      <c s="21">
        <v>7807.6899999999987</v>
      </c>
      <c s="21">
        <v>18292.329999999994</v>
      </c>
    </row>
    <row r="371" spans="1:65" ht="14.5">
      <c r="A371" s="108" t="s">
        <v>2463</v>
      </c>
      <c s="35" t="s">
        <v>523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43790</v>
      </c>
      <c s="120">
        <v>47443</v>
      </c>
      <c s="134">
        <v>53100</v>
      </c>
      <c s="135">
        <v>4.8916666666666666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172.56999999999999</v>
      </c>
      <c s="21">
        <v>3393.9199999999992</v>
      </c>
      <c s="21">
        <v>2703.6699999999996</v>
      </c>
      <c s="21">
        <v>6097.5899999999983</v>
      </c>
    </row>
    <row r="372" spans="1:65" ht="14.5">
      <c r="A372" s="108" t="s">
        <v>2464</v>
      </c>
      <c s="35" t="s">
        <v>859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0">
        <v>43803</v>
      </c>
      <c s="120">
        <v>46360</v>
      </c>
      <c s="134">
        <v>53100</v>
      </c>
      <c s="135">
        <v>1.9277777777777778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2994.8400000000001</v>
      </c>
      <c s="21">
        <v>1497.3599999999999</v>
      </c>
      <c s="21">
        <v>4492.1999999999998</v>
      </c>
    </row>
    <row r="373" spans="1:65" ht="14.5">
      <c r="A373" s="108" t="s">
        <v>2465</v>
      </c>
      <c s="35" t="s">
        <v>859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49855</v>
      </c>
      <c s="128">
        <v>0</v>
      </c>
      <c s="128">
        <v>0</v>
      </c>
      <c s="128">
        <v>246.37</v>
      </c>
      <c s="128">
        <v>0</v>
      </c>
      <c s="128">
        <v>0</v>
      </c>
      <c s="128">
        <v>0</v>
      </c>
      <c s="128">
        <v>49855</v>
      </c>
      <c s="120">
        <v>43803</v>
      </c>
      <c s="120">
        <v>46725</v>
      </c>
      <c s="134">
        <v>49855</v>
      </c>
      <c s="135">
        <v>2.9277777777777776</v>
      </c>
      <c s="135">
        <v>8</v>
      </c>
      <c s="125">
        <v>0.059299999999999999</v>
      </c>
      <c s="131" t="s">
        <v>657</v>
      </c>
      <c s="131" t="s">
        <v>658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246.37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164.24000000000001</v>
      </c>
      <c s="21">
        <v>2956.4399999999991</v>
      </c>
      <c s="21">
        <v>1970.8800000000001</v>
      </c>
      <c s="21">
        <v>4927.3199999999997</v>
      </c>
    </row>
    <row r="374" spans="1:65" ht="14.5">
      <c r="A374" s="108" t="s">
        <v>2466</v>
      </c>
      <c s="35" t="s">
        <v>860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46462.5</v>
      </c>
      <c s="128">
        <v>0</v>
      </c>
      <c s="128">
        <v>0</v>
      </c>
      <c s="128">
        <v>207.53</v>
      </c>
      <c s="128">
        <v>0</v>
      </c>
      <c s="128">
        <v>0</v>
      </c>
      <c s="128">
        <v>0</v>
      </c>
      <c s="128">
        <v>46462.5</v>
      </c>
      <c s="120">
        <v>43803</v>
      </c>
      <c s="120">
        <v>45995</v>
      </c>
      <c s="134">
        <v>46462.5</v>
      </c>
      <c s="135">
        <v>0.92777777777777781</v>
      </c>
      <c s="135">
        <v>6</v>
      </c>
      <c s="125">
        <v>0.053600000000000002</v>
      </c>
      <c s="131" t="s">
        <v>657</v>
      </c>
      <c s="131" t="s">
        <v>658</v>
      </c>
      <c s="21">
        <v>207.53</v>
      </c>
      <c s="21">
        <v>207.53</v>
      </c>
      <c s="21">
        <v>207.53</v>
      </c>
      <c s="21">
        <v>207.53</v>
      </c>
      <c s="21">
        <v>207.53</v>
      </c>
      <c s="21">
        <v>207.53</v>
      </c>
      <c s="21">
        <v>103.77</v>
      </c>
      <c s="21">
        <v>103.77</v>
      </c>
      <c s="21">
        <v>103.77</v>
      </c>
      <c s="21">
        <v>103.77</v>
      </c>
      <c s="21">
        <v>103.77</v>
      </c>
      <c s="21">
        <v>103.77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1867.8</v>
      </c>
      <c s="21">
        <v>0</v>
      </c>
      <c s="21">
        <v>1867.8</v>
      </c>
    </row>
    <row r="375" spans="1:65" ht="14.5">
      <c r="A375" s="108" t="s">
        <v>2467</v>
      </c>
      <c s="35" t="s">
        <v>860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143665</v>
      </c>
      <c s="128">
        <v>0</v>
      </c>
      <c s="128">
        <v>0</v>
      </c>
      <c s="128">
        <v>675.23000000000002</v>
      </c>
      <c s="128">
        <v>0</v>
      </c>
      <c s="128">
        <v>0</v>
      </c>
      <c s="128">
        <v>0</v>
      </c>
      <c s="128">
        <v>143665</v>
      </c>
      <c s="120">
        <v>43803</v>
      </c>
      <c s="120">
        <v>46360</v>
      </c>
      <c s="134">
        <v>143665</v>
      </c>
      <c s="135">
        <v>1.9277777777777778</v>
      </c>
      <c s="135">
        <v>7</v>
      </c>
      <c s="125">
        <v>0.056399999999999999</v>
      </c>
      <c s="131" t="s">
        <v>657</v>
      </c>
      <c s="131" t="s">
        <v>658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675.23000000000002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337.61000000000001</v>
      </c>
      <c s="21">
        <v>8102.7599999999984</v>
      </c>
      <c s="21">
        <v>4051.3200000000011</v>
      </c>
      <c s="21">
        <v>12154.08</v>
      </c>
    </row>
    <row r="376" spans="1:65" ht="14.5">
      <c r="A376" s="108" t="s">
        <v>2468</v>
      </c>
      <c s="35" t="s">
        <v>860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100300</v>
      </c>
      <c s="128">
        <v>0</v>
      </c>
      <c s="128">
        <v>0</v>
      </c>
      <c s="128">
        <v>495.64999999999998</v>
      </c>
      <c s="128">
        <v>0</v>
      </c>
      <c s="128">
        <v>0</v>
      </c>
      <c s="128">
        <v>0</v>
      </c>
      <c s="128">
        <v>100300</v>
      </c>
      <c s="120">
        <v>43803</v>
      </c>
      <c s="120">
        <v>46725</v>
      </c>
      <c s="134">
        <v>100300</v>
      </c>
      <c s="135">
        <v>2.9277777777777776</v>
      </c>
      <c s="135">
        <v>8</v>
      </c>
      <c s="125">
        <v>0.059299999999999999</v>
      </c>
      <c s="131" t="s">
        <v>657</v>
      </c>
      <c s="131" t="s">
        <v>658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495.64999999999998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330.43000000000001</v>
      </c>
      <c s="21">
        <v>5947.7999999999993</v>
      </c>
      <c s="21">
        <v>3965.1599999999994</v>
      </c>
      <c s="21">
        <v>9912.9599999999991</v>
      </c>
    </row>
    <row r="377" spans="1:65" ht="14.5">
      <c r="A377" s="108" t="s">
        <v>2469</v>
      </c>
      <c s="35" t="s">
        <v>861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43803</v>
      </c>
      <c s="120">
        <v>46725</v>
      </c>
      <c s="134">
        <v>53100</v>
      </c>
      <c s="135">
        <v>2.9277777777777776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3148.8000000000006</v>
      </c>
      <c s="21">
        <v>2099.1600000000003</v>
      </c>
      <c s="21">
        <v>5247.9600000000009</v>
      </c>
    </row>
    <row r="378" spans="1:65" ht="14.5">
      <c r="A378" s="108" t="s">
        <v>2470</v>
      </c>
      <c s="35" t="s">
        <v>861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235852.5</v>
      </c>
      <c s="128">
        <v>0</v>
      </c>
      <c s="128">
        <v>0</v>
      </c>
      <c s="128">
        <v>1220.54</v>
      </c>
      <c s="128">
        <v>0</v>
      </c>
      <c s="128">
        <v>0</v>
      </c>
      <c s="128">
        <v>0</v>
      </c>
      <c s="128">
        <v>235852.5</v>
      </c>
      <c s="120">
        <v>43803</v>
      </c>
      <c s="120">
        <v>47091</v>
      </c>
      <c s="134">
        <v>235852.5</v>
      </c>
      <c s="135">
        <v>3.9277777777777776</v>
      </c>
      <c s="135">
        <v>9</v>
      </c>
      <c s="125">
        <v>0.062100000000000002</v>
      </c>
      <c s="131" t="s">
        <v>657</v>
      </c>
      <c s="131" t="s">
        <v>658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1220.54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915.39999999999998</v>
      </c>
      <c s="21">
        <v>14646.480000000003</v>
      </c>
      <c s="21">
        <v>10984.799999999997</v>
      </c>
      <c s="21">
        <v>25631.279999999999</v>
      </c>
    </row>
    <row r="379" spans="1:65" ht="14.5">
      <c r="A379" s="108" t="s">
        <v>2471</v>
      </c>
      <c s="35" t="s">
        <v>524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308275</v>
      </c>
      <c s="128">
        <v>0</v>
      </c>
      <c s="128">
        <v>0</v>
      </c>
      <c s="128">
        <v>1376.96</v>
      </c>
      <c s="128">
        <v>0</v>
      </c>
      <c s="128">
        <v>0</v>
      </c>
      <c s="128">
        <v>0</v>
      </c>
      <c s="128">
        <v>308275</v>
      </c>
      <c s="120">
        <v>43803</v>
      </c>
      <c s="120">
        <v>45995</v>
      </c>
      <c s="134">
        <v>308275</v>
      </c>
      <c s="135">
        <v>0.92777777777777781</v>
      </c>
      <c s="135">
        <v>6</v>
      </c>
      <c s="125">
        <v>0.053600000000000002</v>
      </c>
      <c s="131" t="s">
        <v>657</v>
      </c>
      <c s="131" t="s">
        <v>658</v>
      </c>
      <c s="21">
        <v>1376.96</v>
      </c>
      <c s="21">
        <v>1376.96</v>
      </c>
      <c s="21">
        <v>1376.96</v>
      </c>
      <c s="21">
        <v>1376.96</v>
      </c>
      <c s="21">
        <v>1376.96</v>
      </c>
      <c s="21">
        <v>1376.96</v>
      </c>
      <c s="21">
        <v>688.48000000000002</v>
      </c>
      <c s="21">
        <v>688.48000000000002</v>
      </c>
      <c s="21">
        <v>688.48000000000002</v>
      </c>
      <c s="21">
        <v>688.48000000000002</v>
      </c>
      <c s="21">
        <v>688.48000000000002</v>
      </c>
      <c s="21">
        <v>688.48000000000002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12392.639999999998</v>
      </c>
      <c s="21">
        <v>0</v>
      </c>
      <c s="21">
        <v>12392.639999999998</v>
      </c>
    </row>
    <row r="380" spans="1:65" ht="14.5">
      <c r="A380" s="108" t="s">
        <v>2472</v>
      </c>
      <c s="35" t="s">
        <v>524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305767.5</v>
      </c>
      <c s="128">
        <v>0</v>
      </c>
      <c s="128">
        <v>0</v>
      </c>
      <c s="128">
        <v>1437.1099999999999</v>
      </c>
      <c s="128">
        <v>0</v>
      </c>
      <c s="128">
        <v>0</v>
      </c>
      <c s="128">
        <v>0</v>
      </c>
      <c s="128">
        <v>305767.5</v>
      </c>
      <c s="120">
        <v>43803</v>
      </c>
      <c s="120">
        <v>46360</v>
      </c>
      <c s="134">
        <v>305767.5</v>
      </c>
      <c s="135">
        <v>1.9277777777777778</v>
      </c>
      <c s="135">
        <v>7</v>
      </c>
      <c s="125">
        <v>0.056399999999999999</v>
      </c>
      <c s="131" t="s">
        <v>657</v>
      </c>
      <c s="131" t="s">
        <v>658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1437.1099999999999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718.54999999999995</v>
      </c>
      <c s="21">
        <v>17245.320000000003</v>
      </c>
      <c s="21">
        <v>8622.6000000000004</v>
      </c>
      <c s="21">
        <v>25867.920000000006</v>
      </c>
    </row>
    <row r="381" spans="1:65" ht="14.5">
      <c r="A381" s="108" t="s">
        <v>2473</v>
      </c>
      <c s="35" t="s">
        <v>524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257535</v>
      </c>
      <c s="128">
        <v>0</v>
      </c>
      <c s="128">
        <v>0</v>
      </c>
      <c s="128">
        <v>1272.6500000000001</v>
      </c>
      <c s="128">
        <v>0</v>
      </c>
      <c s="128">
        <v>0</v>
      </c>
      <c s="128">
        <v>0</v>
      </c>
      <c s="128">
        <v>257535</v>
      </c>
      <c s="120">
        <v>43803</v>
      </c>
      <c s="120">
        <v>46725</v>
      </c>
      <c s="134">
        <v>257535</v>
      </c>
      <c s="135">
        <v>2.9277777777777776</v>
      </c>
      <c s="135">
        <v>8</v>
      </c>
      <c s="125">
        <v>0.059299999999999999</v>
      </c>
      <c s="131" t="s">
        <v>657</v>
      </c>
      <c s="131" t="s">
        <v>658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1272.6500000000001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848.42999999999995</v>
      </c>
      <c s="21">
        <v>15271.799999999997</v>
      </c>
      <c s="21">
        <v>10181.160000000002</v>
      </c>
      <c s="21">
        <v>25452.959999999999</v>
      </c>
    </row>
    <row r="382" spans="1:65" ht="14.5">
      <c r="A382" s="108" t="s">
        <v>2474</v>
      </c>
      <c s="35" t="s">
        <v>524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43803</v>
      </c>
      <c s="120">
        <v>47091</v>
      </c>
      <c s="134">
        <v>53100</v>
      </c>
      <c s="135">
        <v>3.9277777777777776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2473.0799999999999</v>
      </c>
      <c s="21">
        <v>5770.5599999999995</v>
      </c>
    </row>
    <row r="383" spans="1:65" ht="14.5">
      <c r="A383" s="108" t="s">
        <v>2475</v>
      </c>
      <c s="35" t="s">
        <v>862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43803</v>
      </c>
      <c s="120">
        <v>45995</v>
      </c>
      <c s="134">
        <v>53100</v>
      </c>
      <c s="135">
        <v>0.92777777777777781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2134.6199999999999</v>
      </c>
      <c s="21">
        <v>0</v>
      </c>
      <c s="21">
        <v>2134.6199999999999</v>
      </c>
    </row>
    <row r="384" spans="1:65" ht="14.5">
      <c r="A384" s="108" t="s">
        <v>2476</v>
      </c>
      <c s="35" t="s">
        <v>862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259747.5</v>
      </c>
      <c s="128">
        <v>0</v>
      </c>
      <c s="128">
        <v>0</v>
      </c>
      <c s="128">
        <v>1220.8099999999999</v>
      </c>
      <c s="128">
        <v>0</v>
      </c>
      <c s="128">
        <v>0</v>
      </c>
      <c s="128">
        <v>0</v>
      </c>
      <c s="128">
        <v>259747.5</v>
      </c>
      <c s="120">
        <v>43803</v>
      </c>
      <c s="120">
        <v>46360</v>
      </c>
      <c s="134">
        <v>259747.5</v>
      </c>
      <c s="135">
        <v>1.9277777777777778</v>
      </c>
      <c s="135">
        <v>7</v>
      </c>
      <c s="125">
        <v>0.056399999999999999</v>
      </c>
      <c s="131" t="s">
        <v>657</v>
      </c>
      <c s="131" t="s">
        <v>658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610.40999999999997</v>
      </c>
      <c s="21">
        <v>14649.719999999996</v>
      </c>
      <c s="21">
        <v>7324.9199999999992</v>
      </c>
      <c s="21">
        <v>21974.639999999996</v>
      </c>
    </row>
    <row r="385" spans="1:65" ht="14.5">
      <c r="A385" s="108" t="s">
        <v>2477</v>
      </c>
      <c s="35" t="s">
        <v>862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98235</v>
      </c>
      <c s="128">
        <v>0</v>
      </c>
      <c s="128">
        <v>0</v>
      </c>
      <c s="128">
        <v>485.44</v>
      </c>
      <c s="128">
        <v>0</v>
      </c>
      <c s="128">
        <v>0</v>
      </c>
      <c s="128">
        <v>0</v>
      </c>
      <c s="128">
        <v>98235</v>
      </c>
      <c s="120">
        <v>43803</v>
      </c>
      <c s="120">
        <v>46725</v>
      </c>
      <c s="134">
        <v>98235</v>
      </c>
      <c s="135">
        <v>2.9277777777777776</v>
      </c>
      <c s="135">
        <v>8</v>
      </c>
      <c s="125">
        <v>0.059299999999999999</v>
      </c>
      <c s="131" t="s">
        <v>657</v>
      </c>
      <c s="131" t="s">
        <v>658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485.44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323.63</v>
      </c>
      <c s="21">
        <v>5825.2799999999988</v>
      </c>
      <c s="21">
        <v>3883.5600000000009</v>
      </c>
      <c s="21">
        <v>9708.8400000000001</v>
      </c>
    </row>
    <row r="386" spans="1:65" ht="14.5">
      <c r="A386" s="108" t="s">
        <v>2478</v>
      </c>
      <c s="35" t="s">
        <v>862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43803</v>
      </c>
      <c s="120">
        <v>47091</v>
      </c>
      <c s="134">
        <v>53100</v>
      </c>
      <c s="135">
        <v>3.9277777777777776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2473.0799999999999</v>
      </c>
      <c s="21">
        <v>5770.5599999999995</v>
      </c>
    </row>
    <row r="387" spans="1:65" ht="14.5">
      <c r="A387" s="108" t="s">
        <v>2479</v>
      </c>
      <c s="35" t="s">
        <v>862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43803</v>
      </c>
      <c s="120">
        <v>47456</v>
      </c>
      <c s="134">
        <v>53100</v>
      </c>
      <c s="135">
        <v>4.927777777777778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3451.4399999999991</v>
      </c>
      <c s="21">
        <v>2761.1999999999994</v>
      </c>
      <c s="21">
        <v>6212.6399999999985</v>
      </c>
    </row>
    <row r="388" spans="1:65" ht="14.5">
      <c r="A388" s="108" t="s">
        <v>2480</v>
      </c>
      <c s="35" t="s">
        <v>863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51772.5</v>
      </c>
      <c s="128">
        <v>0</v>
      </c>
      <c s="128">
        <v>0</v>
      </c>
      <c s="128">
        <v>255.84</v>
      </c>
      <c s="128">
        <v>0</v>
      </c>
      <c s="128">
        <v>0</v>
      </c>
      <c s="128">
        <v>0</v>
      </c>
      <c s="128">
        <v>51772.5</v>
      </c>
      <c s="120">
        <v>43803</v>
      </c>
      <c s="120">
        <v>46725</v>
      </c>
      <c s="134">
        <v>51772.5</v>
      </c>
      <c s="135">
        <v>2.9277777777777776</v>
      </c>
      <c s="135">
        <v>8</v>
      </c>
      <c s="125">
        <v>0.059299999999999999</v>
      </c>
      <c s="131" t="s">
        <v>657</v>
      </c>
      <c s="131" t="s">
        <v>658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3070.0800000000004</v>
      </c>
      <c s="21">
        <v>2046.7199999999996</v>
      </c>
      <c s="21">
        <v>5116.8000000000002</v>
      </c>
    </row>
    <row r="389" spans="1:65" ht="14.5">
      <c r="A389" s="108" t="s">
        <v>2481</v>
      </c>
      <c s="35" t="s">
        <v>863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43803</v>
      </c>
      <c s="120">
        <v>47091</v>
      </c>
      <c s="134">
        <v>53100</v>
      </c>
      <c s="135">
        <v>3.9277777777777776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2473.0799999999999</v>
      </c>
      <c s="21">
        <v>5770.5599999999995</v>
      </c>
    </row>
    <row r="390" spans="1:65" ht="14.5">
      <c r="A390" s="108" t="s">
        <v>2482</v>
      </c>
      <c s="35" t="s">
        <v>864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43804</v>
      </c>
      <c s="120">
        <v>45996</v>
      </c>
      <c s="134">
        <v>53100</v>
      </c>
      <c s="135">
        <v>0.93055555555555558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2134.6199999999999</v>
      </c>
      <c s="21">
        <v>0</v>
      </c>
      <c s="21">
        <v>2134.6199999999999</v>
      </c>
    </row>
    <row r="391" spans="1:65" ht="14.5">
      <c r="A391" s="108" t="s">
        <v>2483</v>
      </c>
      <c s="35" t="s">
        <v>864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0">
        <v>43804</v>
      </c>
      <c s="120">
        <v>46726</v>
      </c>
      <c s="134">
        <v>106200</v>
      </c>
      <c s="135">
        <v>2.9305555555555554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6297.6000000000013</v>
      </c>
      <c s="21">
        <v>4198.4399999999996</v>
      </c>
      <c s="21">
        <v>10496.040000000001</v>
      </c>
    </row>
    <row r="392" spans="1:65" ht="14.5">
      <c r="A392" s="108" t="s">
        <v>2484</v>
      </c>
      <c s="35" t="s">
        <v>864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100300</v>
      </c>
      <c s="128">
        <v>0</v>
      </c>
      <c s="128">
        <v>0</v>
      </c>
      <c s="128">
        <v>519.04999999999995</v>
      </c>
      <c s="128">
        <v>0</v>
      </c>
      <c s="128">
        <v>0</v>
      </c>
      <c s="128">
        <v>0</v>
      </c>
      <c s="128">
        <v>100300</v>
      </c>
      <c s="120">
        <v>43804</v>
      </c>
      <c s="120">
        <v>47092</v>
      </c>
      <c s="134">
        <v>100300</v>
      </c>
      <c s="135">
        <v>3.9305555555555554</v>
      </c>
      <c s="135">
        <v>9</v>
      </c>
      <c s="125">
        <v>0.062100000000000002</v>
      </c>
      <c s="131" t="s">
        <v>657</v>
      </c>
      <c s="131" t="s">
        <v>658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519.04999999999995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389.29000000000002</v>
      </c>
      <c s="21">
        <v>6228.6000000000013</v>
      </c>
      <c s="21">
        <v>4671.4800000000005</v>
      </c>
      <c s="21">
        <v>10900.080000000002</v>
      </c>
    </row>
    <row r="393" spans="1:65" ht="14.5">
      <c r="A393" s="108" t="s">
        <v>2485</v>
      </c>
      <c s="35" t="s">
        <v>525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207237.5</v>
      </c>
      <c s="128">
        <v>0</v>
      </c>
      <c s="128">
        <v>0</v>
      </c>
      <c s="128">
        <v>925.65999999999997</v>
      </c>
      <c s="128">
        <v>0</v>
      </c>
      <c s="128">
        <v>0</v>
      </c>
      <c s="128">
        <v>0</v>
      </c>
      <c s="128">
        <v>207237.5</v>
      </c>
      <c s="120">
        <v>43804</v>
      </c>
      <c s="120">
        <v>45996</v>
      </c>
      <c s="134">
        <v>207237.5</v>
      </c>
      <c s="135">
        <v>0.93055555555555558</v>
      </c>
      <c s="135">
        <v>6</v>
      </c>
      <c s="125">
        <v>0.053600000000000002</v>
      </c>
      <c s="131" t="s">
        <v>657</v>
      </c>
      <c s="131" t="s">
        <v>658</v>
      </c>
      <c s="21">
        <v>925.65999999999997</v>
      </c>
      <c s="21">
        <v>925.65999999999997</v>
      </c>
      <c s="21">
        <v>925.65999999999997</v>
      </c>
      <c s="21">
        <v>925.65999999999997</v>
      </c>
      <c s="21">
        <v>925.65999999999997</v>
      </c>
      <c s="21">
        <v>925.65999999999997</v>
      </c>
      <c s="21">
        <v>462.82999999999998</v>
      </c>
      <c s="21">
        <v>462.82999999999998</v>
      </c>
      <c s="21">
        <v>462.82999999999998</v>
      </c>
      <c s="21">
        <v>462.82999999999998</v>
      </c>
      <c s="21">
        <v>462.82999999999998</v>
      </c>
      <c s="21">
        <v>462.82999999999998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8330.9400000000005</v>
      </c>
      <c s="21">
        <v>0</v>
      </c>
      <c s="21">
        <v>8330.9400000000005</v>
      </c>
    </row>
    <row r="394" spans="1:65" ht="14.5">
      <c r="A394" s="108" t="s">
        <v>2486</v>
      </c>
      <c s="35" t="s">
        <v>525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251340</v>
      </c>
      <c s="128">
        <v>0</v>
      </c>
      <c s="128">
        <v>0</v>
      </c>
      <c s="128">
        <v>1181.3</v>
      </c>
      <c s="128">
        <v>0</v>
      </c>
      <c s="128">
        <v>0</v>
      </c>
      <c s="128">
        <v>0</v>
      </c>
      <c s="128">
        <v>251340</v>
      </c>
      <c s="120">
        <v>43804</v>
      </c>
      <c s="120">
        <v>46361</v>
      </c>
      <c s="134">
        <v>251340</v>
      </c>
      <c s="135">
        <v>1.9305555555555556</v>
      </c>
      <c s="135">
        <v>7</v>
      </c>
      <c s="125">
        <v>0.056399999999999999</v>
      </c>
      <c s="131" t="s">
        <v>657</v>
      </c>
      <c s="131" t="s">
        <v>658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1181.3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590.64999999999998</v>
      </c>
      <c s="21">
        <v>14175.599999999997</v>
      </c>
      <c s="21">
        <v>7087.7999999999984</v>
      </c>
      <c s="21">
        <v>21263.399999999994</v>
      </c>
    </row>
    <row r="395" spans="1:65" ht="14.5">
      <c r="A395" s="108" t="s">
        <v>2487</v>
      </c>
      <c s="35" t="s">
        <v>525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515807.5</v>
      </c>
      <c s="128">
        <v>0</v>
      </c>
      <c s="128">
        <v>0</v>
      </c>
      <c s="128">
        <v>2548.9499999999998</v>
      </c>
      <c s="128">
        <v>0</v>
      </c>
      <c s="128">
        <v>0</v>
      </c>
      <c s="128">
        <v>0</v>
      </c>
      <c s="128">
        <v>515807.5</v>
      </c>
      <c s="120">
        <v>43804</v>
      </c>
      <c s="120">
        <v>46726</v>
      </c>
      <c s="134">
        <v>515807.5</v>
      </c>
      <c s="135">
        <v>2.9305555555555554</v>
      </c>
      <c s="135">
        <v>8</v>
      </c>
      <c s="125">
        <v>0.059299999999999999</v>
      </c>
      <c s="131" t="s">
        <v>657</v>
      </c>
      <c s="131" t="s">
        <v>658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2548.9499999999998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1699.3</v>
      </c>
      <c s="21">
        <v>30587.400000000005</v>
      </c>
      <c s="21">
        <v>20391.599999999995</v>
      </c>
      <c s="21">
        <v>50979</v>
      </c>
    </row>
    <row r="396" spans="1:65" ht="14.5">
      <c r="A396" s="108" t="s">
        <v>2488</v>
      </c>
      <c s="35" t="s">
        <v>525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260927.5</v>
      </c>
      <c s="128">
        <v>0</v>
      </c>
      <c s="128">
        <v>0</v>
      </c>
      <c s="128">
        <v>1350.3</v>
      </c>
      <c s="128">
        <v>0</v>
      </c>
      <c s="128">
        <v>0</v>
      </c>
      <c s="128">
        <v>0</v>
      </c>
      <c s="128">
        <v>260927.5</v>
      </c>
      <c s="120">
        <v>43804</v>
      </c>
      <c s="120">
        <v>47092</v>
      </c>
      <c s="134">
        <v>260927.5</v>
      </c>
      <c s="135">
        <v>3.9305555555555554</v>
      </c>
      <c s="135">
        <v>9</v>
      </c>
      <c s="125">
        <v>0.062100000000000002</v>
      </c>
      <c s="131" t="s">
        <v>657</v>
      </c>
      <c s="131" t="s">
        <v>658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1350.3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1012.72</v>
      </c>
      <c s="21">
        <v>16203.599999999997</v>
      </c>
      <c s="21">
        <v>12152.639999999999</v>
      </c>
      <c s="21">
        <v>28356.239999999998</v>
      </c>
    </row>
    <row r="397" spans="1:65" ht="14.5">
      <c r="A397" s="108" t="s">
        <v>2489</v>
      </c>
      <c s="35" t="s">
        <v>525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862.87</v>
      </c>
      <c s="128">
        <v>0</v>
      </c>
      <c s="128">
        <v>0</v>
      </c>
      <c s="128">
        <v>0</v>
      </c>
      <c s="128">
        <v>159300</v>
      </c>
      <c s="120">
        <v>43804</v>
      </c>
      <c s="120">
        <v>47457</v>
      </c>
      <c s="134">
        <v>159300</v>
      </c>
      <c s="135">
        <v>4.9305555555555554</v>
      </c>
      <c s="135">
        <v>10</v>
      </c>
      <c s="125">
        <v>0.065000000000000002</v>
      </c>
      <c s="131" t="s">
        <v>657</v>
      </c>
      <c s="131" t="s">
        <v>658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10354.440000000002</v>
      </c>
      <c s="21">
        <v>8283.6000000000004</v>
      </c>
      <c s="21">
        <v>18638.040000000001</v>
      </c>
    </row>
    <row r="398" spans="1:65" ht="14.5">
      <c r="A398" s="108" t="s">
        <v>2490</v>
      </c>
      <c s="35" t="s">
        <v>526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325975</v>
      </c>
      <c s="128">
        <v>0</v>
      </c>
      <c s="128">
        <v>0</v>
      </c>
      <c s="128">
        <v>1456.02</v>
      </c>
      <c s="128">
        <v>0</v>
      </c>
      <c s="128">
        <v>0</v>
      </c>
      <c s="128">
        <v>0</v>
      </c>
      <c s="128">
        <v>325975</v>
      </c>
      <c s="120">
        <v>43808</v>
      </c>
      <c s="120">
        <v>46000</v>
      </c>
      <c s="134">
        <v>325975</v>
      </c>
      <c s="135">
        <v>0.94166666666666665</v>
      </c>
      <c s="135">
        <v>6</v>
      </c>
      <c s="125">
        <v>0.053600000000000002</v>
      </c>
      <c s="131" t="s">
        <v>657</v>
      </c>
      <c s="131" t="s">
        <v>658</v>
      </c>
      <c s="21">
        <v>1456.02</v>
      </c>
      <c s="21">
        <v>1456.02</v>
      </c>
      <c s="21">
        <v>1456.02</v>
      </c>
      <c s="21">
        <v>1456.02</v>
      </c>
      <c s="21">
        <v>1456.02</v>
      </c>
      <c s="21">
        <v>1456.02</v>
      </c>
      <c s="21">
        <v>728.00999999999999</v>
      </c>
      <c s="21">
        <v>728.00999999999999</v>
      </c>
      <c s="21">
        <v>728.00999999999999</v>
      </c>
      <c s="21">
        <v>728.00999999999999</v>
      </c>
      <c s="21">
        <v>728.00999999999999</v>
      </c>
      <c s="21">
        <v>728.00999999999999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13104.180000000002</v>
      </c>
      <c s="21">
        <v>0</v>
      </c>
      <c s="21">
        <v>13104.180000000002</v>
      </c>
    </row>
    <row r="399" spans="1:65" ht="14.5">
      <c r="A399" s="108" t="s">
        <v>2491</v>
      </c>
      <c s="35" t="s">
        <v>526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153695</v>
      </c>
      <c s="128">
        <v>0</v>
      </c>
      <c s="128">
        <v>0</v>
      </c>
      <c s="128">
        <v>722.37</v>
      </c>
      <c s="128">
        <v>0</v>
      </c>
      <c s="128">
        <v>0</v>
      </c>
      <c s="128">
        <v>0</v>
      </c>
      <c s="128">
        <v>153695</v>
      </c>
      <c s="120">
        <v>43808</v>
      </c>
      <c s="120">
        <v>46365</v>
      </c>
      <c s="134">
        <v>153695</v>
      </c>
      <c s="135">
        <v>1.9416666666666667</v>
      </c>
      <c s="135">
        <v>7</v>
      </c>
      <c s="125">
        <v>0.056399999999999999</v>
      </c>
      <c s="131" t="s">
        <v>657</v>
      </c>
      <c s="131" t="s">
        <v>658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722.37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361.18000000000001</v>
      </c>
      <c s="21">
        <v>8668.4400000000005</v>
      </c>
      <c s="21">
        <v>4334.1599999999989</v>
      </c>
      <c s="21">
        <v>13002.599999999999</v>
      </c>
    </row>
    <row r="400" spans="1:65" ht="14.5">
      <c r="A400" s="108" t="s">
        <v>2492</v>
      </c>
      <c s="35" t="s">
        <v>526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822460</v>
      </c>
      <c s="128">
        <v>0</v>
      </c>
      <c s="128">
        <v>0</v>
      </c>
      <c s="128">
        <v>4064.3200000000002</v>
      </c>
      <c s="128">
        <v>0</v>
      </c>
      <c s="128">
        <v>0</v>
      </c>
      <c s="128">
        <v>0</v>
      </c>
      <c s="128">
        <v>822460</v>
      </c>
      <c s="120">
        <v>43808</v>
      </c>
      <c s="120">
        <v>46730</v>
      </c>
      <c s="134">
        <v>822460</v>
      </c>
      <c s="135">
        <v>2.9416666666666669</v>
      </c>
      <c s="135">
        <v>8</v>
      </c>
      <c s="125">
        <v>0.059299999999999999</v>
      </c>
      <c s="131" t="s">
        <v>657</v>
      </c>
      <c s="131" t="s">
        <v>658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4064.3200000000002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2709.5500000000002</v>
      </c>
      <c s="21">
        <v>48771.840000000004</v>
      </c>
      <c s="21">
        <v>32514.599999999995</v>
      </c>
      <c s="21">
        <v>81286.440000000002</v>
      </c>
    </row>
    <row r="401" spans="1:65" ht="14.5">
      <c r="A401" s="108" t="s">
        <v>2493</v>
      </c>
      <c s="35" t="s">
        <v>526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541030</v>
      </c>
      <c s="128">
        <v>0</v>
      </c>
      <c s="128">
        <v>0</v>
      </c>
      <c s="128">
        <v>2799.8299999999999</v>
      </c>
      <c s="128">
        <v>0</v>
      </c>
      <c s="128">
        <v>0</v>
      </c>
      <c s="128">
        <v>0</v>
      </c>
      <c s="128">
        <v>541030</v>
      </c>
      <c s="120">
        <v>43808</v>
      </c>
      <c s="120">
        <v>47096</v>
      </c>
      <c s="134">
        <v>541030</v>
      </c>
      <c s="135">
        <v>3.9416666666666669</v>
      </c>
      <c s="135">
        <v>9</v>
      </c>
      <c s="125">
        <v>0.062100000000000002</v>
      </c>
      <c s="131" t="s">
        <v>657</v>
      </c>
      <c s="131" t="s">
        <v>658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2799.8299999999999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2099.8699999999999</v>
      </c>
      <c s="21">
        <v>33597.960000000006</v>
      </c>
      <c s="21">
        <v>25198.439999999991</v>
      </c>
      <c s="21">
        <v>58796.399999999994</v>
      </c>
    </row>
    <row r="402" spans="1:65" ht="14.5">
      <c r="A402" s="108" t="s">
        <v>2494</v>
      </c>
      <c s="35" t="s">
        <v>526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252667.5</v>
      </c>
      <c s="128">
        <v>0</v>
      </c>
      <c s="128">
        <v>0</v>
      </c>
      <c s="128">
        <v>1368.6199999999999</v>
      </c>
      <c s="128">
        <v>0</v>
      </c>
      <c s="128">
        <v>0</v>
      </c>
      <c s="128">
        <v>0</v>
      </c>
      <c s="128">
        <v>252667.5</v>
      </c>
      <c s="120">
        <v>43808</v>
      </c>
      <c s="120">
        <v>47461</v>
      </c>
      <c s="134">
        <v>252667.5</v>
      </c>
      <c s="135">
        <v>4.9416666666666664</v>
      </c>
      <c s="135">
        <v>10</v>
      </c>
      <c s="125">
        <v>0.065000000000000002</v>
      </c>
      <c s="131" t="s">
        <v>657</v>
      </c>
      <c s="131" t="s">
        <v>658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1368.6199999999999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1094.8900000000001</v>
      </c>
      <c s="21">
        <v>16423.439999999995</v>
      </c>
      <c s="21">
        <v>13138.679999999998</v>
      </c>
      <c s="21">
        <v>29562.119999999995</v>
      </c>
    </row>
    <row r="403" spans="1:65" ht="14.5">
      <c r="A403" s="108" t="s">
        <v>2495</v>
      </c>
      <c s="35" t="s">
        <v>865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474.36000000000001</v>
      </c>
      <c s="128">
        <v>0</v>
      </c>
      <c s="128">
        <v>0</v>
      </c>
      <c s="128">
        <v>0</v>
      </c>
      <c s="128">
        <v>106200</v>
      </c>
      <c s="120">
        <v>43809</v>
      </c>
      <c s="120">
        <v>46001</v>
      </c>
      <c s="134">
        <v>106200</v>
      </c>
      <c s="135">
        <v>0.94444444444444442</v>
      </c>
      <c s="135">
        <v>6</v>
      </c>
      <c s="125">
        <v>0.053600000000000002</v>
      </c>
      <c s="131" t="s">
        <v>657</v>
      </c>
      <c s="131" t="s">
        <v>658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4269.2399999999998</v>
      </c>
      <c s="21">
        <v>0</v>
      </c>
      <c s="21">
        <v>4269.2399999999998</v>
      </c>
    </row>
    <row r="404" spans="1:65" ht="14.5">
      <c r="A404" s="108" t="s">
        <v>2496</v>
      </c>
      <c s="35" t="s">
        <v>865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0">
        <v>43809</v>
      </c>
      <c s="120">
        <v>46366</v>
      </c>
      <c s="134">
        <v>53100</v>
      </c>
      <c s="135">
        <v>1.9444444444444444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2994.8400000000001</v>
      </c>
      <c s="21">
        <v>1497.3599999999999</v>
      </c>
      <c s="21">
        <v>4492.1999999999998</v>
      </c>
    </row>
    <row r="405" spans="1:65" ht="14.5">
      <c r="A405" s="108" t="s">
        <v>2497</v>
      </c>
      <c s="35" t="s">
        <v>865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787.21000000000004</v>
      </c>
      <c s="128">
        <v>0</v>
      </c>
      <c s="128">
        <v>0</v>
      </c>
      <c s="128">
        <v>0</v>
      </c>
      <c s="128">
        <v>159300</v>
      </c>
      <c s="120">
        <v>43809</v>
      </c>
      <c s="120">
        <v>46731</v>
      </c>
      <c s="134">
        <v>159300</v>
      </c>
      <c s="135">
        <v>2.9444444444444446</v>
      </c>
      <c s="135">
        <v>8</v>
      </c>
      <c s="125">
        <v>0.059299999999999999</v>
      </c>
      <c s="131" t="s">
        <v>657</v>
      </c>
      <c s="131" t="s">
        <v>658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9446.5200000000004</v>
      </c>
      <c s="21">
        <v>6297.6000000000013</v>
      </c>
      <c s="21">
        <v>15744.120000000003</v>
      </c>
    </row>
    <row r="406" spans="1:65" ht="14.5">
      <c r="A406" s="108" t="s">
        <v>2498</v>
      </c>
      <c s="35" t="s">
        <v>865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254290</v>
      </c>
      <c s="128">
        <v>0</v>
      </c>
      <c s="128">
        <v>0</v>
      </c>
      <c s="128">
        <v>1315.95</v>
      </c>
      <c s="128">
        <v>0</v>
      </c>
      <c s="128">
        <v>0</v>
      </c>
      <c s="128">
        <v>0</v>
      </c>
      <c s="128">
        <v>254290</v>
      </c>
      <c s="120">
        <v>43809</v>
      </c>
      <c s="120">
        <v>47097</v>
      </c>
      <c s="134">
        <v>254290</v>
      </c>
      <c s="135">
        <v>3.9444444444444446</v>
      </c>
      <c s="135">
        <v>9</v>
      </c>
      <c s="125">
        <v>0.062100000000000002</v>
      </c>
      <c s="131" t="s">
        <v>657</v>
      </c>
      <c s="131" t="s">
        <v>658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1315.95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986.96000000000004</v>
      </c>
      <c s="21">
        <v>15791.400000000003</v>
      </c>
      <c s="21">
        <v>11843.519999999997</v>
      </c>
      <c s="21">
        <v>27634.919999999998</v>
      </c>
    </row>
    <row r="407" spans="1:65" ht="14.5">
      <c r="A407" s="108" t="s">
        <v>2499</v>
      </c>
      <c s="35" t="s">
        <v>866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43809</v>
      </c>
      <c s="120">
        <v>46001</v>
      </c>
      <c s="134">
        <v>53100</v>
      </c>
      <c s="135">
        <v>0.94444444444444442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2134.6199999999999</v>
      </c>
      <c s="21">
        <v>0</v>
      </c>
      <c s="21">
        <v>2134.6199999999999</v>
      </c>
    </row>
    <row r="408" spans="1:65" ht="14.5">
      <c r="A408" s="108" t="s">
        <v>2500</v>
      </c>
      <c s="35" t="s">
        <v>866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212400</v>
      </c>
      <c s="128">
        <v>0</v>
      </c>
      <c s="128">
        <v>0</v>
      </c>
      <c s="128">
        <v>1099.1700000000001</v>
      </c>
      <c s="128">
        <v>0</v>
      </c>
      <c s="128">
        <v>0</v>
      </c>
      <c s="128">
        <v>0</v>
      </c>
      <c s="128">
        <v>212400</v>
      </c>
      <c s="120">
        <v>43809</v>
      </c>
      <c s="120">
        <v>47097</v>
      </c>
      <c s="134">
        <v>212400</v>
      </c>
      <c s="135">
        <v>3.9444444444444446</v>
      </c>
      <c s="135">
        <v>9</v>
      </c>
      <c s="125">
        <v>0.062100000000000002</v>
      </c>
      <c s="131" t="s">
        <v>657</v>
      </c>
      <c s="131" t="s">
        <v>658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13190.040000000001</v>
      </c>
      <c s="21">
        <v>9892.5599999999977</v>
      </c>
      <c s="21">
        <v>23082.599999999999</v>
      </c>
    </row>
    <row r="409" spans="1:65" ht="14.5">
      <c r="A409" s="108" t="s">
        <v>2501</v>
      </c>
      <c s="35" t="s">
        <v>527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51330</v>
      </c>
      <c s="128">
        <v>0</v>
      </c>
      <c s="128">
        <v>0</v>
      </c>
      <c s="128">
        <v>241.25</v>
      </c>
      <c s="128">
        <v>0</v>
      </c>
      <c s="128">
        <v>0</v>
      </c>
      <c s="128">
        <v>0</v>
      </c>
      <c s="128">
        <v>51330</v>
      </c>
      <c s="120">
        <v>43809</v>
      </c>
      <c s="120">
        <v>46366</v>
      </c>
      <c s="134">
        <v>51330</v>
      </c>
      <c s="135">
        <v>1.9444444444444444</v>
      </c>
      <c s="135">
        <v>7</v>
      </c>
      <c s="125">
        <v>0.056399999999999999</v>
      </c>
      <c s="131" t="s">
        <v>657</v>
      </c>
      <c s="131" t="s">
        <v>658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241.25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120.63</v>
      </c>
      <c s="21">
        <v>2895</v>
      </c>
      <c s="21">
        <v>1447.5600000000004</v>
      </c>
      <c s="21">
        <v>4342.5600000000004</v>
      </c>
    </row>
    <row r="410" spans="1:65" ht="14.5">
      <c r="A410" s="108" t="s">
        <v>2502</v>
      </c>
      <c s="35" t="s">
        <v>527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43809</v>
      </c>
      <c s="120">
        <v>46731</v>
      </c>
      <c s="134">
        <v>53100</v>
      </c>
      <c s="135">
        <v>2.9444444444444446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3148.8000000000006</v>
      </c>
      <c s="21">
        <v>2099.1600000000003</v>
      </c>
      <c s="21">
        <v>5247.9600000000009</v>
      </c>
    </row>
    <row r="411" spans="1:65" ht="14.5">
      <c r="A411" s="108" t="s">
        <v>2503</v>
      </c>
      <c s="35" t="s">
        <v>527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112837.5</v>
      </c>
      <c s="128">
        <v>0</v>
      </c>
      <c s="128">
        <v>0</v>
      </c>
      <c s="128">
        <v>583.92999999999995</v>
      </c>
      <c s="128">
        <v>0</v>
      </c>
      <c s="128">
        <v>0</v>
      </c>
      <c s="128">
        <v>0</v>
      </c>
      <c s="128">
        <v>112837.5</v>
      </c>
      <c s="120">
        <v>43809</v>
      </c>
      <c s="120">
        <v>47097</v>
      </c>
      <c s="134">
        <v>112837.5</v>
      </c>
      <c s="135">
        <v>3.9444444444444446</v>
      </c>
      <c s="135">
        <v>9</v>
      </c>
      <c s="125">
        <v>0.062100000000000002</v>
      </c>
      <c s="131" t="s">
        <v>657</v>
      </c>
      <c s="131" t="s">
        <v>658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583.92999999999995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437.94999999999999</v>
      </c>
      <c s="21">
        <v>7007.1600000000008</v>
      </c>
      <c s="21">
        <v>5255.3999999999987</v>
      </c>
      <c s="21">
        <v>12262.559999999999</v>
      </c>
    </row>
    <row r="412" spans="1:65" ht="14.5">
      <c r="A412" s="108" t="s">
        <v>2504</v>
      </c>
      <c s="35" t="s">
        <v>528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518905</v>
      </c>
      <c s="128">
        <v>0</v>
      </c>
      <c s="128">
        <v>0</v>
      </c>
      <c s="128">
        <v>2317.7800000000002</v>
      </c>
      <c s="128">
        <v>0</v>
      </c>
      <c s="128">
        <v>0</v>
      </c>
      <c s="128">
        <v>0</v>
      </c>
      <c s="128">
        <v>518905</v>
      </c>
      <c s="120">
        <v>43810</v>
      </c>
      <c s="120">
        <v>46002</v>
      </c>
      <c s="134">
        <v>518905</v>
      </c>
      <c s="135">
        <v>0.94722222222222219</v>
      </c>
      <c s="135">
        <v>6</v>
      </c>
      <c s="125">
        <v>0.053600000000000002</v>
      </c>
      <c s="131" t="s">
        <v>657</v>
      </c>
      <c s="131" t="s">
        <v>658</v>
      </c>
      <c s="21">
        <v>2317.7800000000002</v>
      </c>
      <c s="21">
        <v>2317.7800000000002</v>
      </c>
      <c s="21">
        <v>2317.7800000000002</v>
      </c>
      <c s="21">
        <v>2317.7800000000002</v>
      </c>
      <c s="21">
        <v>2317.7800000000002</v>
      </c>
      <c s="21">
        <v>2317.7800000000002</v>
      </c>
      <c s="21">
        <v>1158.8900000000001</v>
      </c>
      <c s="21">
        <v>1158.8900000000001</v>
      </c>
      <c s="21">
        <v>1158.8900000000001</v>
      </c>
      <c s="21">
        <v>1158.8900000000001</v>
      </c>
      <c s="21">
        <v>1158.8900000000001</v>
      </c>
      <c s="21">
        <v>1158.8900000000001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20860.02</v>
      </c>
      <c s="21">
        <v>0</v>
      </c>
      <c s="21">
        <v>20860.02</v>
      </c>
    </row>
    <row r="413" spans="1:65" ht="14.5">
      <c r="A413" s="108" t="s">
        <v>2505</v>
      </c>
      <c s="35" t="s">
        <v>528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805645</v>
      </c>
      <c s="128">
        <v>0</v>
      </c>
      <c s="128">
        <v>0</v>
      </c>
      <c s="128">
        <v>3786.5300000000002</v>
      </c>
      <c s="128">
        <v>0</v>
      </c>
      <c s="128">
        <v>0</v>
      </c>
      <c s="128">
        <v>0</v>
      </c>
      <c s="128">
        <v>805645</v>
      </c>
      <c s="120">
        <v>43810</v>
      </c>
      <c s="120">
        <v>46367</v>
      </c>
      <c s="134">
        <v>805645</v>
      </c>
      <c s="135">
        <v>1.9472222222222222</v>
      </c>
      <c s="135">
        <v>7</v>
      </c>
      <c s="125">
        <v>0.056399999999999999</v>
      </c>
      <c s="131" t="s">
        <v>657</v>
      </c>
      <c s="131" t="s">
        <v>658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3786.5300000000002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1893.27</v>
      </c>
      <c s="21">
        <v>45438.359999999993</v>
      </c>
      <c s="21">
        <v>22719.240000000002</v>
      </c>
      <c s="21">
        <v>68157.599999999991</v>
      </c>
    </row>
    <row r="414" spans="1:65" ht="14.5">
      <c r="A414" s="108" t="s">
        <v>2506</v>
      </c>
      <c s="35" t="s">
        <v>528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562565</v>
      </c>
      <c s="128">
        <v>0</v>
      </c>
      <c s="128">
        <v>0</v>
      </c>
      <c s="128">
        <v>2780.0100000000002</v>
      </c>
      <c s="128">
        <v>0</v>
      </c>
      <c s="128">
        <v>0</v>
      </c>
      <c s="128">
        <v>0</v>
      </c>
      <c s="128">
        <v>562565</v>
      </c>
      <c s="120">
        <v>43810</v>
      </c>
      <c s="120">
        <v>46732</v>
      </c>
      <c s="134">
        <v>562565</v>
      </c>
      <c s="135">
        <v>2.9472222222222224</v>
      </c>
      <c s="135">
        <v>8</v>
      </c>
      <c s="125">
        <v>0.059299999999999999</v>
      </c>
      <c s="131" t="s">
        <v>657</v>
      </c>
      <c s="131" t="s">
        <v>658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2780.0100000000002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1853.3399999999999</v>
      </c>
      <c s="21">
        <v>33360.12000000001</v>
      </c>
      <c s="21">
        <v>22240.079999999998</v>
      </c>
      <c s="21">
        <v>55600.200000000012</v>
      </c>
    </row>
    <row r="415" spans="1:65" ht="14.5">
      <c r="A415" s="108" t="s">
        <v>2507</v>
      </c>
      <c s="35" t="s">
        <v>528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824.38</v>
      </c>
      <c s="128">
        <v>0</v>
      </c>
      <c s="128">
        <v>0</v>
      </c>
      <c s="128">
        <v>0</v>
      </c>
      <c s="128">
        <v>159300</v>
      </c>
      <c s="120">
        <v>43810</v>
      </c>
      <c s="120">
        <v>47098</v>
      </c>
      <c s="134">
        <v>159300</v>
      </c>
      <c s="135">
        <v>3.9472222222222224</v>
      </c>
      <c s="135">
        <v>9</v>
      </c>
      <c s="125">
        <v>0.062100000000000002</v>
      </c>
      <c s="131" t="s">
        <v>657</v>
      </c>
      <c s="131" t="s">
        <v>658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618.27999999999997</v>
      </c>
      <c s="21">
        <v>9892.5599999999977</v>
      </c>
      <c s="21">
        <v>7419.3599999999979</v>
      </c>
      <c s="21">
        <v>17311.919999999995</v>
      </c>
    </row>
    <row r="416" spans="1:65" ht="14.5">
      <c r="A416" s="108" t="s">
        <v>2508</v>
      </c>
      <c s="35" t="s">
        <v>528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862.87</v>
      </c>
      <c s="128">
        <v>0</v>
      </c>
      <c s="128">
        <v>0</v>
      </c>
      <c s="128">
        <v>0</v>
      </c>
      <c s="128">
        <v>159300</v>
      </c>
      <c s="120">
        <v>43810</v>
      </c>
      <c s="120">
        <v>47463</v>
      </c>
      <c s="134">
        <v>159300</v>
      </c>
      <c s="135">
        <v>4.947222222222222</v>
      </c>
      <c s="135">
        <v>10</v>
      </c>
      <c s="125">
        <v>0.065000000000000002</v>
      </c>
      <c s="131" t="s">
        <v>657</v>
      </c>
      <c s="131" t="s">
        <v>658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10354.440000000002</v>
      </c>
      <c s="21">
        <v>8283.6000000000004</v>
      </c>
      <c s="21">
        <v>18638.040000000001</v>
      </c>
    </row>
    <row r="417" spans="1:65" ht="14.5">
      <c r="A417" s="108" t="s">
        <v>2509</v>
      </c>
      <c s="35" t="s">
        <v>529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407690</v>
      </c>
      <c s="128">
        <v>0</v>
      </c>
      <c s="128">
        <v>0</v>
      </c>
      <c s="128">
        <v>1821.02</v>
      </c>
      <c s="128">
        <v>0</v>
      </c>
      <c s="128">
        <v>0</v>
      </c>
      <c s="128">
        <v>0</v>
      </c>
      <c s="128">
        <v>407690</v>
      </c>
      <c s="120">
        <v>43810</v>
      </c>
      <c s="120">
        <v>46002</v>
      </c>
      <c s="134">
        <v>407690</v>
      </c>
      <c s="135">
        <v>0.94722222222222219</v>
      </c>
      <c s="135">
        <v>6</v>
      </c>
      <c s="125">
        <v>0.053600000000000002</v>
      </c>
      <c s="131" t="s">
        <v>657</v>
      </c>
      <c s="131" t="s">
        <v>658</v>
      </c>
      <c s="21">
        <v>1821.02</v>
      </c>
      <c s="21">
        <v>1821.02</v>
      </c>
      <c s="21">
        <v>1821.02</v>
      </c>
      <c s="21">
        <v>1821.02</v>
      </c>
      <c s="21">
        <v>1821.02</v>
      </c>
      <c s="21">
        <v>1821.02</v>
      </c>
      <c s="21">
        <v>910.50999999999999</v>
      </c>
      <c s="21">
        <v>910.50999999999999</v>
      </c>
      <c s="21">
        <v>910.50999999999999</v>
      </c>
      <c s="21">
        <v>910.50999999999999</v>
      </c>
      <c s="21">
        <v>910.50999999999999</v>
      </c>
      <c s="21">
        <v>910.50999999999999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16389.18</v>
      </c>
      <c s="21">
        <v>0</v>
      </c>
      <c s="21">
        <v>16389.18</v>
      </c>
    </row>
    <row r="418" spans="1:65" ht="14.5">
      <c r="A418" s="108" t="s">
        <v>2510</v>
      </c>
      <c s="35" t="s">
        <v>529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364767.5</v>
      </c>
      <c s="128">
        <v>0</v>
      </c>
      <c s="128">
        <v>0</v>
      </c>
      <c s="128">
        <v>1714.4100000000001</v>
      </c>
      <c s="128">
        <v>0</v>
      </c>
      <c s="128">
        <v>0</v>
      </c>
      <c s="128">
        <v>0</v>
      </c>
      <c s="128">
        <v>364767.5</v>
      </c>
      <c s="120">
        <v>43810</v>
      </c>
      <c s="120">
        <v>46367</v>
      </c>
      <c s="134">
        <v>364767.5</v>
      </c>
      <c s="135">
        <v>1.9472222222222222</v>
      </c>
      <c s="135">
        <v>7</v>
      </c>
      <c s="125">
        <v>0.056399999999999999</v>
      </c>
      <c s="131" t="s">
        <v>657</v>
      </c>
      <c s="131" t="s">
        <v>658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1714.4100000000001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857.20000000000005</v>
      </c>
      <c s="21">
        <v>20572.920000000002</v>
      </c>
      <c s="21">
        <v>10286.400000000001</v>
      </c>
      <c s="21">
        <v>30859.320000000003</v>
      </c>
    </row>
    <row r="419" spans="1:65" ht="14.5">
      <c r="A419" s="108" t="s">
        <v>2511</v>
      </c>
      <c s="35" t="s">
        <v>529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969222.5</v>
      </c>
      <c s="128">
        <v>0</v>
      </c>
      <c s="128">
        <v>0</v>
      </c>
      <c s="128">
        <v>4789.5699999999997</v>
      </c>
      <c s="128">
        <v>0</v>
      </c>
      <c s="128">
        <v>0</v>
      </c>
      <c s="128">
        <v>0</v>
      </c>
      <c s="128">
        <v>969222.5</v>
      </c>
      <c s="120">
        <v>43810</v>
      </c>
      <c s="120">
        <v>46732</v>
      </c>
      <c s="134">
        <v>969222.5</v>
      </c>
      <c s="135">
        <v>2.9472222222222224</v>
      </c>
      <c s="135">
        <v>8</v>
      </c>
      <c s="125">
        <v>0.059299999999999999</v>
      </c>
      <c s="131" t="s">
        <v>657</v>
      </c>
      <c s="131" t="s">
        <v>658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4789.5699999999997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3193.0500000000002</v>
      </c>
      <c s="21">
        <v>57474.839999999997</v>
      </c>
      <c s="21">
        <v>38316.599999999999</v>
      </c>
      <c s="21">
        <v>95791.440000000002</v>
      </c>
    </row>
    <row r="420" spans="1:65" ht="14.5">
      <c r="A420" s="108" t="s">
        <v>2512</v>
      </c>
      <c s="35" t="s">
        <v>529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1580020</v>
      </c>
      <c s="128">
        <v>0</v>
      </c>
      <c s="128">
        <v>0</v>
      </c>
      <c s="128">
        <v>8176.6000000000004</v>
      </c>
      <c s="128">
        <v>0</v>
      </c>
      <c s="128">
        <v>0</v>
      </c>
      <c s="128">
        <v>0</v>
      </c>
      <c s="128">
        <v>1580020</v>
      </c>
      <c s="120">
        <v>43810</v>
      </c>
      <c s="120">
        <v>47098</v>
      </c>
      <c s="134">
        <v>1580020</v>
      </c>
      <c s="135">
        <v>3.9472222222222224</v>
      </c>
      <c s="135">
        <v>9</v>
      </c>
      <c s="125">
        <v>0.062100000000000002</v>
      </c>
      <c s="131" t="s">
        <v>657</v>
      </c>
      <c s="131" t="s">
        <v>658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8176.6000000000004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6132.4499999999998</v>
      </c>
      <c s="21">
        <v>98119.200000000012</v>
      </c>
      <c s="21">
        <v>73589.39999999998</v>
      </c>
      <c s="21">
        <v>171708.59999999998</v>
      </c>
    </row>
    <row r="421" spans="1:65" ht="14.5">
      <c r="A421" s="108" t="s">
        <v>2513</v>
      </c>
      <c s="35" t="s">
        <v>529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318305</v>
      </c>
      <c s="128">
        <v>0</v>
      </c>
      <c s="128">
        <v>0</v>
      </c>
      <c s="128">
        <v>1724.1500000000001</v>
      </c>
      <c s="128">
        <v>0</v>
      </c>
      <c s="128">
        <v>0</v>
      </c>
      <c s="128">
        <v>0</v>
      </c>
      <c s="128">
        <v>318305</v>
      </c>
      <c s="120">
        <v>43810</v>
      </c>
      <c s="120">
        <v>47463</v>
      </c>
      <c s="134">
        <v>318305</v>
      </c>
      <c s="135">
        <v>4.947222222222222</v>
      </c>
      <c s="135">
        <v>10</v>
      </c>
      <c s="125">
        <v>0.065000000000000002</v>
      </c>
      <c s="131" t="s">
        <v>657</v>
      </c>
      <c s="131" t="s">
        <v>658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1724.1500000000001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1379.3199999999999</v>
      </c>
      <c s="21">
        <v>20689.800000000003</v>
      </c>
      <c s="21">
        <v>16551.84</v>
      </c>
      <c s="21">
        <v>37241.639999999999</v>
      </c>
    </row>
    <row r="422" spans="1:65" ht="14.5">
      <c r="A422" s="108" t="s">
        <v>2514</v>
      </c>
      <c s="35" t="s">
        <v>867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49855</v>
      </c>
      <c s="128">
        <v>0</v>
      </c>
      <c s="128">
        <v>0</v>
      </c>
      <c s="128">
        <v>234.31999999999999</v>
      </c>
      <c s="128">
        <v>0</v>
      </c>
      <c s="128">
        <v>0</v>
      </c>
      <c s="128">
        <v>0</v>
      </c>
      <c s="128">
        <v>49855</v>
      </c>
      <c s="120">
        <v>43810</v>
      </c>
      <c s="120">
        <v>46367</v>
      </c>
      <c s="134">
        <v>49855</v>
      </c>
      <c s="135">
        <v>1.9472222222222222</v>
      </c>
      <c s="135">
        <v>7</v>
      </c>
      <c s="125">
        <v>0.056399999999999999</v>
      </c>
      <c s="131" t="s">
        <v>657</v>
      </c>
      <c s="131" t="s">
        <v>658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234.31999999999999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117.16</v>
      </c>
      <c s="21">
        <v>2811.8400000000001</v>
      </c>
      <c s="21">
        <v>1405.9200000000001</v>
      </c>
      <c s="21">
        <v>4217.7600000000002</v>
      </c>
    </row>
    <row r="423" spans="1:65" ht="14.5">
      <c r="A423" s="108" t="s">
        <v>2515</v>
      </c>
      <c s="35" t="s">
        <v>867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101627.5</v>
      </c>
      <c s="128">
        <v>0</v>
      </c>
      <c s="128">
        <v>0</v>
      </c>
      <c s="128">
        <v>502.20999999999998</v>
      </c>
      <c s="128">
        <v>0</v>
      </c>
      <c s="128">
        <v>0</v>
      </c>
      <c s="128">
        <v>0</v>
      </c>
      <c s="128">
        <v>101627.5</v>
      </c>
      <c s="120">
        <v>43810</v>
      </c>
      <c s="120">
        <v>46732</v>
      </c>
      <c s="134">
        <v>101627.5</v>
      </c>
      <c s="135">
        <v>2.9472222222222224</v>
      </c>
      <c s="135">
        <v>8</v>
      </c>
      <c s="125">
        <v>0.059299999999999999</v>
      </c>
      <c s="131" t="s">
        <v>657</v>
      </c>
      <c s="131" t="s">
        <v>658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502.20999999999998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334.81</v>
      </c>
      <c s="21">
        <v>6026.5199999999995</v>
      </c>
      <c s="21">
        <v>4017.7199999999998</v>
      </c>
      <c s="21">
        <v>10044.24</v>
      </c>
    </row>
    <row r="424" spans="1:65" ht="14.5">
      <c r="A424" s="108" t="s">
        <v>2516</v>
      </c>
      <c s="35" t="s">
        <v>867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48675</v>
      </c>
      <c s="128">
        <v>0</v>
      </c>
      <c s="128">
        <v>0</v>
      </c>
      <c s="128">
        <v>251.88999999999999</v>
      </c>
      <c s="128">
        <v>0</v>
      </c>
      <c s="128">
        <v>0</v>
      </c>
      <c s="128">
        <v>0</v>
      </c>
      <c s="128">
        <v>48675</v>
      </c>
      <c s="120">
        <v>43810</v>
      </c>
      <c s="120">
        <v>47098</v>
      </c>
      <c s="134">
        <v>48675</v>
      </c>
      <c s="135">
        <v>3.9472222222222224</v>
      </c>
      <c s="135">
        <v>9</v>
      </c>
      <c s="125">
        <v>0.062100000000000002</v>
      </c>
      <c s="131" t="s">
        <v>657</v>
      </c>
      <c s="131" t="s">
        <v>658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251.88999999999999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188.91999999999999</v>
      </c>
      <c s="21">
        <v>3022.6799999999989</v>
      </c>
      <c s="21">
        <v>2267.0400000000004</v>
      </c>
      <c s="21">
        <v>5289.7199999999993</v>
      </c>
    </row>
    <row r="425" spans="1:65" ht="14.5">
      <c r="A425" s="108" t="s">
        <v>2517</v>
      </c>
      <c s="35" t="s">
        <v>867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51920</v>
      </c>
      <c s="128">
        <v>0</v>
      </c>
      <c s="128">
        <v>0</v>
      </c>
      <c s="128">
        <v>281.23000000000002</v>
      </c>
      <c s="128">
        <v>0</v>
      </c>
      <c s="128">
        <v>0</v>
      </c>
      <c s="128">
        <v>0</v>
      </c>
      <c s="128">
        <v>51920</v>
      </c>
      <c s="120">
        <v>43810</v>
      </c>
      <c s="120">
        <v>47463</v>
      </c>
      <c s="134">
        <v>51920</v>
      </c>
      <c s="135">
        <v>4.947222222222222</v>
      </c>
      <c s="135">
        <v>10</v>
      </c>
      <c s="125">
        <v>0.065000000000000002</v>
      </c>
      <c s="131" t="s">
        <v>657</v>
      </c>
      <c s="131" t="s">
        <v>658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224.99000000000001</v>
      </c>
      <c s="21">
        <v>3374.7600000000002</v>
      </c>
      <c s="21">
        <v>2699.8800000000001</v>
      </c>
      <c s="21">
        <v>6074.6400000000003</v>
      </c>
    </row>
    <row r="426" spans="1:65" ht="14.5">
      <c r="A426" s="108" t="s">
        <v>2518</v>
      </c>
      <c s="35" t="s">
        <v>868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25960</v>
      </c>
      <c s="128">
        <v>0</v>
      </c>
      <c s="128">
        <v>0</v>
      </c>
      <c s="128">
        <v>122.01000000000001</v>
      </c>
      <c s="128">
        <v>0</v>
      </c>
      <c s="128">
        <v>0</v>
      </c>
      <c s="128">
        <v>0</v>
      </c>
      <c s="128">
        <v>25960</v>
      </c>
      <c s="120">
        <v>43810</v>
      </c>
      <c s="120">
        <v>46367</v>
      </c>
      <c s="134">
        <v>25960</v>
      </c>
      <c s="135">
        <v>1.9472222222222222</v>
      </c>
      <c s="135">
        <v>7</v>
      </c>
      <c s="125">
        <v>0.056399999999999999</v>
      </c>
      <c s="131" t="s">
        <v>657</v>
      </c>
      <c s="131" t="s">
        <v>658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122.01000000000001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61.009999999999998</v>
      </c>
      <c s="21">
        <v>1464.1200000000001</v>
      </c>
      <c s="21">
        <v>732.12</v>
      </c>
      <c s="21">
        <v>2196.2400000000002</v>
      </c>
    </row>
    <row r="427" spans="1:65" ht="14.5">
      <c r="A427" s="108" t="s">
        <v>2519</v>
      </c>
      <c s="35" t="s">
        <v>530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43810</v>
      </c>
      <c s="120">
        <v>46002</v>
      </c>
      <c s="134">
        <v>53100</v>
      </c>
      <c s="135">
        <v>0.94722222222222219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2134.6199999999999</v>
      </c>
      <c s="21">
        <v>0</v>
      </c>
      <c s="21">
        <v>2134.6199999999999</v>
      </c>
    </row>
    <row r="428" spans="1:65" ht="14.5">
      <c r="A428" s="108" t="s">
        <v>2520</v>
      </c>
      <c s="35" t="s">
        <v>530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255765</v>
      </c>
      <c s="128">
        <v>0</v>
      </c>
      <c s="128">
        <v>0</v>
      </c>
      <c s="128">
        <v>1202.0999999999999</v>
      </c>
      <c s="128">
        <v>0</v>
      </c>
      <c s="128">
        <v>0</v>
      </c>
      <c s="128">
        <v>0</v>
      </c>
      <c s="128">
        <v>255765</v>
      </c>
      <c s="120">
        <v>43810</v>
      </c>
      <c s="120">
        <v>46367</v>
      </c>
      <c s="134">
        <v>255765</v>
      </c>
      <c s="135">
        <v>1.9472222222222222</v>
      </c>
      <c s="135">
        <v>7</v>
      </c>
      <c s="125">
        <v>0.056399999999999999</v>
      </c>
      <c s="131" t="s">
        <v>657</v>
      </c>
      <c s="131" t="s">
        <v>658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1202.0999999999999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601.04999999999995</v>
      </c>
      <c s="21">
        <v>14425.200000000003</v>
      </c>
      <c s="21">
        <v>7212.6000000000013</v>
      </c>
      <c s="21">
        <v>21637.800000000003</v>
      </c>
    </row>
    <row r="429" spans="1:65" ht="14.5">
      <c r="A429" s="108" t="s">
        <v>2521</v>
      </c>
      <c s="35" t="s">
        <v>530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0">
        <v>43810</v>
      </c>
      <c s="120">
        <v>46732</v>
      </c>
      <c s="134">
        <v>106200</v>
      </c>
      <c s="135">
        <v>2.9472222222222224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6297.6000000000013</v>
      </c>
      <c s="21">
        <v>4198.4399999999996</v>
      </c>
      <c s="21">
        <v>10496.040000000001</v>
      </c>
    </row>
    <row r="430" spans="1:65" ht="14.5">
      <c r="A430" s="108" t="s">
        <v>2522</v>
      </c>
      <c s="35" t="s">
        <v>869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52805</v>
      </c>
      <c s="128">
        <v>0</v>
      </c>
      <c s="128">
        <v>0</v>
      </c>
      <c s="128">
        <v>235.86000000000001</v>
      </c>
      <c s="128">
        <v>0</v>
      </c>
      <c s="128">
        <v>0</v>
      </c>
      <c s="128">
        <v>0</v>
      </c>
      <c s="128">
        <v>52805</v>
      </c>
      <c s="120">
        <v>43810</v>
      </c>
      <c s="120">
        <v>46002</v>
      </c>
      <c s="134">
        <v>52805</v>
      </c>
      <c s="135">
        <v>0.94722222222222219</v>
      </c>
      <c s="135">
        <v>6</v>
      </c>
      <c s="125">
        <v>0.053600000000000002</v>
      </c>
      <c s="131" t="s">
        <v>657</v>
      </c>
      <c s="131" t="s">
        <v>658</v>
      </c>
      <c s="21">
        <v>235.86000000000001</v>
      </c>
      <c s="21">
        <v>235.86000000000001</v>
      </c>
      <c s="21">
        <v>235.86000000000001</v>
      </c>
      <c s="21">
        <v>235.86000000000001</v>
      </c>
      <c s="21">
        <v>235.86000000000001</v>
      </c>
      <c s="21">
        <v>235.86000000000001</v>
      </c>
      <c s="21">
        <v>117.93000000000001</v>
      </c>
      <c s="21">
        <v>117.93000000000001</v>
      </c>
      <c s="21">
        <v>117.93000000000001</v>
      </c>
      <c s="21">
        <v>117.93000000000001</v>
      </c>
      <c s="21">
        <v>117.93000000000001</v>
      </c>
      <c s="21">
        <v>117.93000000000001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2122.7400000000007</v>
      </c>
      <c s="21">
        <v>0</v>
      </c>
      <c s="21">
        <v>2122.7400000000007</v>
      </c>
    </row>
    <row r="431" spans="1:65" ht="14.5">
      <c r="A431" s="108" t="s">
        <v>2523</v>
      </c>
      <c s="35" t="s">
        <v>870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41595</v>
      </c>
      <c s="128">
        <v>0</v>
      </c>
      <c s="128">
        <v>0</v>
      </c>
      <c s="128">
        <v>205.55000000000001</v>
      </c>
      <c s="128">
        <v>0</v>
      </c>
      <c s="128">
        <v>0</v>
      </c>
      <c s="128">
        <v>0</v>
      </c>
      <c s="128">
        <v>41595</v>
      </c>
      <c s="120">
        <v>43811</v>
      </c>
      <c s="120">
        <v>46733</v>
      </c>
      <c s="134">
        <v>41595</v>
      </c>
      <c s="135">
        <v>2.9500000000000002</v>
      </c>
      <c s="135">
        <v>8</v>
      </c>
      <c s="125">
        <v>0.059299999999999999</v>
      </c>
      <c s="131" t="s">
        <v>657</v>
      </c>
      <c s="131" t="s">
        <v>658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205.55000000000001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137.03</v>
      </c>
      <c s="21">
        <v>2466.6000000000004</v>
      </c>
      <c s="21">
        <v>1644.3599999999999</v>
      </c>
      <c s="21">
        <v>4110.96</v>
      </c>
    </row>
    <row r="432" spans="1:65" ht="14.5">
      <c r="A432" s="108" t="s">
        <v>2524</v>
      </c>
      <c s="35" t="s">
        <v>870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5015</v>
      </c>
      <c s="128">
        <v>0</v>
      </c>
      <c s="128">
        <v>0</v>
      </c>
      <c s="128">
        <v>25.949999999999999</v>
      </c>
      <c s="128">
        <v>0</v>
      </c>
      <c s="128">
        <v>0</v>
      </c>
      <c s="128">
        <v>0</v>
      </c>
      <c s="128">
        <v>5015</v>
      </c>
      <c s="120">
        <v>43811</v>
      </c>
      <c s="120">
        <v>47099</v>
      </c>
      <c s="134">
        <v>5015</v>
      </c>
      <c s="135">
        <v>3.9500000000000002</v>
      </c>
      <c s="135">
        <v>9</v>
      </c>
      <c s="125">
        <v>0.062100000000000002</v>
      </c>
      <c s="131" t="s">
        <v>657</v>
      </c>
      <c s="131" t="s">
        <v>658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25.949999999999999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19.460000000000001</v>
      </c>
      <c s="21">
        <v>311.39999999999992</v>
      </c>
      <c s="21">
        <v>233.52000000000007</v>
      </c>
      <c s="21">
        <v>544.91999999999996</v>
      </c>
    </row>
    <row r="433" spans="1:65" ht="14.5">
      <c r="A433" s="108" t="s">
        <v>2525</v>
      </c>
      <c s="35" t="s">
        <v>531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102217.5</v>
      </c>
      <c s="128">
        <v>0</v>
      </c>
      <c s="128">
        <v>0</v>
      </c>
      <c s="128">
        <v>456.56999999999999</v>
      </c>
      <c s="128">
        <v>0</v>
      </c>
      <c s="128">
        <v>0</v>
      </c>
      <c s="128">
        <v>0</v>
      </c>
      <c s="128">
        <v>102217.5</v>
      </c>
      <c s="120">
        <v>43811</v>
      </c>
      <c s="120">
        <v>46003</v>
      </c>
      <c s="134">
        <v>102217.5</v>
      </c>
      <c s="135">
        <v>0.94999999999999996</v>
      </c>
      <c s="135">
        <v>6</v>
      </c>
      <c s="125">
        <v>0.053600000000000002</v>
      </c>
      <c s="131" t="s">
        <v>657</v>
      </c>
      <c s="131" t="s">
        <v>658</v>
      </c>
      <c s="21">
        <v>456.56999999999999</v>
      </c>
      <c s="21">
        <v>456.56999999999999</v>
      </c>
      <c s="21">
        <v>456.56999999999999</v>
      </c>
      <c s="21">
        <v>456.56999999999999</v>
      </c>
      <c s="21">
        <v>456.56999999999999</v>
      </c>
      <c s="21">
        <v>456.56999999999999</v>
      </c>
      <c s="21">
        <v>228.28999999999999</v>
      </c>
      <c s="21">
        <v>228.28999999999999</v>
      </c>
      <c s="21">
        <v>228.28999999999999</v>
      </c>
      <c s="21">
        <v>228.28999999999999</v>
      </c>
      <c s="21">
        <v>228.28999999999999</v>
      </c>
      <c s="21">
        <v>228.28999999999999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4109.1599999999999</v>
      </c>
      <c s="21">
        <v>0</v>
      </c>
      <c s="21">
        <v>4109.1599999999999</v>
      </c>
    </row>
    <row r="434" spans="1:65" ht="14.5">
      <c r="A434" s="108" t="s">
        <v>2526</v>
      </c>
      <c s="35" t="s">
        <v>531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258715</v>
      </c>
      <c s="128">
        <v>0</v>
      </c>
      <c s="128">
        <v>0</v>
      </c>
      <c s="128">
        <v>1215.96</v>
      </c>
      <c s="128">
        <v>0</v>
      </c>
      <c s="128">
        <v>0</v>
      </c>
      <c s="128">
        <v>0</v>
      </c>
      <c s="128">
        <v>258715</v>
      </c>
      <c s="120">
        <v>43811</v>
      </c>
      <c s="120">
        <v>46368</v>
      </c>
      <c s="134">
        <v>258715</v>
      </c>
      <c s="135">
        <v>1.95</v>
      </c>
      <c s="135">
        <v>7</v>
      </c>
      <c s="125">
        <v>0.056399999999999999</v>
      </c>
      <c s="131" t="s">
        <v>657</v>
      </c>
      <c s="131" t="s">
        <v>658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1215.96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607.98000000000002</v>
      </c>
      <c s="21">
        <v>14591.519999999997</v>
      </c>
      <c s="21">
        <v>7295.7599999999984</v>
      </c>
      <c s="21">
        <v>21887.279999999995</v>
      </c>
    </row>
    <row r="435" spans="1:65" ht="14.5">
      <c r="A435" s="108" t="s">
        <v>2527</v>
      </c>
      <c s="35" t="s">
        <v>531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330400</v>
      </c>
      <c s="128">
        <v>0</v>
      </c>
      <c s="128">
        <v>0</v>
      </c>
      <c s="128">
        <v>1632.73</v>
      </c>
      <c s="128">
        <v>0</v>
      </c>
      <c s="128">
        <v>0</v>
      </c>
      <c s="128">
        <v>0</v>
      </c>
      <c s="128">
        <v>330400</v>
      </c>
      <c s="120">
        <v>43811</v>
      </c>
      <c s="120">
        <v>46733</v>
      </c>
      <c s="134">
        <v>330400</v>
      </c>
      <c s="135">
        <v>2.9500000000000002</v>
      </c>
      <c s="135">
        <v>8</v>
      </c>
      <c s="125">
        <v>0.059299999999999999</v>
      </c>
      <c s="131" t="s">
        <v>657</v>
      </c>
      <c s="131" t="s">
        <v>658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1632.73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1088.48</v>
      </c>
      <c s="21">
        <v>19592.759999999998</v>
      </c>
      <c s="21">
        <v>13061.759999999997</v>
      </c>
      <c s="21">
        <v>32654.519999999997</v>
      </c>
    </row>
    <row r="436" spans="1:65" ht="14.5">
      <c r="A436" s="108" t="s">
        <v>2528</v>
      </c>
      <c s="35" t="s">
        <v>531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542947.5</v>
      </c>
      <c s="128">
        <v>0</v>
      </c>
      <c s="128">
        <v>0</v>
      </c>
      <c s="128">
        <v>2809.75</v>
      </c>
      <c s="128">
        <v>0</v>
      </c>
      <c s="128">
        <v>0</v>
      </c>
      <c s="128">
        <v>0</v>
      </c>
      <c s="128">
        <v>542947.5</v>
      </c>
      <c s="120">
        <v>43811</v>
      </c>
      <c s="120">
        <v>47099</v>
      </c>
      <c s="134">
        <v>542947.5</v>
      </c>
      <c s="135">
        <v>3.9500000000000002</v>
      </c>
      <c s="135">
        <v>9</v>
      </c>
      <c s="125">
        <v>0.062100000000000002</v>
      </c>
      <c s="131" t="s">
        <v>657</v>
      </c>
      <c s="131" t="s">
        <v>658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2809.75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2107.3099999999999</v>
      </c>
      <c s="21">
        <v>33717</v>
      </c>
      <c s="21">
        <v>25287.720000000005</v>
      </c>
      <c s="21">
        <v>59004.720000000001</v>
      </c>
    </row>
    <row r="437" spans="1:65" ht="14.5">
      <c r="A437" s="108" t="s">
        <v>2529</v>
      </c>
      <c s="35" t="s">
        <v>531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862.87</v>
      </c>
      <c s="128">
        <v>0</v>
      </c>
      <c s="128">
        <v>0</v>
      </c>
      <c s="128">
        <v>0</v>
      </c>
      <c s="128">
        <v>159300</v>
      </c>
      <c s="120">
        <v>43811</v>
      </c>
      <c s="120">
        <v>47464</v>
      </c>
      <c s="134">
        <v>159300</v>
      </c>
      <c s="135">
        <v>4.9500000000000002</v>
      </c>
      <c s="135">
        <v>10</v>
      </c>
      <c s="125">
        <v>0.065000000000000002</v>
      </c>
      <c s="131" t="s">
        <v>657</v>
      </c>
      <c s="131" t="s">
        <v>658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862.87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690.29999999999995</v>
      </c>
      <c s="21">
        <v>10354.440000000002</v>
      </c>
      <c s="21">
        <v>8283.6000000000004</v>
      </c>
      <c s="21">
        <v>18638.040000000001</v>
      </c>
    </row>
    <row r="438" spans="1:65" ht="14.5">
      <c r="A438" s="108" t="s">
        <v>2530</v>
      </c>
      <c s="35" t="s">
        <v>871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250012.5</v>
      </c>
      <c s="128">
        <v>0</v>
      </c>
      <c s="128">
        <v>0</v>
      </c>
      <c s="128">
        <v>1116.72</v>
      </c>
      <c s="128">
        <v>0</v>
      </c>
      <c s="128">
        <v>0</v>
      </c>
      <c s="128">
        <v>0</v>
      </c>
      <c s="128">
        <v>250012.5</v>
      </c>
      <c s="120">
        <v>43815</v>
      </c>
      <c s="120">
        <v>46007</v>
      </c>
      <c s="134">
        <v>250012.5</v>
      </c>
      <c s="135">
        <v>0.96111111111111114</v>
      </c>
      <c s="135">
        <v>6</v>
      </c>
      <c s="125">
        <v>0.053600000000000002</v>
      </c>
      <c s="131" t="s">
        <v>657</v>
      </c>
      <c s="131" t="s">
        <v>658</v>
      </c>
      <c s="21">
        <v>1116.72</v>
      </c>
      <c s="21">
        <v>1116.72</v>
      </c>
      <c s="21">
        <v>1116.72</v>
      </c>
      <c s="21">
        <v>1116.72</v>
      </c>
      <c s="21">
        <v>1116.72</v>
      </c>
      <c s="21">
        <v>1116.72</v>
      </c>
      <c s="21">
        <v>558.36000000000001</v>
      </c>
      <c s="21">
        <v>558.36000000000001</v>
      </c>
      <c s="21">
        <v>558.36000000000001</v>
      </c>
      <c s="21">
        <v>558.36000000000001</v>
      </c>
      <c s="21">
        <v>558.36000000000001</v>
      </c>
      <c s="21">
        <v>558.36000000000001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10050.480000000001</v>
      </c>
      <c s="21">
        <v>0</v>
      </c>
      <c s="21">
        <v>10050.480000000001</v>
      </c>
    </row>
    <row r="439" spans="1:65" ht="14.5">
      <c r="A439" s="108" t="s">
        <v>2531</v>
      </c>
      <c s="35" t="s">
        <v>871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99415</v>
      </c>
      <c s="128">
        <v>0</v>
      </c>
      <c s="128">
        <v>0</v>
      </c>
      <c s="128">
        <v>467.25</v>
      </c>
      <c s="128">
        <v>0</v>
      </c>
      <c s="128">
        <v>0</v>
      </c>
      <c s="128">
        <v>0</v>
      </c>
      <c s="128">
        <v>99415</v>
      </c>
      <c s="120">
        <v>43815</v>
      </c>
      <c s="120">
        <v>46372</v>
      </c>
      <c s="134">
        <v>99415</v>
      </c>
      <c s="135">
        <v>1.961111111111111</v>
      </c>
      <c s="135">
        <v>7</v>
      </c>
      <c s="125">
        <v>0.056399999999999999</v>
      </c>
      <c s="131" t="s">
        <v>657</v>
      </c>
      <c s="131" t="s">
        <v>658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467.25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233.63</v>
      </c>
      <c s="21">
        <v>5607</v>
      </c>
      <c s="21">
        <v>2803.5600000000009</v>
      </c>
      <c s="21">
        <v>8410.5600000000013</v>
      </c>
    </row>
    <row r="440" spans="1:65" ht="14.5">
      <c r="A440" s="108" t="s">
        <v>2532</v>
      </c>
      <c s="35" t="s">
        <v>871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205467.5</v>
      </c>
      <c s="128">
        <v>0</v>
      </c>
      <c s="128">
        <v>0</v>
      </c>
      <c s="128">
        <v>1015.35</v>
      </c>
      <c s="128">
        <v>0</v>
      </c>
      <c s="128">
        <v>0</v>
      </c>
      <c s="128">
        <v>0</v>
      </c>
      <c s="128">
        <v>205467.5</v>
      </c>
      <c s="120">
        <v>43815</v>
      </c>
      <c s="120">
        <v>46737</v>
      </c>
      <c s="134">
        <v>205467.5</v>
      </c>
      <c s="135">
        <v>2.9611111111111112</v>
      </c>
      <c s="135">
        <v>8</v>
      </c>
      <c s="125">
        <v>0.059299999999999999</v>
      </c>
      <c s="131" t="s">
        <v>657</v>
      </c>
      <c s="131" t="s">
        <v>658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12184.200000000003</v>
      </c>
      <c s="21">
        <v>8122.7999999999984</v>
      </c>
      <c s="21">
        <v>20307</v>
      </c>
    </row>
    <row r="441" spans="1:65" ht="14.5">
      <c r="A441" s="108" t="s">
        <v>2533</v>
      </c>
      <c s="35" t="s">
        <v>871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212400</v>
      </c>
      <c s="128">
        <v>0</v>
      </c>
      <c s="128">
        <v>0</v>
      </c>
      <c s="128">
        <v>1099.1700000000001</v>
      </c>
      <c s="128">
        <v>0</v>
      </c>
      <c s="128">
        <v>0</v>
      </c>
      <c s="128">
        <v>0</v>
      </c>
      <c s="128">
        <v>212400</v>
      </c>
      <c s="120">
        <v>43815</v>
      </c>
      <c s="120">
        <v>47103</v>
      </c>
      <c s="134">
        <v>212400</v>
      </c>
      <c s="135">
        <v>3.9611111111111112</v>
      </c>
      <c s="135">
        <v>9</v>
      </c>
      <c s="125">
        <v>0.062100000000000002</v>
      </c>
      <c s="131" t="s">
        <v>657</v>
      </c>
      <c s="131" t="s">
        <v>658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13190.040000000001</v>
      </c>
      <c s="21">
        <v>9892.5599999999977</v>
      </c>
      <c s="21">
        <v>23082.599999999999</v>
      </c>
    </row>
    <row r="442" spans="1:65" ht="14.5">
      <c r="A442" s="108" t="s">
        <v>2534</v>
      </c>
      <c s="35" t="s">
        <v>871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228625</v>
      </c>
      <c s="128">
        <v>0</v>
      </c>
      <c s="128">
        <v>0</v>
      </c>
      <c s="128">
        <v>1238.3900000000001</v>
      </c>
      <c s="128">
        <v>0</v>
      </c>
      <c s="128">
        <v>0</v>
      </c>
      <c s="128">
        <v>0</v>
      </c>
      <c s="128">
        <v>228625</v>
      </c>
      <c s="120">
        <v>43815</v>
      </c>
      <c s="120">
        <v>47468</v>
      </c>
      <c s="134">
        <v>228625</v>
      </c>
      <c s="135">
        <v>4.9611111111111112</v>
      </c>
      <c s="135">
        <v>10</v>
      </c>
      <c s="125">
        <v>0.065000000000000002</v>
      </c>
      <c s="131" t="s">
        <v>657</v>
      </c>
      <c s="131" t="s">
        <v>658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1238.3900000000001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990.71000000000004</v>
      </c>
      <c s="21">
        <v>14860.679999999998</v>
      </c>
      <c s="21">
        <v>11888.519999999997</v>
      </c>
      <c s="21">
        <v>26749.199999999997</v>
      </c>
    </row>
    <row r="443" spans="1:65" ht="14.5">
      <c r="A443" s="108" t="s">
        <v>2535</v>
      </c>
      <c s="35" t="s">
        <v>532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46315</v>
      </c>
      <c s="128">
        <v>0</v>
      </c>
      <c s="128">
        <v>0</v>
      </c>
      <c s="128">
        <v>217.68000000000001</v>
      </c>
      <c s="128">
        <v>0</v>
      </c>
      <c s="128">
        <v>0</v>
      </c>
      <c s="128">
        <v>0</v>
      </c>
      <c s="128">
        <v>46315</v>
      </c>
      <c s="120">
        <v>43815</v>
      </c>
      <c s="120">
        <v>46372</v>
      </c>
      <c s="134">
        <v>46315</v>
      </c>
      <c s="135">
        <v>1.961111111111111</v>
      </c>
      <c s="135">
        <v>7</v>
      </c>
      <c s="125">
        <v>0.056399999999999999</v>
      </c>
      <c s="131" t="s">
        <v>657</v>
      </c>
      <c s="131" t="s">
        <v>658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217.68000000000001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108.84</v>
      </c>
      <c s="21">
        <v>2612.1599999999999</v>
      </c>
      <c s="21">
        <v>1306.0799999999999</v>
      </c>
      <c s="21">
        <v>3918.2399999999998</v>
      </c>
    </row>
    <row r="444" spans="1:65" ht="14.5">
      <c r="A444" s="108" t="s">
        <v>2536</v>
      </c>
      <c s="35" t="s">
        <v>532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151335</v>
      </c>
      <c s="128">
        <v>0</v>
      </c>
      <c s="128">
        <v>0</v>
      </c>
      <c s="128">
        <v>747.85000000000002</v>
      </c>
      <c s="128">
        <v>0</v>
      </c>
      <c s="128">
        <v>0</v>
      </c>
      <c s="128">
        <v>0</v>
      </c>
      <c s="128">
        <v>151335</v>
      </c>
      <c s="120">
        <v>43815</v>
      </c>
      <c s="120">
        <v>46737</v>
      </c>
      <c s="134">
        <v>151335</v>
      </c>
      <c s="135">
        <v>2.9611111111111112</v>
      </c>
      <c s="135">
        <v>8</v>
      </c>
      <c s="125">
        <v>0.059299999999999999</v>
      </c>
      <c s="131" t="s">
        <v>657</v>
      </c>
      <c s="131" t="s">
        <v>658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747.85000000000002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498.56</v>
      </c>
      <c s="21">
        <v>8974.2000000000025</v>
      </c>
      <c s="21">
        <v>5982.7200000000012</v>
      </c>
      <c s="21">
        <v>14956.920000000004</v>
      </c>
    </row>
    <row r="445" spans="1:65" ht="14.5">
      <c r="A445" s="108" t="s">
        <v>2537</v>
      </c>
      <c s="35" t="s">
        <v>532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99710</v>
      </c>
      <c s="128">
        <v>0</v>
      </c>
      <c s="128">
        <v>0</v>
      </c>
      <c s="128">
        <v>516</v>
      </c>
      <c s="128">
        <v>0</v>
      </c>
      <c s="128">
        <v>0</v>
      </c>
      <c s="128">
        <v>0</v>
      </c>
      <c s="128">
        <v>99710</v>
      </c>
      <c s="120">
        <v>43815</v>
      </c>
      <c s="120">
        <v>47103</v>
      </c>
      <c s="134">
        <v>99710</v>
      </c>
      <c s="135">
        <v>3.9611111111111112</v>
      </c>
      <c s="135">
        <v>9</v>
      </c>
      <c s="125">
        <v>0.062100000000000002</v>
      </c>
      <c s="131" t="s">
        <v>657</v>
      </c>
      <c s="131" t="s">
        <v>658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516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387</v>
      </c>
      <c s="21">
        <v>6192</v>
      </c>
      <c s="21">
        <v>4644</v>
      </c>
      <c s="21">
        <v>10836</v>
      </c>
    </row>
    <row r="446" spans="1:65" ht="14.5">
      <c r="A446" s="108" t="s">
        <v>2538</v>
      </c>
      <c s="35" t="s">
        <v>533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99857.5</v>
      </c>
      <c s="128">
        <v>0</v>
      </c>
      <c s="128">
        <v>0</v>
      </c>
      <c s="128">
        <v>446.02999999999997</v>
      </c>
      <c s="128">
        <v>0</v>
      </c>
      <c s="128">
        <v>0</v>
      </c>
      <c s="128">
        <v>0</v>
      </c>
      <c s="128">
        <v>99857.5</v>
      </c>
      <c s="120">
        <v>43815</v>
      </c>
      <c s="120">
        <v>46007</v>
      </c>
      <c s="134">
        <v>99857.5</v>
      </c>
      <c s="135">
        <v>0.96111111111111114</v>
      </c>
      <c s="135">
        <v>6</v>
      </c>
      <c s="125">
        <v>0.053600000000000002</v>
      </c>
      <c s="131" t="s">
        <v>657</v>
      </c>
      <c s="131" t="s">
        <v>658</v>
      </c>
      <c s="21">
        <v>446.02999999999997</v>
      </c>
      <c s="21">
        <v>446.02999999999997</v>
      </c>
      <c s="21">
        <v>446.02999999999997</v>
      </c>
      <c s="21">
        <v>446.02999999999997</v>
      </c>
      <c s="21">
        <v>446.02999999999997</v>
      </c>
      <c s="21">
        <v>446.02999999999997</v>
      </c>
      <c s="21">
        <v>223.02000000000001</v>
      </c>
      <c s="21">
        <v>223.02000000000001</v>
      </c>
      <c s="21">
        <v>223.02000000000001</v>
      </c>
      <c s="21">
        <v>223.02000000000001</v>
      </c>
      <c s="21">
        <v>223.02000000000001</v>
      </c>
      <c s="21">
        <v>223.02000000000001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4014.2999999999993</v>
      </c>
      <c s="21">
        <v>0</v>
      </c>
      <c s="21">
        <v>4014.2999999999993</v>
      </c>
    </row>
    <row r="447" spans="1:65" ht="14.5">
      <c r="A447" s="108" t="s">
        <v>2539</v>
      </c>
      <c s="35" t="s">
        <v>533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0">
        <v>43815</v>
      </c>
      <c s="120">
        <v>46372</v>
      </c>
      <c s="134">
        <v>53100</v>
      </c>
      <c s="135">
        <v>1.961111111111111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2994.8400000000001</v>
      </c>
      <c s="21">
        <v>1497.3599999999999</v>
      </c>
      <c s="21">
        <v>4492.1999999999998</v>
      </c>
    </row>
    <row r="448" spans="1:65" ht="14.5">
      <c r="A448" s="108" t="s">
        <v>2540</v>
      </c>
      <c s="35" t="s">
        <v>533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51772.5</v>
      </c>
      <c s="128">
        <v>0</v>
      </c>
      <c s="128">
        <v>0</v>
      </c>
      <c s="128">
        <v>255.84</v>
      </c>
      <c s="128">
        <v>0</v>
      </c>
      <c s="128">
        <v>0</v>
      </c>
      <c s="128">
        <v>0</v>
      </c>
      <c s="128">
        <v>51772.5</v>
      </c>
      <c s="120">
        <v>43815</v>
      </c>
      <c s="120">
        <v>46737</v>
      </c>
      <c s="134">
        <v>51772.5</v>
      </c>
      <c s="135">
        <v>2.9611111111111112</v>
      </c>
      <c s="135">
        <v>8</v>
      </c>
      <c s="125">
        <v>0.059299999999999999</v>
      </c>
      <c s="131" t="s">
        <v>657</v>
      </c>
      <c s="131" t="s">
        <v>658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255.84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170.56</v>
      </c>
      <c s="21">
        <v>3070.0800000000004</v>
      </c>
      <c s="21">
        <v>2046.7199999999996</v>
      </c>
      <c s="21">
        <v>5116.8000000000002</v>
      </c>
    </row>
    <row r="449" spans="1:65" ht="14.5">
      <c r="A449" s="108" t="s">
        <v>2541</v>
      </c>
      <c s="35" t="s">
        <v>534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43816</v>
      </c>
      <c s="120">
        <v>47469</v>
      </c>
      <c s="134">
        <v>53100</v>
      </c>
      <c s="135">
        <v>4.9638888888888886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3451.4399999999991</v>
      </c>
      <c s="21">
        <v>2761.1999999999994</v>
      </c>
      <c s="21">
        <v>6212.6399999999985</v>
      </c>
    </row>
    <row r="450" spans="1:65" ht="14.5">
      <c r="A450" s="108" t="s">
        <v>2542</v>
      </c>
      <c s="35" t="s">
        <v>535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102807.5</v>
      </c>
      <c s="128">
        <v>0</v>
      </c>
      <c s="128">
        <v>0</v>
      </c>
      <c s="128">
        <v>459.20999999999998</v>
      </c>
      <c s="128">
        <v>0</v>
      </c>
      <c s="128">
        <v>0</v>
      </c>
      <c s="128">
        <v>0</v>
      </c>
      <c s="128">
        <v>102807.5</v>
      </c>
      <c s="120">
        <v>43816</v>
      </c>
      <c s="120">
        <v>46008</v>
      </c>
      <c s="134">
        <v>102807.5</v>
      </c>
      <c s="135">
        <v>0.96388888888888891</v>
      </c>
      <c s="135">
        <v>6</v>
      </c>
      <c s="125">
        <v>0.053600000000000002</v>
      </c>
      <c s="131" t="s">
        <v>657</v>
      </c>
      <c s="131" t="s">
        <v>658</v>
      </c>
      <c s="21">
        <v>459.20999999999998</v>
      </c>
      <c s="21">
        <v>459.20999999999998</v>
      </c>
      <c s="21">
        <v>459.20999999999998</v>
      </c>
      <c s="21">
        <v>459.20999999999998</v>
      </c>
      <c s="21">
        <v>459.20999999999998</v>
      </c>
      <c s="21">
        <v>459.20999999999998</v>
      </c>
      <c s="21">
        <v>229.59999999999999</v>
      </c>
      <c s="21">
        <v>229.59999999999999</v>
      </c>
      <c s="21">
        <v>229.59999999999999</v>
      </c>
      <c s="21">
        <v>229.59999999999999</v>
      </c>
      <c s="21">
        <v>229.59999999999999</v>
      </c>
      <c s="21">
        <v>229.59999999999999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4132.8599999999997</v>
      </c>
      <c s="21">
        <v>0</v>
      </c>
      <c s="21">
        <v>4132.8599999999997</v>
      </c>
    </row>
    <row r="451" spans="1:65" ht="14.5">
      <c r="A451" s="108" t="s">
        <v>2543</v>
      </c>
      <c s="35" t="s">
        <v>535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448547.5</v>
      </c>
      <c s="128">
        <v>0</v>
      </c>
      <c s="128">
        <v>0</v>
      </c>
      <c s="128">
        <v>2108.1700000000001</v>
      </c>
      <c s="128">
        <v>0</v>
      </c>
      <c s="128">
        <v>0</v>
      </c>
      <c s="128">
        <v>0</v>
      </c>
      <c s="128">
        <v>448547.5</v>
      </c>
      <c s="120">
        <v>43816</v>
      </c>
      <c s="120">
        <v>46373</v>
      </c>
      <c s="134">
        <v>448547.5</v>
      </c>
      <c s="135">
        <v>1.9638888888888888</v>
      </c>
      <c s="135">
        <v>7</v>
      </c>
      <c s="125">
        <v>0.056399999999999999</v>
      </c>
      <c s="131" t="s">
        <v>657</v>
      </c>
      <c s="131" t="s">
        <v>658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2108.1700000000001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1054.0899999999999</v>
      </c>
      <c s="21">
        <v>25298.039999999994</v>
      </c>
      <c s="21">
        <v>12649.08</v>
      </c>
      <c s="21">
        <v>37947.119999999995</v>
      </c>
    </row>
    <row r="452" spans="1:65" ht="14.5">
      <c r="A452" s="108" t="s">
        <v>2544</v>
      </c>
      <c s="35" t="s">
        <v>535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205467.5</v>
      </c>
      <c s="128">
        <v>0</v>
      </c>
      <c s="128">
        <v>0</v>
      </c>
      <c s="128">
        <v>1015.35</v>
      </c>
      <c s="128">
        <v>0</v>
      </c>
      <c s="128">
        <v>0</v>
      </c>
      <c s="128">
        <v>0</v>
      </c>
      <c s="128">
        <v>205467.5</v>
      </c>
      <c s="120">
        <v>43816</v>
      </c>
      <c s="120">
        <v>46738</v>
      </c>
      <c s="134">
        <v>205467.5</v>
      </c>
      <c s="135">
        <v>2.963888888888889</v>
      </c>
      <c s="135">
        <v>8</v>
      </c>
      <c s="125">
        <v>0.059299999999999999</v>
      </c>
      <c s="131" t="s">
        <v>657</v>
      </c>
      <c s="131" t="s">
        <v>658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1015.35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676.89999999999998</v>
      </c>
      <c s="21">
        <v>12184.200000000003</v>
      </c>
      <c s="21">
        <v>8122.7999999999984</v>
      </c>
      <c s="21">
        <v>20307</v>
      </c>
    </row>
    <row r="453" spans="1:65" ht="14.5">
      <c r="A453" s="108" t="s">
        <v>2545</v>
      </c>
      <c s="35" t="s">
        <v>535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212400</v>
      </c>
      <c s="128">
        <v>0</v>
      </c>
      <c s="128">
        <v>0</v>
      </c>
      <c s="128">
        <v>1099.1700000000001</v>
      </c>
      <c s="128">
        <v>0</v>
      </c>
      <c s="128">
        <v>0</v>
      </c>
      <c s="128">
        <v>0</v>
      </c>
      <c s="128">
        <v>212400</v>
      </c>
      <c s="120">
        <v>43816</v>
      </c>
      <c s="120">
        <v>47104</v>
      </c>
      <c s="134">
        <v>212400</v>
      </c>
      <c s="135">
        <v>3.963888888888889</v>
      </c>
      <c s="135">
        <v>9</v>
      </c>
      <c s="125">
        <v>0.062100000000000002</v>
      </c>
      <c s="131" t="s">
        <v>657</v>
      </c>
      <c s="131" t="s">
        <v>658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1099.1700000000001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824.38</v>
      </c>
      <c s="21">
        <v>13190.040000000001</v>
      </c>
      <c s="21">
        <v>9892.5599999999977</v>
      </c>
      <c s="21">
        <v>23082.599999999999</v>
      </c>
    </row>
    <row r="454" spans="1:65" ht="14.5">
      <c r="A454" s="108" t="s">
        <v>2546</v>
      </c>
      <c s="35" t="s">
        <v>872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0">
        <v>43817</v>
      </c>
      <c s="120">
        <v>46374</v>
      </c>
      <c s="134">
        <v>53100</v>
      </c>
      <c s="135">
        <v>1.9666666666666666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2994.8400000000001</v>
      </c>
      <c s="21">
        <v>1497.3599999999999</v>
      </c>
      <c s="21">
        <v>4492.1999999999998</v>
      </c>
    </row>
    <row r="455" spans="1:65" ht="14.5">
      <c r="A455" s="108" t="s">
        <v>2547</v>
      </c>
      <c s="35" t="s">
        <v>536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98235</v>
      </c>
      <c s="128">
        <v>0</v>
      </c>
      <c s="128">
        <v>0</v>
      </c>
      <c s="128">
        <v>461.69999999999999</v>
      </c>
      <c s="128">
        <v>0</v>
      </c>
      <c s="128">
        <v>0</v>
      </c>
      <c s="128">
        <v>0</v>
      </c>
      <c s="128">
        <v>98235</v>
      </c>
      <c s="120">
        <v>43817</v>
      </c>
      <c s="120">
        <v>46374</v>
      </c>
      <c s="134">
        <v>98235</v>
      </c>
      <c s="135">
        <v>1.9666666666666666</v>
      </c>
      <c s="135">
        <v>7</v>
      </c>
      <c s="125">
        <v>0.056399999999999999</v>
      </c>
      <c s="131" t="s">
        <v>657</v>
      </c>
      <c s="131" t="s">
        <v>658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461.69999999999999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230.84999999999999</v>
      </c>
      <c s="21">
        <v>5540.3999999999987</v>
      </c>
      <c s="21">
        <v>2770.1999999999994</v>
      </c>
      <c s="21">
        <v>8310.5999999999985</v>
      </c>
    </row>
    <row r="456" spans="1:65" ht="14.5">
      <c r="A456" s="108" t="s">
        <v>2548</v>
      </c>
      <c s="35" t="s">
        <v>536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43817</v>
      </c>
      <c s="120">
        <v>46739</v>
      </c>
      <c s="134">
        <v>53100</v>
      </c>
      <c s="135">
        <v>2.9666666666666668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3148.8000000000006</v>
      </c>
      <c s="21">
        <v>2099.1600000000003</v>
      </c>
      <c s="21">
        <v>5247.9600000000009</v>
      </c>
    </row>
    <row r="457" spans="1:65" ht="14.5">
      <c r="A457" s="108" t="s">
        <v>2549</v>
      </c>
      <c s="35" t="s">
        <v>536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52805</v>
      </c>
      <c s="128">
        <v>0</v>
      </c>
      <c s="128">
        <v>0</v>
      </c>
      <c s="128">
        <v>273.26999999999998</v>
      </c>
      <c s="128">
        <v>0</v>
      </c>
      <c s="128">
        <v>0</v>
      </c>
      <c s="128">
        <v>0</v>
      </c>
      <c s="128">
        <v>52805</v>
      </c>
      <c s="120">
        <v>43817</v>
      </c>
      <c s="120">
        <v>47105</v>
      </c>
      <c s="134">
        <v>52805</v>
      </c>
      <c s="135">
        <v>3.9666666666666668</v>
      </c>
      <c s="135">
        <v>9</v>
      </c>
      <c s="125">
        <v>0.062100000000000002</v>
      </c>
      <c s="131" t="s">
        <v>657</v>
      </c>
      <c s="131" t="s">
        <v>658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273.26999999999998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204.94999999999999</v>
      </c>
      <c s="21">
        <v>3279.2399999999998</v>
      </c>
      <c s="21">
        <v>2459.3999999999996</v>
      </c>
      <c s="21">
        <v>5738.6399999999994</v>
      </c>
    </row>
    <row r="458" spans="1:65" ht="14.5">
      <c r="A458" s="108" t="s">
        <v>2550</v>
      </c>
      <c s="35" t="s">
        <v>537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365357.5</v>
      </c>
      <c s="128">
        <v>0</v>
      </c>
      <c s="128">
        <v>0</v>
      </c>
      <c s="128">
        <v>1631.9300000000001</v>
      </c>
      <c s="128">
        <v>0</v>
      </c>
      <c s="128">
        <v>0</v>
      </c>
      <c s="128">
        <v>0</v>
      </c>
      <c s="128">
        <v>365357.5</v>
      </c>
      <c s="120">
        <v>43817</v>
      </c>
      <c s="120">
        <v>46009</v>
      </c>
      <c s="134">
        <v>365357.5</v>
      </c>
      <c s="135">
        <v>0.96666666666666667</v>
      </c>
      <c s="135">
        <v>6</v>
      </c>
      <c s="125">
        <v>0.053600000000000002</v>
      </c>
      <c s="131" t="s">
        <v>657</v>
      </c>
      <c s="131" t="s">
        <v>658</v>
      </c>
      <c s="21">
        <v>1631.9300000000001</v>
      </c>
      <c s="21">
        <v>1631.9300000000001</v>
      </c>
      <c s="21">
        <v>1631.9300000000001</v>
      </c>
      <c s="21">
        <v>1631.9300000000001</v>
      </c>
      <c s="21">
        <v>1631.9300000000001</v>
      </c>
      <c s="21">
        <v>1631.9300000000001</v>
      </c>
      <c s="21">
        <v>815.97000000000003</v>
      </c>
      <c s="21">
        <v>815.97000000000003</v>
      </c>
      <c s="21">
        <v>815.97000000000003</v>
      </c>
      <c s="21">
        <v>815.97000000000003</v>
      </c>
      <c s="21">
        <v>815.97000000000003</v>
      </c>
      <c s="21">
        <v>815.97000000000003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14687.399999999996</v>
      </c>
      <c s="21">
        <v>0</v>
      </c>
      <c s="21">
        <v>14687.399999999996</v>
      </c>
    </row>
    <row r="459" spans="1:65" ht="14.5">
      <c r="A459" s="108" t="s">
        <v>2551</v>
      </c>
      <c s="35" t="s">
        <v>537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469197.5</v>
      </c>
      <c s="128">
        <v>0</v>
      </c>
      <c s="128">
        <v>0</v>
      </c>
      <c s="128">
        <v>2205.23</v>
      </c>
      <c s="128">
        <v>0</v>
      </c>
      <c s="128">
        <v>0</v>
      </c>
      <c s="128">
        <v>0</v>
      </c>
      <c s="128">
        <v>469197.5</v>
      </c>
      <c s="120">
        <v>43817</v>
      </c>
      <c s="120">
        <v>46374</v>
      </c>
      <c s="134">
        <v>469197.5</v>
      </c>
      <c s="135">
        <v>1.9666666666666666</v>
      </c>
      <c s="135">
        <v>7</v>
      </c>
      <c s="125">
        <v>0.056399999999999999</v>
      </c>
      <c s="131" t="s">
        <v>657</v>
      </c>
      <c s="131" t="s">
        <v>658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2205.23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1102.6099999999999</v>
      </c>
      <c s="21">
        <v>26462.759999999998</v>
      </c>
      <c s="21">
        <v>13231.320000000002</v>
      </c>
      <c s="21">
        <v>39694.080000000002</v>
      </c>
    </row>
    <row r="460" spans="1:65" ht="14.5">
      <c r="A460" s="108" t="s">
        <v>2552</v>
      </c>
      <c s="35" t="s">
        <v>537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584100</v>
      </c>
      <c s="128">
        <v>0</v>
      </c>
      <c s="128">
        <v>0</v>
      </c>
      <c s="128">
        <v>2886.4299999999998</v>
      </c>
      <c s="128">
        <v>0</v>
      </c>
      <c s="128">
        <v>0</v>
      </c>
      <c s="128">
        <v>0</v>
      </c>
      <c s="128">
        <v>584100</v>
      </c>
      <c s="120">
        <v>43817</v>
      </c>
      <c s="120">
        <v>46739</v>
      </c>
      <c s="134">
        <v>584100</v>
      </c>
      <c s="135">
        <v>2.9666666666666668</v>
      </c>
      <c s="135">
        <v>8</v>
      </c>
      <c s="125">
        <v>0.059299999999999999</v>
      </c>
      <c s="131" t="s">
        <v>657</v>
      </c>
      <c s="131" t="s">
        <v>658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2886.4299999999998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1924.28</v>
      </c>
      <c s="21">
        <v>34637.159999999996</v>
      </c>
      <c s="21">
        <v>23091.359999999997</v>
      </c>
      <c s="21">
        <v>57728.51999999999</v>
      </c>
    </row>
    <row r="461" spans="1:65" ht="14.5">
      <c r="A461" s="108" t="s">
        <v>2553</v>
      </c>
      <c s="35" t="s">
        <v>537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572595</v>
      </c>
      <c s="128">
        <v>0</v>
      </c>
      <c s="128">
        <v>0</v>
      </c>
      <c s="128">
        <v>2963.1799999999998</v>
      </c>
      <c s="128">
        <v>0</v>
      </c>
      <c s="128">
        <v>0</v>
      </c>
      <c s="128">
        <v>0</v>
      </c>
      <c s="128">
        <v>572595</v>
      </c>
      <c s="120">
        <v>43817</v>
      </c>
      <c s="120">
        <v>47105</v>
      </c>
      <c s="134">
        <v>572595</v>
      </c>
      <c s="135">
        <v>3.9666666666666668</v>
      </c>
      <c s="135">
        <v>9</v>
      </c>
      <c s="125">
        <v>0.062100000000000002</v>
      </c>
      <c s="131" t="s">
        <v>657</v>
      </c>
      <c s="131" t="s">
        <v>658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2963.1799999999998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2222.3800000000001</v>
      </c>
      <c s="21">
        <v>35558.159999999996</v>
      </c>
      <c s="21">
        <v>26668.560000000009</v>
      </c>
      <c s="21">
        <v>62226.720000000001</v>
      </c>
    </row>
    <row r="462" spans="1:65" ht="14.5">
      <c r="A462" s="108" t="s">
        <v>2554</v>
      </c>
      <c s="35" t="s">
        <v>537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424505</v>
      </c>
      <c s="128">
        <v>0</v>
      </c>
      <c s="128">
        <v>0</v>
      </c>
      <c s="128">
        <v>2299.4000000000001</v>
      </c>
      <c s="128">
        <v>0</v>
      </c>
      <c s="128">
        <v>0</v>
      </c>
      <c s="128">
        <v>0</v>
      </c>
      <c s="128">
        <v>424505</v>
      </c>
      <c s="120">
        <v>43817</v>
      </c>
      <c s="120">
        <v>47470</v>
      </c>
      <c s="134">
        <v>424505</v>
      </c>
      <c s="135">
        <v>4.9666666666666668</v>
      </c>
      <c s="135">
        <v>10</v>
      </c>
      <c s="125">
        <v>0.065000000000000002</v>
      </c>
      <c s="131" t="s">
        <v>657</v>
      </c>
      <c s="131" t="s">
        <v>658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2299.4000000000001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1839.52</v>
      </c>
      <c s="21">
        <v>27592.800000000007</v>
      </c>
      <c s="21">
        <v>22074.240000000002</v>
      </c>
      <c s="21">
        <v>49667.040000000008</v>
      </c>
    </row>
    <row r="463" spans="1:65" ht="14.5">
      <c r="A463" s="108" t="s">
        <v>2555</v>
      </c>
      <c s="35" t="s">
        <v>538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104725</v>
      </c>
      <c s="128">
        <v>0</v>
      </c>
      <c s="128">
        <v>0</v>
      </c>
      <c s="128">
        <v>492.20999999999998</v>
      </c>
      <c s="128">
        <v>0</v>
      </c>
      <c s="128">
        <v>0</v>
      </c>
      <c s="128">
        <v>0</v>
      </c>
      <c s="128">
        <v>104725</v>
      </c>
      <c s="120">
        <v>43817</v>
      </c>
      <c s="120">
        <v>46374</v>
      </c>
      <c s="134">
        <v>104725</v>
      </c>
      <c s="135">
        <v>1.9666666666666666</v>
      </c>
      <c s="135">
        <v>7</v>
      </c>
      <c s="125">
        <v>0.056399999999999999</v>
      </c>
      <c s="131" t="s">
        <v>657</v>
      </c>
      <c s="131" t="s">
        <v>658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492.20999999999998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246.09999999999999</v>
      </c>
      <c s="21">
        <v>5906.5199999999995</v>
      </c>
      <c s="21">
        <v>2953.1999999999994</v>
      </c>
      <c s="21">
        <v>8859.7199999999993</v>
      </c>
    </row>
    <row r="464" spans="1:65" ht="14.5">
      <c r="A464" s="108" t="s">
        <v>2556</v>
      </c>
      <c s="35" t="s">
        <v>538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38940</v>
      </c>
      <c s="128">
        <v>0</v>
      </c>
      <c s="128">
        <v>0</v>
      </c>
      <c s="128">
        <v>201.50999999999999</v>
      </c>
      <c s="128">
        <v>0</v>
      </c>
      <c s="128">
        <v>0</v>
      </c>
      <c s="128">
        <v>0</v>
      </c>
      <c s="128">
        <v>38940</v>
      </c>
      <c s="120">
        <v>43817</v>
      </c>
      <c s="120">
        <v>47105</v>
      </c>
      <c s="134">
        <v>38940</v>
      </c>
      <c s="135">
        <v>3.9666666666666668</v>
      </c>
      <c s="135">
        <v>9</v>
      </c>
      <c s="125">
        <v>0.062100000000000002</v>
      </c>
      <c s="131" t="s">
        <v>657</v>
      </c>
      <c s="131" t="s">
        <v>658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201.50999999999999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151.13999999999999</v>
      </c>
      <c s="21">
        <v>2418.1199999999999</v>
      </c>
      <c s="21">
        <v>1813.6799999999994</v>
      </c>
      <c s="21">
        <v>4231.7999999999993</v>
      </c>
    </row>
    <row r="465" spans="1:65" ht="14.5">
      <c r="A465" s="108" t="s">
        <v>2557</v>
      </c>
      <c s="35" t="s">
        <v>873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43817</v>
      </c>
      <c s="120">
        <v>46739</v>
      </c>
      <c s="134">
        <v>53100</v>
      </c>
      <c s="135">
        <v>2.9666666666666668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3148.8000000000006</v>
      </c>
      <c s="21">
        <v>2099.1600000000003</v>
      </c>
      <c s="21">
        <v>5247.9600000000009</v>
      </c>
    </row>
    <row r="466" spans="1:65" ht="14.5">
      <c r="A466" s="108" t="s">
        <v>2558</v>
      </c>
      <c s="35" t="s">
        <v>539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3046170</v>
      </c>
      <c s="128">
        <v>0</v>
      </c>
      <c s="128">
        <v>0</v>
      </c>
      <c s="128">
        <v>13606.23</v>
      </c>
      <c s="128">
        <v>0</v>
      </c>
      <c s="128">
        <v>0</v>
      </c>
      <c s="128">
        <v>0</v>
      </c>
      <c s="128">
        <v>3046170</v>
      </c>
      <c s="120">
        <v>43817</v>
      </c>
      <c s="120">
        <v>46009</v>
      </c>
      <c s="134">
        <v>3046170</v>
      </c>
      <c s="135">
        <v>0.96666666666666667</v>
      </c>
      <c s="135">
        <v>6</v>
      </c>
      <c s="125">
        <v>0.053600000000000002</v>
      </c>
      <c s="131" t="s">
        <v>657</v>
      </c>
      <c s="131" t="s">
        <v>658</v>
      </c>
      <c s="21">
        <v>13606.23</v>
      </c>
      <c s="21">
        <v>13606.23</v>
      </c>
      <c s="21">
        <v>13606.23</v>
      </c>
      <c s="21">
        <v>13606.23</v>
      </c>
      <c s="21">
        <v>13606.23</v>
      </c>
      <c s="21">
        <v>13606.23</v>
      </c>
      <c s="21">
        <v>6803.1099999999997</v>
      </c>
      <c s="21">
        <v>6803.1099999999997</v>
      </c>
      <c s="21">
        <v>6803.1099999999997</v>
      </c>
      <c s="21">
        <v>6803.1099999999997</v>
      </c>
      <c s="21">
        <v>6803.1099999999997</v>
      </c>
      <c s="21">
        <v>6803.1099999999997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122456.03999999999</v>
      </c>
      <c s="21">
        <v>0</v>
      </c>
      <c s="21">
        <v>122456.03999999999</v>
      </c>
    </row>
    <row r="467" spans="1:65" ht="14.5">
      <c r="A467" s="108" t="s">
        <v>2559</v>
      </c>
      <c s="35" t="s">
        <v>539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2747187.5</v>
      </c>
      <c s="128">
        <v>0</v>
      </c>
      <c s="128">
        <v>0</v>
      </c>
      <c s="128">
        <v>12911.780000000001</v>
      </c>
      <c s="128">
        <v>0</v>
      </c>
      <c s="128">
        <v>0</v>
      </c>
      <c s="128">
        <v>0</v>
      </c>
      <c s="128">
        <v>2747187.5</v>
      </c>
      <c s="120">
        <v>43817</v>
      </c>
      <c s="120">
        <v>46374</v>
      </c>
      <c s="134">
        <v>2747187.5</v>
      </c>
      <c s="135">
        <v>1.9666666666666666</v>
      </c>
      <c s="135">
        <v>7</v>
      </c>
      <c s="125">
        <v>0.056399999999999999</v>
      </c>
      <c s="131" t="s">
        <v>657</v>
      </c>
      <c s="131" t="s">
        <v>658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12911.780000000001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6455.8900000000003</v>
      </c>
      <c s="21">
        <v>154941.36000000002</v>
      </c>
      <c s="21">
        <v>77470.680000000008</v>
      </c>
      <c s="21">
        <v>232412.04000000004</v>
      </c>
    </row>
    <row r="468" spans="1:65" ht="14.5">
      <c r="A468" s="108" t="s">
        <v>2560</v>
      </c>
      <c s="35" t="s">
        <v>539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1772065</v>
      </c>
      <c s="128">
        <v>0</v>
      </c>
      <c s="128">
        <v>0</v>
      </c>
      <c s="128">
        <v>8756.9500000000007</v>
      </c>
      <c s="128">
        <v>0</v>
      </c>
      <c s="128">
        <v>0</v>
      </c>
      <c s="128">
        <v>0</v>
      </c>
      <c s="128">
        <v>1772065</v>
      </c>
      <c s="120">
        <v>43817</v>
      </c>
      <c s="120">
        <v>46739</v>
      </c>
      <c s="134">
        <v>1772065</v>
      </c>
      <c s="135">
        <v>2.9666666666666668</v>
      </c>
      <c s="135">
        <v>8</v>
      </c>
      <c s="125">
        <v>0.059299999999999999</v>
      </c>
      <c s="131" t="s">
        <v>657</v>
      </c>
      <c s="131" t="s">
        <v>658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8756.9500000000007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5837.9700000000003</v>
      </c>
      <c s="21">
        <v>105083.39999999998</v>
      </c>
      <c s="21">
        <v>70055.639999999999</v>
      </c>
      <c s="21">
        <v>175139.03999999998</v>
      </c>
    </row>
    <row r="469" spans="1:65" ht="14.5">
      <c r="A469" s="108" t="s">
        <v>2561</v>
      </c>
      <c s="35" t="s">
        <v>539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2121640</v>
      </c>
      <c s="128">
        <v>0</v>
      </c>
      <c s="128">
        <v>0</v>
      </c>
      <c s="128">
        <v>10979.49</v>
      </c>
      <c s="128">
        <v>0</v>
      </c>
      <c s="128">
        <v>0</v>
      </c>
      <c s="128">
        <v>0</v>
      </c>
      <c s="128">
        <v>2121640</v>
      </c>
      <c s="120">
        <v>43817</v>
      </c>
      <c s="120">
        <v>47105</v>
      </c>
      <c s="134">
        <v>2121640</v>
      </c>
      <c s="135">
        <v>3.9666666666666668</v>
      </c>
      <c s="135">
        <v>9</v>
      </c>
      <c s="125">
        <v>0.062100000000000002</v>
      </c>
      <c s="131" t="s">
        <v>657</v>
      </c>
      <c s="131" t="s">
        <v>658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10979.49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8234.6200000000008</v>
      </c>
      <c s="21">
        <v>131753.88000000003</v>
      </c>
      <c s="21">
        <v>98815.439999999988</v>
      </c>
      <c s="21">
        <v>230569.32000000001</v>
      </c>
    </row>
    <row r="470" spans="1:65" ht="14.5">
      <c r="A470" s="108" t="s">
        <v>2562</v>
      </c>
      <c s="35" t="s">
        <v>539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887655</v>
      </c>
      <c s="128">
        <v>0</v>
      </c>
      <c s="128">
        <v>0</v>
      </c>
      <c s="128">
        <v>4808.1300000000001</v>
      </c>
      <c s="128">
        <v>0</v>
      </c>
      <c s="128">
        <v>0</v>
      </c>
      <c s="128">
        <v>0</v>
      </c>
      <c s="128">
        <v>887655</v>
      </c>
      <c s="120">
        <v>43817</v>
      </c>
      <c s="120">
        <v>47470</v>
      </c>
      <c s="134">
        <v>887655</v>
      </c>
      <c s="135">
        <v>4.9666666666666668</v>
      </c>
      <c s="135">
        <v>10</v>
      </c>
      <c s="125">
        <v>0.065000000000000002</v>
      </c>
      <c s="131" t="s">
        <v>657</v>
      </c>
      <c s="131" t="s">
        <v>658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4808.1300000000001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3846.5</v>
      </c>
      <c s="21">
        <v>57697.55999999999</v>
      </c>
      <c s="21">
        <v>46158</v>
      </c>
      <c s="21">
        <v>103855.56</v>
      </c>
    </row>
    <row r="471" spans="1:65" ht="14.5">
      <c r="A471" s="108" t="s">
        <v>2563</v>
      </c>
      <c s="35" t="s">
        <v>874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52510</v>
      </c>
      <c s="128">
        <v>0</v>
      </c>
      <c s="128">
        <v>0</v>
      </c>
      <c s="128">
        <v>234.53999999999999</v>
      </c>
      <c s="128">
        <v>0</v>
      </c>
      <c s="128">
        <v>0</v>
      </c>
      <c s="128">
        <v>0</v>
      </c>
      <c s="128">
        <v>52510</v>
      </c>
      <c s="120">
        <v>43819</v>
      </c>
      <c s="120">
        <v>46011</v>
      </c>
      <c s="134">
        <v>52510</v>
      </c>
      <c s="135">
        <v>0.97222222222222221</v>
      </c>
      <c s="135">
        <v>6</v>
      </c>
      <c s="125">
        <v>0.053600000000000002</v>
      </c>
      <c s="131" t="s">
        <v>657</v>
      </c>
      <c s="131" t="s">
        <v>658</v>
      </c>
      <c s="21">
        <v>234.53999999999999</v>
      </c>
      <c s="21">
        <v>234.53999999999999</v>
      </c>
      <c s="21">
        <v>234.53999999999999</v>
      </c>
      <c s="21">
        <v>234.53999999999999</v>
      </c>
      <c s="21">
        <v>234.53999999999999</v>
      </c>
      <c s="21">
        <v>234.53999999999999</v>
      </c>
      <c s="21">
        <v>117.27</v>
      </c>
      <c s="21">
        <v>117.27</v>
      </c>
      <c s="21">
        <v>117.27</v>
      </c>
      <c s="21">
        <v>117.27</v>
      </c>
      <c s="21">
        <v>117.27</v>
      </c>
      <c s="21">
        <v>117.27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2110.8600000000001</v>
      </c>
      <c s="21">
        <v>0</v>
      </c>
      <c s="21">
        <v>2110.8600000000001</v>
      </c>
    </row>
    <row r="472" spans="1:65" ht="14.5">
      <c r="A472" s="108" t="s">
        <v>2564</v>
      </c>
      <c s="35" t="s">
        <v>874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0">
        <v>43819</v>
      </c>
      <c s="120">
        <v>46376</v>
      </c>
      <c s="134">
        <v>53100</v>
      </c>
      <c s="135">
        <v>1.9722222222222223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2994.8400000000001</v>
      </c>
      <c s="21">
        <v>1497.3599999999999</v>
      </c>
      <c s="21">
        <v>4492.1999999999998</v>
      </c>
    </row>
    <row r="473" spans="1:65" ht="14.5">
      <c r="A473" s="108" t="s">
        <v>2565</v>
      </c>
      <c s="35" t="s">
        <v>875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39825</v>
      </c>
      <c s="128">
        <v>0</v>
      </c>
      <c s="128">
        <v>0</v>
      </c>
      <c s="128">
        <v>187.18000000000001</v>
      </c>
      <c s="128">
        <v>0</v>
      </c>
      <c s="128">
        <v>0</v>
      </c>
      <c s="128">
        <v>0</v>
      </c>
      <c s="128">
        <v>39825</v>
      </c>
      <c s="120">
        <v>43819</v>
      </c>
      <c s="120">
        <v>46376</v>
      </c>
      <c s="134">
        <v>39825</v>
      </c>
      <c s="135">
        <v>1.9722222222222223</v>
      </c>
      <c s="135">
        <v>7</v>
      </c>
      <c s="125">
        <v>0.056399999999999999</v>
      </c>
      <c s="131" t="s">
        <v>657</v>
      </c>
      <c s="131" t="s">
        <v>658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187.18000000000001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93.590000000000003</v>
      </c>
      <c s="21">
        <v>2246.1600000000003</v>
      </c>
      <c s="21">
        <v>1123.0800000000002</v>
      </c>
      <c s="21">
        <v>3369.2400000000007</v>
      </c>
    </row>
    <row r="474" spans="1:65" ht="14.5">
      <c r="A474" s="108" t="s">
        <v>2566</v>
      </c>
      <c s="35" t="s">
        <v>875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0">
        <v>43819</v>
      </c>
      <c s="120">
        <v>46741</v>
      </c>
      <c s="134">
        <v>106200</v>
      </c>
      <c s="135">
        <v>2.9722222222222223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6297.6000000000013</v>
      </c>
      <c s="21">
        <v>4198.4399999999996</v>
      </c>
      <c s="21">
        <v>10496.040000000001</v>
      </c>
    </row>
    <row r="475" spans="1:65" ht="14.5">
      <c r="A475" s="108" t="s">
        <v>2567</v>
      </c>
      <c s="35" t="s">
        <v>876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69472.5</v>
      </c>
      <c s="128">
        <v>0</v>
      </c>
      <c s="128">
        <v>0</v>
      </c>
      <c s="128">
        <v>326.51999999999998</v>
      </c>
      <c s="128">
        <v>0</v>
      </c>
      <c s="128">
        <v>0</v>
      </c>
      <c s="128">
        <v>0</v>
      </c>
      <c s="128">
        <v>69472.5</v>
      </c>
      <c s="120">
        <v>43819</v>
      </c>
      <c s="120">
        <v>46376</v>
      </c>
      <c s="134">
        <v>69472.5</v>
      </c>
      <c s="135">
        <v>1.9722222222222223</v>
      </c>
      <c s="135">
        <v>7</v>
      </c>
      <c s="125">
        <v>0.056399999999999999</v>
      </c>
      <c s="131" t="s">
        <v>657</v>
      </c>
      <c s="131" t="s">
        <v>658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326.51999999999998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163.25999999999999</v>
      </c>
      <c s="21">
        <v>3918.2399999999998</v>
      </c>
      <c s="21">
        <v>1959.1199999999999</v>
      </c>
      <c s="21">
        <v>5877.3599999999997</v>
      </c>
    </row>
    <row r="476" spans="1:65" ht="14.5">
      <c r="A476" s="108" t="s">
        <v>2568</v>
      </c>
      <c s="35" t="s">
        <v>876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43819</v>
      </c>
      <c s="120">
        <v>47107</v>
      </c>
      <c s="134">
        <v>53100</v>
      </c>
      <c s="135">
        <v>3.9722222222222223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2473.0799999999999</v>
      </c>
      <c s="21">
        <v>5770.5599999999995</v>
      </c>
    </row>
    <row r="477" spans="1:65" ht="14.5">
      <c r="A477" s="108" t="s">
        <v>2569</v>
      </c>
      <c s="35" t="s">
        <v>877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43823</v>
      </c>
      <c s="120">
        <v>46745</v>
      </c>
      <c s="134">
        <v>53100</v>
      </c>
      <c s="135">
        <v>2.9833333333333334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3148.8000000000006</v>
      </c>
      <c s="21">
        <v>2099.1600000000003</v>
      </c>
      <c s="21">
        <v>5247.9600000000009</v>
      </c>
    </row>
    <row r="478" spans="1:65" ht="14.5">
      <c r="A478" s="108" t="s">
        <v>2570</v>
      </c>
      <c s="35" t="s">
        <v>877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43823</v>
      </c>
      <c s="120">
        <v>47111</v>
      </c>
      <c s="134">
        <v>53100</v>
      </c>
      <c s="135">
        <v>3.9833333333333334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2473.0799999999999</v>
      </c>
      <c s="21">
        <v>5770.5599999999995</v>
      </c>
    </row>
    <row r="479" spans="1:65" ht="14.5">
      <c r="A479" s="108" t="s">
        <v>2571</v>
      </c>
      <c s="35" t="s">
        <v>878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37907.5</v>
      </c>
      <c s="128">
        <v>0</v>
      </c>
      <c s="128">
        <v>0</v>
      </c>
      <c s="128">
        <v>169.31999999999999</v>
      </c>
      <c s="128">
        <v>0</v>
      </c>
      <c s="128">
        <v>0</v>
      </c>
      <c s="128">
        <v>0</v>
      </c>
      <c s="128">
        <v>37907.5</v>
      </c>
      <c s="120">
        <v>43823</v>
      </c>
      <c s="120">
        <v>46015</v>
      </c>
      <c s="134">
        <v>37907.5</v>
      </c>
      <c s="135">
        <v>0.98333333333333328</v>
      </c>
      <c s="135">
        <v>6</v>
      </c>
      <c s="125">
        <v>0.053600000000000002</v>
      </c>
      <c s="131" t="s">
        <v>657</v>
      </c>
      <c s="131" t="s">
        <v>658</v>
      </c>
      <c s="21">
        <v>169.31999999999999</v>
      </c>
      <c s="21">
        <v>169.31999999999999</v>
      </c>
      <c s="21">
        <v>169.31999999999999</v>
      </c>
      <c s="21">
        <v>169.31999999999999</v>
      </c>
      <c s="21">
        <v>169.31999999999999</v>
      </c>
      <c s="21">
        <v>169.31999999999999</v>
      </c>
      <c s="21">
        <v>84.659999999999997</v>
      </c>
      <c s="21">
        <v>84.659999999999997</v>
      </c>
      <c s="21">
        <v>84.659999999999997</v>
      </c>
      <c s="21">
        <v>84.659999999999997</v>
      </c>
      <c s="21">
        <v>84.659999999999997</v>
      </c>
      <c s="21">
        <v>84.659999999999997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1523.8800000000003</v>
      </c>
      <c s="21">
        <v>0</v>
      </c>
      <c s="21">
        <v>1523.8800000000003</v>
      </c>
    </row>
    <row r="480" spans="1:65" ht="14.5">
      <c r="A480" s="108" t="s">
        <v>2572</v>
      </c>
      <c s="35" t="s">
        <v>878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178475</v>
      </c>
      <c s="128">
        <v>0</v>
      </c>
      <c s="128">
        <v>0</v>
      </c>
      <c s="128">
        <v>838.83000000000004</v>
      </c>
      <c s="128">
        <v>0</v>
      </c>
      <c s="128">
        <v>0</v>
      </c>
      <c s="128">
        <v>0</v>
      </c>
      <c s="128">
        <v>178475</v>
      </c>
      <c s="120">
        <v>43823</v>
      </c>
      <c s="120">
        <v>46380</v>
      </c>
      <c s="134">
        <v>178475</v>
      </c>
      <c s="135">
        <v>1.9833333333333334</v>
      </c>
      <c s="135">
        <v>7</v>
      </c>
      <c s="125">
        <v>0.056399999999999999</v>
      </c>
      <c s="131" t="s">
        <v>657</v>
      </c>
      <c s="131" t="s">
        <v>658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838.83000000000004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419.42000000000002</v>
      </c>
      <c s="21">
        <v>10065.960000000001</v>
      </c>
      <c s="21">
        <v>5033.04</v>
      </c>
      <c s="21">
        <v>15099</v>
      </c>
    </row>
    <row r="481" spans="1:65" ht="14.5">
      <c r="A481" s="108" t="s">
        <v>2573</v>
      </c>
      <c s="35" t="s">
        <v>878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43823</v>
      </c>
      <c s="120">
        <v>46745</v>
      </c>
      <c s="134">
        <v>53100</v>
      </c>
      <c s="135">
        <v>2.9833333333333334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3148.8000000000006</v>
      </c>
      <c s="21">
        <v>2099.1600000000003</v>
      </c>
      <c s="21">
        <v>5247.9600000000009</v>
      </c>
    </row>
    <row r="482" spans="1:65" ht="14.5">
      <c r="A482" s="108" t="s">
        <v>2574</v>
      </c>
      <c s="35" t="s">
        <v>879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43823</v>
      </c>
      <c s="120">
        <v>46015</v>
      </c>
      <c s="134">
        <v>53100</v>
      </c>
      <c s="135">
        <v>0.98333333333333328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118.59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2134.6199999999999</v>
      </c>
      <c s="21">
        <v>0</v>
      </c>
      <c s="21">
        <v>2134.6199999999999</v>
      </c>
    </row>
    <row r="483" spans="1:65" ht="14.5">
      <c r="A483" s="108" t="s">
        <v>2575</v>
      </c>
      <c s="35" t="s">
        <v>879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499.13999999999999</v>
      </c>
      <c s="128">
        <v>0</v>
      </c>
      <c s="128">
        <v>0</v>
      </c>
      <c s="128">
        <v>0</v>
      </c>
      <c s="128">
        <v>106200</v>
      </c>
      <c s="120">
        <v>43823</v>
      </c>
      <c s="120">
        <v>46380</v>
      </c>
      <c s="134">
        <v>106200</v>
      </c>
      <c s="135">
        <v>1.9833333333333334</v>
      </c>
      <c s="135">
        <v>7</v>
      </c>
      <c s="125">
        <v>0.056399999999999999</v>
      </c>
      <c s="131" t="s">
        <v>657</v>
      </c>
      <c s="131" t="s">
        <v>658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5989.6800000000003</v>
      </c>
      <c s="21">
        <v>2994.8400000000001</v>
      </c>
      <c s="21">
        <v>8984.5200000000004</v>
      </c>
    </row>
    <row r="484" spans="1:65" ht="14.5">
      <c r="A484" s="108" t="s">
        <v>2576</v>
      </c>
      <c s="35" t="s">
        <v>879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81715</v>
      </c>
      <c s="128">
        <v>0</v>
      </c>
      <c s="128">
        <v>0</v>
      </c>
      <c s="128">
        <v>403.81</v>
      </c>
      <c s="128">
        <v>0</v>
      </c>
      <c s="128">
        <v>0</v>
      </c>
      <c s="128">
        <v>0</v>
      </c>
      <c s="128">
        <v>81715</v>
      </c>
      <c s="120">
        <v>43823</v>
      </c>
      <c s="120">
        <v>46745</v>
      </c>
      <c s="134">
        <v>81715</v>
      </c>
      <c s="135">
        <v>2.9833333333333334</v>
      </c>
      <c s="135">
        <v>8</v>
      </c>
      <c s="125">
        <v>0.059299999999999999</v>
      </c>
      <c s="131" t="s">
        <v>657</v>
      </c>
      <c s="131" t="s">
        <v>658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403.81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269.20999999999998</v>
      </c>
      <c s="21">
        <v>4845.7200000000003</v>
      </c>
      <c s="21">
        <v>3230.52</v>
      </c>
      <c s="21">
        <v>8076.2399999999998</v>
      </c>
    </row>
    <row r="485" spans="1:65" ht="14.5">
      <c r="A485" s="108" t="s">
        <v>2577</v>
      </c>
      <c s="35" t="s">
        <v>880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43825</v>
      </c>
      <c s="120">
        <v>46747</v>
      </c>
      <c s="134">
        <v>53100</v>
      </c>
      <c s="135">
        <v>2.9888888888888889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174.93000000000001</v>
      </c>
      <c s="21">
        <v>3148.8000000000006</v>
      </c>
      <c s="21">
        <v>2099.1600000000003</v>
      </c>
      <c s="21">
        <v>5247.9600000000009</v>
      </c>
    </row>
    <row r="486" spans="1:65" ht="14.5">
      <c r="A486" s="108" t="s">
        <v>2578</v>
      </c>
      <c s="35" t="s">
        <v>540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378632.5</v>
      </c>
      <c s="128">
        <v>0</v>
      </c>
      <c s="128">
        <v>0</v>
      </c>
      <c s="128">
        <v>1691.23</v>
      </c>
      <c s="128">
        <v>0</v>
      </c>
      <c s="128">
        <v>0</v>
      </c>
      <c s="128">
        <v>0</v>
      </c>
      <c s="128">
        <v>378632.5</v>
      </c>
      <c s="120">
        <v>43825</v>
      </c>
      <c s="120">
        <v>46017</v>
      </c>
      <c s="134">
        <v>378632.5</v>
      </c>
      <c s="135">
        <v>0.98888888888888893</v>
      </c>
      <c s="135">
        <v>6</v>
      </c>
      <c s="125">
        <v>0.053600000000000002</v>
      </c>
      <c s="131" t="s">
        <v>657</v>
      </c>
      <c s="131" t="s">
        <v>658</v>
      </c>
      <c s="21">
        <v>1691.23</v>
      </c>
      <c s="21">
        <v>1691.23</v>
      </c>
      <c s="21">
        <v>1691.23</v>
      </c>
      <c s="21">
        <v>1691.23</v>
      </c>
      <c s="21">
        <v>1691.23</v>
      </c>
      <c s="21">
        <v>1691.23</v>
      </c>
      <c s="21">
        <v>845.61000000000001</v>
      </c>
      <c s="21">
        <v>845.61000000000001</v>
      </c>
      <c s="21">
        <v>845.61000000000001</v>
      </c>
      <c s="21">
        <v>845.61000000000001</v>
      </c>
      <c s="21">
        <v>845.61000000000001</v>
      </c>
      <c s="21">
        <v>845.61000000000001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15221.040000000003</v>
      </c>
      <c s="21">
        <v>0</v>
      </c>
      <c s="21">
        <v>15221.040000000003</v>
      </c>
    </row>
    <row r="487" spans="1:65" ht="14.5">
      <c r="A487" s="108" t="s">
        <v>2579</v>
      </c>
      <c s="35" t="s">
        <v>540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519495</v>
      </c>
      <c s="128">
        <v>0</v>
      </c>
      <c s="128">
        <v>0</v>
      </c>
      <c s="128">
        <v>2441.6300000000001</v>
      </c>
      <c s="128">
        <v>0</v>
      </c>
      <c s="128">
        <v>0</v>
      </c>
      <c s="128">
        <v>0</v>
      </c>
      <c s="128">
        <v>519495</v>
      </c>
      <c s="120">
        <v>43825</v>
      </c>
      <c s="120">
        <v>46382</v>
      </c>
      <c s="134">
        <v>519495</v>
      </c>
      <c s="135">
        <v>1.9888888888888889</v>
      </c>
      <c s="135">
        <v>7</v>
      </c>
      <c s="125">
        <v>0.056399999999999999</v>
      </c>
      <c s="131" t="s">
        <v>657</v>
      </c>
      <c s="131" t="s">
        <v>658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2441.6300000000001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1220.8099999999999</v>
      </c>
      <c s="21">
        <v>29299.560000000009</v>
      </c>
      <c s="21">
        <v>14649.719999999996</v>
      </c>
      <c s="21">
        <v>43949.280000000006</v>
      </c>
    </row>
    <row r="488" spans="1:65" ht="14.5">
      <c r="A488" s="108" t="s">
        <v>2580</v>
      </c>
      <c s="35" t="s">
        <v>540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46905</v>
      </c>
      <c s="128">
        <v>0</v>
      </c>
      <c s="128">
        <v>0</v>
      </c>
      <c s="128">
        <v>231.78999999999999</v>
      </c>
      <c s="128">
        <v>0</v>
      </c>
      <c s="128">
        <v>0</v>
      </c>
      <c s="128">
        <v>0</v>
      </c>
      <c s="128">
        <v>46905</v>
      </c>
      <c s="120">
        <v>43825</v>
      </c>
      <c s="120">
        <v>46747</v>
      </c>
      <c s="134">
        <v>46905</v>
      </c>
      <c s="135">
        <v>2.9888888888888889</v>
      </c>
      <c s="135">
        <v>8</v>
      </c>
      <c s="125">
        <v>0.059299999999999999</v>
      </c>
      <c s="131" t="s">
        <v>657</v>
      </c>
      <c s="131" t="s">
        <v>658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231.78999999999999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154.53</v>
      </c>
      <c s="21">
        <v>2781.48</v>
      </c>
      <c s="21">
        <v>1854.3599999999999</v>
      </c>
      <c s="21">
        <v>4635.8400000000001</v>
      </c>
    </row>
    <row r="489" spans="1:65" ht="14.5">
      <c r="A489" s="108" t="s">
        <v>2581</v>
      </c>
      <c s="115" t="s">
        <v>540</v>
      </c>
      <c s="116">
        <v>9</v>
      </c>
      <c s="117" t="s">
        <v>23</v>
      </c>
      <c s="115" t="s">
        <v>467</v>
      </c>
      <c s="115" t="s">
        <v>641</v>
      </c>
      <c s="115" t="s">
        <v>853</v>
      </c>
      <c s="115" t="s">
        <v>661</v>
      </c>
      <c s="115" t="s">
        <v>854</v>
      </c>
      <c s="115" t="s">
        <v>663</v>
      </c>
      <c s="115" t="s">
        <v>484</v>
      </c>
      <c s="115" t="s">
        <v>643</v>
      </c>
      <c s="115" t="s">
        <v>656</v>
      </c>
      <c s="136">
        <v>1</v>
      </c>
      <c s="136">
        <v>1</v>
      </c>
      <c s="136">
        <v>1</v>
      </c>
      <c s="136">
        <v>1</v>
      </c>
      <c s="136">
        <v>1</v>
      </c>
      <c s="136">
        <v>1</v>
      </c>
      <c s="137">
        <v>0</v>
      </c>
      <c s="137">
        <v>0</v>
      </c>
      <c s="137">
        <v>0</v>
      </c>
      <c s="128">
        <v>206500</v>
      </c>
      <c s="128">
        <v>0</v>
      </c>
      <c s="128">
        <v>0</v>
      </c>
      <c s="128">
        <v>1068.6400000000001</v>
      </c>
      <c s="128">
        <v>0</v>
      </c>
      <c s="128">
        <v>0</v>
      </c>
      <c s="128">
        <v>0</v>
      </c>
      <c s="128">
        <v>206500</v>
      </c>
      <c s="120">
        <v>43825</v>
      </c>
      <c s="120">
        <v>47113</v>
      </c>
      <c s="134">
        <v>206500</v>
      </c>
      <c s="135">
        <v>3.9888888888888889</v>
      </c>
      <c s="135">
        <v>9</v>
      </c>
      <c s="125">
        <v>0.062100000000000002</v>
      </c>
      <c s="131" t="s">
        <v>657</v>
      </c>
      <c s="131" t="s">
        <v>658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1068.6400000000001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801.48000000000002</v>
      </c>
      <c s="21">
        <v>12823.679999999998</v>
      </c>
      <c s="21">
        <v>9617.7599999999984</v>
      </c>
      <c s="21">
        <v>22441.439999999995</v>
      </c>
    </row>
    <row r="490" spans="1:65" ht="14.5">
      <c r="A490" s="108" t="s">
        <v>2582</v>
      </c>
      <c s="35" t="s">
        <v>881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0">
        <v>43825</v>
      </c>
      <c s="120">
        <v>46382</v>
      </c>
      <c s="134">
        <v>53100</v>
      </c>
      <c s="135">
        <v>1.9888888888888889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124.78</v>
      </c>
      <c s="21">
        <v>2994.8400000000001</v>
      </c>
      <c s="21">
        <v>1497.3599999999999</v>
      </c>
      <c s="21">
        <v>4492.1999999999998</v>
      </c>
    </row>
    <row r="491" spans="1:65" ht="14.5">
      <c r="A491" s="108" t="s">
        <v>2583</v>
      </c>
      <c s="35" t="s">
        <v>541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46020</v>
      </c>
      <c s="128">
        <v>0</v>
      </c>
      <c s="128">
        <v>0</v>
      </c>
      <c s="128">
        <v>216.28999999999999</v>
      </c>
      <c s="128">
        <v>0</v>
      </c>
      <c s="128">
        <v>0</v>
      </c>
      <c s="128">
        <v>0</v>
      </c>
      <c s="128">
        <v>46020</v>
      </c>
      <c s="120">
        <v>43825</v>
      </c>
      <c s="120">
        <v>46382</v>
      </c>
      <c s="134">
        <v>46020</v>
      </c>
      <c s="135">
        <v>1.9888888888888889</v>
      </c>
      <c s="135">
        <v>7</v>
      </c>
      <c s="125">
        <v>0.056399999999999999</v>
      </c>
      <c s="131" t="s">
        <v>657</v>
      </c>
      <c s="131" t="s">
        <v>658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216.28999999999999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108.15000000000001</v>
      </c>
      <c s="21">
        <v>2595.48</v>
      </c>
      <c s="21">
        <v>1297.8000000000002</v>
      </c>
      <c s="21">
        <v>3893.2800000000002</v>
      </c>
    </row>
    <row r="492" spans="1:65" ht="14.5">
      <c r="A492" s="108" t="s">
        <v>2584</v>
      </c>
      <c s="35" t="s">
        <v>541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42775</v>
      </c>
      <c s="128">
        <v>0</v>
      </c>
      <c s="128">
        <v>0</v>
      </c>
      <c s="128">
        <v>211.38</v>
      </c>
      <c s="128">
        <v>0</v>
      </c>
      <c s="128">
        <v>0</v>
      </c>
      <c s="128">
        <v>0</v>
      </c>
      <c s="128">
        <v>42775</v>
      </c>
      <c s="120">
        <v>43825</v>
      </c>
      <c s="120">
        <v>46747</v>
      </c>
      <c s="134">
        <v>42775</v>
      </c>
      <c s="135">
        <v>2.9888888888888889</v>
      </c>
      <c s="135">
        <v>8</v>
      </c>
      <c s="125">
        <v>0.059299999999999999</v>
      </c>
      <c s="131" t="s">
        <v>657</v>
      </c>
      <c s="131" t="s">
        <v>658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211.38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140.91999999999999</v>
      </c>
      <c s="21">
        <v>2536.5600000000009</v>
      </c>
      <c s="21">
        <v>1691.0400000000002</v>
      </c>
      <c s="21">
        <v>4227.6000000000013</v>
      </c>
    </row>
    <row r="493" spans="1:65" ht="14.5">
      <c r="A493" s="108" t="s">
        <v>2585</v>
      </c>
      <c s="35" t="s">
        <v>541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81420</v>
      </c>
      <c s="128">
        <v>0</v>
      </c>
      <c s="128">
        <v>0</v>
      </c>
      <c s="128">
        <v>421.35000000000002</v>
      </c>
      <c s="128">
        <v>0</v>
      </c>
      <c s="128">
        <v>0</v>
      </c>
      <c s="128">
        <v>0</v>
      </c>
      <c s="128">
        <v>81420</v>
      </c>
      <c s="120">
        <v>43825</v>
      </c>
      <c s="120">
        <v>47113</v>
      </c>
      <c s="134">
        <v>81420</v>
      </c>
      <c s="135">
        <v>3.9888888888888889</v>
      </c>
      <c s="135">
        <v>9</v>
      </c>
      <c s="125">
        <v>0.062100000000000002</v>
      </c>
      <c s="131" t="s">
        <v>657</v>
      </c>
      <c s="131" t="s">
        <v>658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421.35000000000002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316.00999999999999</v>
      </c>
      <c s="21">
        <v>5056.2000000000007</v>
      </c>
      <c s="21">
        <v>3792.1200000000008</v>
      </c>
      <c s="21">
        <v>8848.3200000000015</v>
      </c>
    </row>
    <row r="494" spans="1:65" ht="14.5">
      <c r="A494" s="108" t="s">
        <v>2586</v>
      </c>
      <c s="35" t="s">
        <v>542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3116527.5</v>
      </c>
      <c s="128">
        <v>0</v>
      </c>
      <c s="128">
        <v>0</v>
      </c>
      <c s="128">
        <v>13920.49</v>
      </c>
      <c s="128">
        <v>0</v>
      </c>
      <c s="128">
        <v>0</v>
      </c>
      <c s="128">
        <v>0</v>
      </c>
      <c s="128">
        <v>3116527.5</v>
      </c>
      <c s="120">
        <v>43826</v>
      </c>
      <c s="120">
        <v>46018</v>
      </c>
      <c s="134">
        <v>3116527.5</v>
      </c>
      <c s="135">
        <v>0.9916666666666667</v>
      </c>
      <c s="135">
        <v>6</v>
      </c>
      <c s="125">
        <v>0.053600000000000002</v>
      </c>
      <c s="131" t="s">
        <v>657</v>
      </c>
      <c s="131" t="s">
        <v>658</v>
      </c>
      <c s="21">
        <v>13920.49</v>
      </c>
      <c s="21">
        <v>13920.49</v>
      </c>
      <c s="21">
        <v>13920.49</v>
      </c>
      <c s="21">
        <v>13920.49</v>
      </c>
      <c s="21">
        <v>13920.49</v>
      </c>
      <c s="21">
        <v>13920.49</v>
      </c>
      <c s="21">
        <v>6960.2399999999998</v>
      </c>
      <c s="21">
        <v>6960.2399999999998</v>
      </c>
      <c s="21">
        <v>6960.2399999999998</v>
      </c>
      <c s="21">
        <v>6960.2399999999998</v>
      </c>
      <c s="21">
        <v>6960.2399999999998</v>
      </c>
      <c s="21">
        <v>6960.2399999999998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125284.38000000003</v>
      </c>
      <c s="21">
        <v>0</v>
      </c>
      <c s="21">
        <v>125284.38000000003</v>
      </c>
    </row>
    <row r="495" spans="1:65" ht="14.5">
      <c r="A495" s="108" t="s">
        <v>2587</v>
      </c>
      <c s="35" t="s">
        <v>542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2455285</v>
      </c>
      <c s="128">
        <v>0</v>
      </c>
      <c s="128">
        <v>0</v>
      </c>
      <c s="128">
        <v>11539.84</v>
      </c>
      <c s="128">
        <v>0</v>
      </c>
      <c s="128">
        <v>0</v>
      </c>
      <c s="128">
        <v>0</v>
      </c>
      <c s="128">
        <v>2455285</v>
      </c>
      <c s="120">
        <v>43826</v>
      </c>
      <c s="120">
        <v>46383</v>
      </c>
      <c s="134">
        <v>2455285</v>
      </c>
      <c s="135">
        <v>1.9916666666666667</v>
      </c>
      <c s="135">
        <v>7</v>
      </c>
      <c s="125">
        <v>0.056399999999999999</v>
      </c>
      <c s="131" t="s">
        <v>657</v>
      </c>
      <c s="131" t="s">
        <v>658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11539.84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5769.9200000000001</v>
      </c>
      <c s="21">
        <v>138478.07999999999</v>
      </c>
      <c s="21">
        <v>69239.039999999994</v>
      </c>
      <c s="21">
        <v>207717.12</v>
      </c>
    </row>
    <row r="496" spans="1:65" ht="14.5">
      <c r="A496" s="108" t="s">
        <v>2588</v>
      </c>
      <c s="35" t="s">
        <v>542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1084715</v>
      </c>
      <c s="128">
        <v>0</v>
      </c>
      <c s="128">
        <v>0</v>
      </c>
      <c s="128">
        <v>5360.3000000000002</v>
      </c>
      <c s="128">
        <v>0</v>
      </c>
      <c s="128">
        <v>0</v>
      </c>
      <c s="128">
        <v>0</v>
      </c>
      <c s="128">
        <v>1084715</v>
      </c>
      <c s="120">
        <v>43826</v>
      </c>
      <c s="120">
        <v>46748</v>
      </c>
      <c s="134">
        <v>1084715</v>
      </c>
      <c s="135">
        <v>2.9916666666666667</v>
      </c>
      <c s="135">
        <v>8</v>
      </c>
      <c s="125">
        <v>0.059299999999999999</v>
      </c>
      <c s="131" t="s">
        <v>657</v>
      </c>
      <c s="131" t="s">
        <v>658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5360.3000000000002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3573.5300000000002</v>
      </c>
      <c s="21">
        <v>64323.600000000013</v>
      </c>
      <c s="21">
        <v>42882.359999999993</v>
      </c>
      <c s="21">
        <v>107205.96000000001</v>
      </c>
    </row>
    <row r="497" spans="1:65" ht="14.5">
      <c r="A497" s="108" t="s">
        <v>2589</v>
      </c>
      <c s="35" t="s">
        <v>542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43826</v>
      </c>
      <c s="120">
        <v>47114</v>
      </c>
      <c s="134">
        <v>53100</v>
      </c>
      <c s="135">
        <v>3.9916666666666667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2473.0799999999999</v>
      </c>
      <c s="21">
        <v>5770.5599999999995</v>
      </c>
    </row>
    <row r="498" spans="1:65" ht="14.5">
      <c r="A498" s="108" t="s">
        <v>2590</v>
      </c>
      <c s="35" t="s">
        <v>543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1284282.5</v>
      </c>
      <c s="128">
        <v>0</v>
      </c>
      <c s="128">
        <v>0</v>
      </c>
      <c s="128">
        <v>5426.0900000000001</v>
      </c>
      <c s="128">
        <v>0</v>
      </c>
      <c s="128">
        <v>0</v>
      </c>
      <c s="128">
        <v>0</v>
      </c>
      <c s="128">
        <v>1284282.5</v>
      </c>
      <c s="120">
        <v>43852</v>
      </c>
      <c s="120">
        <v>45679</v>
      </c>
      <c s="134">
        <v>2568565</v>
      </c>
      <c s="135">
        <v>0.061111111111111109</v>
      </c>
      <c s="135">
        <v>5</v>
      </c>
      <c s="125">
        <v>0.050700000000000002</v>
      </c>
      <c s="131" t="s">
        <v>657</v>
      </c>
      <c s="131" t="s">
        <v>658</v>
      </c>
      <c s="21">
        <v>5426.0900000000001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5426.0900000000001</v>
      </c>
      <c s="21">
        <v>0</v>
      </c>
      <c s="21">
        <v>5426.0900000000001</v>
      </c>
    </row>
    <row r="499" spans="1:65" ht="14.5">
      <c r="A499" s="108" t="s">
        <v>2591</v>
      </c>
      <c s="35" t="s">
        <v>543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3134522.5</v>
      </c>
      <c s="128">
        <v>0</v>
      </c>
      <c s="128">
        <v>0</v>
      </c>
      <c s="128">
        <v>14000.870000000001</v>
      </c>
      <c s="128">
        <v>0</v>
      </c>
      <c s="128">
        <v>0</v>
      </c>
      <c s="128">
        <v>0</v>
      </c>
      <c s="128">
        <v>3134522.5</v>
      </c>
      <c s="120">
        <v>43852</v>
      </c>
      <c s="120">
        <v>46044</v>
      </c>
      <c s="134">
        <v>3134522.5</v>
      </c>
      <c s="135">
        <v>1.0611111111111111</v>
      </c>
      <c s="135">
        <v>6</v>
      </c>
      <c s="125">
        <v>0.053600000000000002</v>
      </c>
      <c s="131" t="s">
        <v>657</v>
      </c>
      <c s="131" t="s">
        <v>658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14000.870000000001</v>
      </c>
      <c s="21">
        <v>7000.4300000000003</v>
      </c>
      <c s="21">
        <v>7000.4300000000003</v>
      </c>
      <c s="21">
        <v>7000.4300000000003</v>
      </c>
      <c s="21">
        <v>7000.4300000000003</v>
      </c>
      <c s="21">
        <v>7000.4300000000003</v>
      </c>
      <c s="21">
        <v>7000.4300000000003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133008.23999999996</v>
      </c>
      <c s="21">
        <v>7000.4300000000003</v>
      </c>
      <c s="21">
        <v>140008.66999999995</v>
      </c>
    </row>
    <row r="500" spans="1:65" ht="14.5">
      <c r="A500" s="108" t="s">
        <v>2592</v>
      </c>
      <c s="35" t="s">
        <v>543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3117265</v>
      </c>
      <c s="128">
        <v>0</v>
      </c>
      <c s="128">
        <v>0</v>
      </c>
      <c s="128">
        <v>14651.15</v>
      </c>
      <c s="128">
        <v>0</v>
      </c>
      <c s="128">
        <v>0</v>
      </c>
      <c s="128">
        <v>0</v>
      </c>
      <c s="128">
        <v>3117265</v>
      </c>
      <c s="120">
        <v>43852</v>
      </c>
      <c s="120">
        <v>46409</v>
      </c>
      <c s="134">
        <v>3117265</v>
      </c>
      <c s="135">
        <v>2.0611111111111109</v>
      </c>
      <c s="135">
        <v>7</v>
      </c>
      <c s="125">
        <v>0.056399999999999999</v>
      </c>
      <c s="131" t="s">
        <v>657</v>
      </c>
      <c s="131" t="s">
        <v>658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14651.15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7325.5699999999997</v>
      </c>
      <c s="21">
        <v>175813.79999999996</v>
      </c>
      <c s="21">
        <v>95232.420000000013</v>
      </c>
      <c s="21">
        <v>271046.21999999997</v>
      </c>
    </row>
    <row r="501" spans="1:65" ht="14.5">
      <c r="A501" s="108" t="s">
        <v>2593</v>
      </c>
      <c s="35" t="s">
        <v>543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683957.5</v>
      </c>
      <c s="128">
        <v>0</v>
      </c>
      <c s="128">
        <v>0</v>
      </c>
      <c s="128">
        <v>3379.8899999999999</v>
      </c>
      <c s="128">
        <v>0</v>
      </c>
      <c s="128">
        <v>0</v>
      </c>
      <c s="128">
        <v>0</v>
      </c>
      <c s="128">
        <v>683957.5</v>
      </c>
      <c s="120">
        <v>43852</v>
      </c>
      <c s="120">
        <v>46774</v>
      </c>
      <c s="134">
        <v>683957.5</v>
      </c>
      <c s="135">
        <v>3.0611111111111109</v>
      </c>
      <c s="135">
        <v>8</v>
      </c>
      <c s="125">
        <v>0.059299999999999999</v>
      </c>
      <c s="131" t="s">
        <v>657</v>
      </c>
      <c s="131" t="s">
        <v>658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3379.8899999999999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2253.2600000000002</v>
      </c>
      <c s="21">
        <v>40558.68</v>
      </c>
      <c s="21">
        <v>28165.750000000007</v>
      </c>
      <c s="21">
        <v>68724.430000000008</v>
      </c>
    </row>
    <row r="502" spans="1:65" ht="14.5">
      <c r="A502" s="108" t="s">
        <v>2594</v>
      </c>
      <c s="35" t="s">
        <v>543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43852</v>
      </c>
      <c s="120">
        <v>47140</v>
      </c>
      <c s="134">
        <v>106200</v>
      </c>
      <c s="135">
        <v>4.0611111111111109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6594.96</v>
      </c>
      <c s="21">
        <v>5083.6699999999992</v>
      </c>
      <c s="21">
        <v>11678.629999999999</v>
      </c>
    </row>
    <row r="503" spans="1:65" ht="14.5">
      <c r="A503" s="108" t="s">
        <v>2595</v>
      </c>
      <c s="35" t="s">
        <v>544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1095998.75</v>
      </c>
      <c s="128">
        <v>0</v>
      </c>
      <c s="128">
        <v>0</v>
      </c>
      <c s="128">
        <v>4630.5900000000001</v>
      </c>
      <c s="128">
        <v>0</v>
      </c>
      <c s="128">
        <v>0</v>
      </c>
      <c s="128">
        <v>0</v>
      </c>
      <c s="128">
        <v>1095998.75</v>
      </c>
      <c s="120">
        <v>43858</v>
      </c>
      <c s="120">
        <v>45685</v>
      </c>
      <c s="134">
        <v>2191997.5</v>
      </c>
      <c s="135">
        <v>0.077777777777777779</v>
      </c>
      <c s="135">
        <v>5</v>
      </c>
      <c s="125">
        <v>0.050700000000000002</v>
      </c>
      <c s="131" t="s">
        <v>657</v>
      </c>
      <c s="131" t="s">
        <v>658</v>
      </c>
      <c s="21">
        <v>4630.5900000000001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4630.5900000000001</v>
      </c>
      <c s="21">
        <v>0</v>
      </c>
      <c s="21">
        <v>4630.5900000000001</v>
      </c>
    </row>
    <row r="504" spans="1:65" ht="14.5">
      <c r="A504" s="108" t="s">
        <v>2596</v>
      </c>
      <c s="35" t="s">
        <v>544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4112890</v>
      </c>
      <c s="128">
        <v>0</v>
      </c>
      <c s="128">
        <v>0</v>
      </c>
      <c s="128">
        <v>18370.91</v>
      </c>
      <c s="128">
        <v>0</v>
      </c>
      <c s="128">
        <v>0</v>
      </c>
      <c s="128">
        <v>0</v>
      </c>
      <c s="128">
        <v>4112890</v>
      </c>
      <c s="120">
        <v>43858</v>
      </c>
      <c s="120">
        <v>46050</v>
      </c>
      <c s="134">
        <v>4112890</v>
      </c>
      <c s="135">
        <v>1.0777777777777777</v>
      </c>
      <c s="135">
        <v>6</v>
      </c>
      <c s="125">
        <v>0.053600000000000002</v>
      </c>
      <c s="131" t="s">
        <v>657</v>
      </c>
      <c s="131" t="s">
        <v>658</v>
      </c>
      <c s="21">
        <v>18370.91</v>
      </c>
      <c s="21">
        <v>18370.91</v>
      </c>
      <c s="21">
        <v>18370.91</v>
      </c>
      <c s="21">
        <v>18370.91</v>
      </c>
      <c s="21">
        <v>18370.91</v>
      </c>
      <c s="21">
        <v>18370.91</v>
      </c>
      <c s="21">
        <v>18370.91</v>
      </c>
      <c s="21">
        <v>9185.4500000000007</v>
      </c>
      <c s="21">
        <v>9185.4500000000007</v>
      </c>
      <c s="21">
        <v>9185.4500000000007</v>
      </c>
      <c s="21">
        <v>9185.4500000000007</v>
      </c>
      <c s="21">
        <v>9185.4500000000007</v>
      </c>
      <c s="21">
        <v>9185.4500000000007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174523.62000000005</v>
      </c>
      <c s="21">
        <v>9185.4500000000007</v>
      </c>
      <c s="21">
        <v>183709.07000000007</v>
      </c>
    </row>
    <row r="505" spans="1:65" ht="14.5">
      <c r="A505" s="108" t="s">
        <v>2597</v>
      </c>
      <c s="35" t="s">
        <v>544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2112495</v>
      </c>
      <c s="128">
        <v>0</v>
      </c>
      <c s="128">
        <v>0</v>
      </c>
      <c s="128">
        <v>9928.7299999999996</v>
      </c>
      <c s="128">
        <v>0</v>
      </c>
      <c s="128">
        <v>0</v>
      </c>
      <c s="128">
        <v>0</v>
      </c>
      <c s="128">
        <v>2112495</v>
      </c>
      <c s="120">
        <v>43858</v>
      </c>
      <c s="120">
        <v>46415</v>
      </c>
      <c s="134">
        <v>2112495</v>
      </c>
      <c s="135">
        <v>2.0777777777777779</v>
      </c>
      <c s="135">
        <v>7</v>
      </c>
      <c s="125">
        <v>0.056399999999999999</v>
      </c>
      <c s="131" t="s">
        <v>657</v>
      </c>
      <c s="131" t="s">
        <v>658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9928.7299999999996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4964.3599999999997</v>
      </c>
      <c s="21">
        <v>119144.75999999997</v>
      </c>
      <c s="21">
        <v>64536.690000000002</v>
      </c>
      <c s="21">
        <v>183681.44999999995</v>
      </c>
    </row>
    <row r="506" spans="1:65" ht="14.5">
      <c r="A506" s="108" t="s">
        <v>2598</v>
      </c>
      <c s="35" t="s">
        <v>544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458430</v>
      </c>
      <c s="128">
        <v>0</v>
      </c>
      <c s="128">
        <v>0</v>
      </c>
      <c s="128">
        <v>2265.4099999999999</v>
      </c>
      <c s="128">
        <v>0</v>
      </c>
      <c s="128">
        <v>0</v>
      </c>
      <c s="128">
        <v>0</v>
      </c>
      <c s="128">
        <v>458430</v>
      </c>
      <c s="120">
        <v>43858</v>
      </c>
      <c s="120">
        <v>46780</v>
      </c>
      <c s="134">
        <v>458430</v>
      </c>
      <c s="135">
        <v>3.0777777777777779</v>
      </c>
      <c s="135">
        <v>8</v>
      </c>
      <c s="125">
        <v>0.059299999999999999</v>
      </c>
      <c s="131" t="s">
        <v>657</v>
      </c>
      <c s="131" t="s">
        <v>658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2265.4099999999999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1510.27</v>
      </c>
      <c s="21">
        <v>27184.919999999998</v>
      </c>
      <c s="21">
        <v>18878.380000000001</v>
      </c>
      <c s="21">
        <v>46063.300000000003</v>
      </c>
    </row>
    <row r="507" spans="1:65" ht="14.5">
      <c r="A507" s="108" t="s">
        <v>2599</v>
      </c>
      <c s="35" t="s">
        <v>544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43858</v>
      </c>
      <c s="120">
        <v>47146</v>
      </c>
      <c s="134">
        <v>106200</v>
      </c>
      <c s="135">
        <v>4.0777777777777775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6594.96</v>
      </c>
      <c s="21">
        <v>5083.6699999999992</v>
      </c>
      <c s="21">
        <v>11678.629999999999</v>
      </c>
    </row>
    <row r="508" spans="1:65" ht="14.5">
      <c r="A508" s="108" t="s">
        <v>2600</v>
      </c>
      <c s="35" t="s">
        <v>544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98087.5</v>
      </c>
      <c s="128">
        <v>0</v>
      </c>
      <c s="128">
        <v>0</v>
      </c>
      <c s="128">
        <v>531.30999999999995</v>
      </c>
      <c s="128">
        <v>0</v>
      </c>
      <c s="128">
        <v>0</v>
      </c>
      <c s="128">
        <v>0</v>
      </c>
      <c s="128">
        <v>98087.5</v>
      </c>
      <c s="120">
        <v>43858</v>
      </c>
      <c s="120">
        <v>47511</v>
      </c>
      <c s="134">
        <v>98087.5</v>
      </c>
      <c s="135">
        <v>5.0777777777777775</v>
      </c>
      <c s="135">
        <v>10</v>
      </c>
      <c s="125">
        <v>0.065000000000000002</v>
      </c>
      <c s="131" t="s">
        <v>657</v>
      </c>
      <c s="131" t="s">
        <v>658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531.30999999999995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425.05000000000001</v>
      </c>
      <c s="21">
        <v>6375.7199999999975</v>
      </c>
      <c s="21">
        <v>5206.8600000000006</v>
      </c>
      <c s="21">
        <v>11582.579999999998</v>
      </c>
    </row>
    <row r="509" spans="1:65" ht="14.5">
      <c r="A509" s="108" t="s">
        <v>2601</v>
      </c>
      <c s="35" t="s">
        <v>545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842667.5</v>
      </c>
      <c s="128">
        <v>0</v>
      </c>
      <c s="128">
        <v>0</v>
      </c>
      <c s="128">
        <v>3560.27</v>
      </c>
      <c s="128">
        <v>0</v>
      </c>
      <c s="128">
        <v>0</v>
      </c>
      <c s="128">
        <v>0</v>
      </c>
      <c s="128">
        <v>842667.5</v>
      </c>
      <c s="120">
        <v>43866</v>
      </c>
      <c s="120">
        <v>45693</v>
      </c>
      <c s="134">
        <v>1685335</v>
      </c>
      <c s="135">
        <v>0.097222222222222224</v>
      </c>
      <c s="135">
        <v>5</v>
      </c>
      <c s="125">
        <v>0.050700000000000002</v>
      </c>
      <c s="131" t="s">
        <v>657</v>
      </c>
      <c s="131" t="s">
        <v>658</v>
      </c>
      <c s="21">
        <v>3560.27</v>
      </c>
      <c s="21">
        <v>3560.27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7120.54</v>
      </c>
      <c s="21">
        <v>0</v>
      </c>
      <c s="21">
        <v>7120.54</v>
      </c>
    </row>
    <row r="510" spans="1:65" ht="14.5">
      <c r="A510" s="108" t="s">
        <v>2602</v>
      </c>
      <c s="35" t="s">
        <v>545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2753677.5</v>
      </c>
      <c s="128">
        <v>0</v>
      </c>
      <c s="128">
        <v>0</v>
      </c>
      <c s="128">
        <v>12299.76</v>
      </c>
      <c s="128">
        <v>0</v>
      </c>
      <c s="128">
        <v>0</v>
      </c>
      <c s="128">
        <v>0</v>
      </c>
      <c s="128">
        <v>2753677.5</v>
      </c>
      <c s="120">
        <v>43866</v>
      </c>
      <c s="120">
        <v>46058</v>
      </c>
      <c s="134">
        <v>2753677.5</v>
      </c>
      <c s="135">
        <v>1.0972222222222223</v>
      </c>
      <c s="135">
        <v>6</v>
      </c>
      <c s="125">
        <v>0.053600000000000002</v>
      </c>
      <c s="131" t="s">
        <v>657</v>
      </c>
      <c s="131" t="s">
        <v>658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12299.76</v>
      </c>
      <c s="21">
        <v>6149.8800000000001</v>
      </c>
      <c s="21">
        <v>6149.8800000000001</v>
      </c>
      <c s="21">
        <v>6149.8800000000001</v>
      </c>
      <c s="21">
        <v>6149.8800000000001</v>
      </c>
      <c s="21">
        <v>6149.8800000000001</v>
      </c>
      <c s="21">
        <v>6149.8800000000001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122997.60000000001</v>
      </c>
      <c s="21">
        <v>12299.76</v>
      </c>
      <c s="21">
        <v>135297.36000000002</v>
      </c>
    </row>
    <row r="511" spans="1:65" ht="14.5">
      <c r="A511" s="108" t="s">
        <v>2603</v>
      </c>
      <c s="35" t="s">
        <v>545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1250357.5</v>
      </c>
      <c s="128">
        <v>0</v>
      </c>
      <c s="128">
        <v>0</v>
      </c>
      <c s="128">
        <v>5876.6800000000003</v>
      </c>
      <c s="128">
        <v>0</v>
      </c>
      <c s="128">
        <v>0</v>
      </c>
      <c s="128">
        <v>0</v>
      </c>
      <c s="128">
        <v>1250357.5</v>
      </c>
      <c s="120">
        <v>43866</v>
      </c>
      <c s="120">
        <v>46423</v>
      </c>
      <c s="134">
        <v>1250357.5</v>
      </c>
      <c s="135">
        <v>2.0972222222222223</v>
      </c>
      <c s="135">
        <v>7</v>
      </c>
      <c s="125">
        <v>0.056399999999999999</v>
      </c>
      <c s="131" t="s">
        <v>657</v>
      </c>
      <c s="131" t="s">
        <v>658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5876.6800000000003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2938.3400000000001</v>
      </c>
      <c s="21">
        <v>70520.160000000003</v>
      </c>
      <c s="21">
        <v>41136.759999999995</v>
      </c>
      <c s="21">
        <v>111656.92</v>
      </c>
    </row>
    <row r="512" spans="1:65" ht="14.5">
      <c r="A512" s="108" t="s">
        <v>2604</v>
      </c>
      <c s="35" t="s">
        <v>545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0">
        <v>43866</v>
      </c>
      <c s="120">
        <v>46788</v>
      </c>
      <c s="134">
        <v>106200</v>
      </c>
      <c s="135">
        <v>3.0972222222222223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349.87</v>
      </c>
      <c s="21">
        <v>6297.6000000000013</v>
      </c>
      <c s="21">
        <v>4548.2999999999993</v>
      </c>
      <c s="21">
        <v>10845.900000000001</v>
      </c>
    </row>
    <row r="513" spans="1:65" ht="14.5">
      <c r="A513" s="108" t="s">
        <v>2605</v>
      </c>
      <c s="35" t="s">
        <v>545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43866</v>
      </c>
      <c s="120">
        <v>47519</v>
      </c>
      <c s="134">
        <v>53100</v>
      </c>
      <c s="135">
        <v>5.0972222222222223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3451.4399999999991</v>
      </c>
      <c s="21">
        <v>2876.2399999999993</v>
      </c>
      <c s="21">
        <v>6327.6799999999985</v>
      </c>
    </row>
    <row r="514" spans="1:65" ht="14.5">
      <c r="A514" s="108" t="s">
        <v>2606</v>
      </c>
      <c s="35" t="s">
        <v>546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1129850</v>
      </c>
      <c s="128">
        <v>0</v>
      </c>
      <c s="128">
        <v>0</v>
      </c>
      <c s="128">
        <v>4773.6199999999999</v>
      </c>
      <c s="128">
        <v>0</v>
      </c>
      <c s="128">
        <v>0</v>
      </c>
      <c s="128">
        <v>0</v>
      </c>
      <c s="128">
        <v>1129850</v>
      </c>
      <c s="120">
        <v>43872</v>
      </c>
      <c s="120">
        <v>45699</v>
      </c>
      <c s="134">
        <v>2259700</v>
      </c>
      <c s="135">
        <v>0.11388888888888889</v>
      </c>
      <c s="135">
        <v>5</v>
      </c>
      <c s="125">
        <v>0.050700000000000002</v>
      </c>
      <c s="131" t="s">
        <v>657</v>
      </c>
      <c s="131" t="s">
        <v>658</v>
      </c>
      <c s="21">
        <v>4773.6199999999999</v>
      </c>
      <c s="21">
        <v>4773.6199999999999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9547.2399999999998</v>
      </c>
      <c s="21">
        <v>0</v>
      </c>
      <c s="21">
        <v>9547.2399999999998</v>
      </c>
    </row>
    <row r="515" spans="1:65" ht="14.5">
      <c r="A515" s="108" t="s">
        <v>2607</v>
      </c>
      <c s="35" t="s">
        <v>546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3465512.5</v>
      </c>
      <c s="128">
        <v>0</v>
      </c>
      <c s="128">
        <v>0</v>
      </c>
      <c s="128">
        <v>15479.290000000001</v>
      </c>
      <c s="128">
        <v>0</v>
      </c>
      <c s="128">
        <v>0</v>
      </c>
      <c s="128">
        <v>0</v>
      </c>
      <c s="128">
        <v>3465512.5</v>
      </c>
      <c s="120">
        <v>43872</v>
      </c>
      <c s="120">
        <v>46064</v>
      </c>
      <c s="134">
        <v>3465512.5</v>
      </c>
      <c s="135">
        <v>1.1138888888888889</v>
      </c>
      <c s="135">
        <v>6</v>
      </c>
      <c s="125">
        <v>0.053600000000000002</v>
      </c>
      <c s="131" t="s">
        <v>657</v>
      </c>
      <c s="131" t="s">
        <v>658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15479.290000000001</v>
      </c>
      <c s="21">
        <v>7739.6400000000003</v>
      </c>
      <c s="21">
        <v>7739.6400000000003</v>
      </c>
      <c s="21">
        <v>7739.6400000000003</v>
      </c>
      <c s="21">
        <v>7739.6400000000003</v>
      </c>
      <c s="21">
        <v>7739.6400000000003</v>
      </c>
      <c s="21">
        <v>7739.6400000000003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154792.88000000009</v>
      </c>
      <c s="21">
        <v>15479.280000000001</v>
      </c>
      <c s="21">
        <v>170272.16000000009</v>
      </c>
    </row>
    <row r="516" spans="1:65" ht="14.5">
      <c r="A516" s="108" t="s">
        <v>2608</v>
      </c>
      <c s="35" t="s">
        <v>546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3211665</v>
      </c>
      <c s="128">
        <v>0</v>
      </c>
      <c s="128">
        <v>0</v>
      </c>
      <c s="128">
        <v>15094.83</v>
      </c>
      <c s="128">
        <v>0</v>
      </c>
      <c s="128">
        <v>0</v>
      </c>
      <c s="128">
        <v>0</v>
      </c>
      <c s="128">
        <v>3211665</v>
      </c>
      <c s="120">
        <v>43872</v>
      </c>
      <c s="120">
        <v>46429</v>
      </c>
      <c s="134">
        <v>3211665</v>
      </c>
      <c s="135">
        <v>2.1138888888888889</v>
      </c>
      <c s="135">
        <v>7</v>
      </c>
      <c s="125">
        <v>0.056399999999999999</v>
      </c>
      <c s="131" t="s">
        <v>657</v>
      </c>
      <c s="131" t="s">
        <v>658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15094.83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7547.4099999999999</v>
      </c>
      <c s="21">
        <v>181137.95999999996</v>
      </c>
      <c s="21">
        <v>105663.76000000002</v>
      </c>
      <c s="21">
        <v>286801.71999999997</v>
      </c>
    </row>
    <row r="517" spans="1:65" ht="14.5">
      <c r="A517" s="108" t="s">
        <v>2609</v>
      </c>
      <c s="35" t="s">
        <v>546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209302.5</v>
      </c>
      <c s="128">
        <v>0</v>
      </c>
      <c s="128">
        <v>0</v>
      </c>
      <c s="128">
        <v>1034.3</v>
      </c>
      <c s="128">
        <v>0</v>
      </c>
      <c s="128">
        <v>0</v>
      </c>
      <c s="128">
        <v>0</v>
      </c>
      <c s="128">
        <v>209302.5</v>
      </c>
      <c s="120">
        <v>43872</v>
      </c>
      <c s="120">
        <v>46794</v>
      </c>
      <c s="134">
        <v>209302.5</v>
      </c>
      <c s="135">
        <v>3.1138888888888889</v>
      </c>
      <c s="135">
        <v>8</v>
      </c>
      <c s="125">
        <v>0.059299999999999999</v>
      </c>
      <c s="131" t="s">
        <v>657</v>
      </c>
      <c s="131" t="s">
        <v>658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1034.3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689.53999999999996</v>
      </c>
      <c s="21">
        <v>12411.599999999997</v>
      </c>
      <c s="21">
        <v>8964</v>
      </c>
      <c s="21">
        <v>21375.599999999999</v>
      </c>
    </row>
    <row r="518" spans="1:65" ht="14.5">
      <c r="A518" s="108" t="s">
        <v>2610</v>
      </c>
      <c s="35" t="s">
        <v>547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1144010</v>
      </c>
      <c s="128">
        <v>0</v>
      </c>
      <c s="128">
        <v>0</v>
      </c>
      <c s="128">
        <v>4833.4399999999996</v>
      </c>
      <c s="128">
        <v>0</v>
      </c>
      <c s="128">
        <v>0</v>
      </c>
      <c s="128">
        <v>0</v>
      </c>
      <c s="128">
        <v>1144010</v>
      </c>
      <c s="120">
        <v>43879</v>
      </c>
      <c s="120">
        <v>45706</v>
      </c>
      <c s="134">
        <v>2288020</v>
      </c>
      <c s="135">
        <v>0.13333333333333333</v>
      </c>
      <c s="135">
        <v>5</v>
      </c>
      <c s="125">
        <v>0.050700000000000002</v>
      </c>
      <c s="131" t="s">
        <v>657</v>
      </c>
      <c s="131" t="s">
        <v>658</v>
      </c>
      <c s="21">
        <v>4833.4399999999996</v>
      </c>
      <c s="21">
        <v>4833.4399999999996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9666.8799999999992</v>
      </c>
      <c s="21">
        <v>0</v>
      </c>
      <c s="21">
        <v>9666.8799999999992</v>
      </c>
    </row>
    <row r="519" spans="1:65" ht="14.5">
      <c r="A519" s="108" t="s">
        <v>2611</v>
      </c>
      <c s="35" t="s">
        <v>547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2595852.5</v>
      </c>
      <c s="128">
        <v>0</v>
      </c>
      <c s="128">
        <v>0</v>
      </c>
      <c s="128">
        <v>11594.809999999999</v>
      </c>
      <c s="128">
        <v>0</v>
      </c>
      <c s="128">
        <v>0</v>
      </c>
      <c s="128">
        <v>0</v>
      </c>
      <c s="128">
        <v>2595852.5</v>
      </c>
      <c s="120">
        <v>43879</v>
      </c>
      <c s="120">
        <v>46071</v>
      </c>
      <c s="134">
        <v>2595852.5</v>
      </c>
      <c s="135">
        <v>1.1333333333333333</v>
      </c>
      <c s="135">
        <v>6</v>
      </c>
      <c s="125">
        <v>0.053600000000000002</v>
      </c>
      <c s="131" t="s">
        <v>657</v>
      </c>
      <c s="131" t="s">
        <v>658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11594.809999999999</v>
      </c>
      <c s="21">
        <v>5797.3999999999996</v>
      </c>
      <c s="21">
        <v>5797.3999999999996</v>
      </c>
      <c s="21">
        <v>5797.3999999999996</v>
      </c>
      <c s="21">
        <v>5797.3999999999996</v>
      </c>
      <c s="21">
        <v>5797.3999999999996</v>
      </c>
      <c s="21">
        <v>5797.3999999999996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115948.07999999997</v>
      </c>
      <c s="21">
        <v>11594.799999999999</v>
      </c>
      <c s="21">
        <v>127542.87999999998</v>
      </c>
    </row>
    <row r="520" spans="1:65" ht="14.5">
      <c r="A520" s="108" t="s">
        <v>2612</v>
      </c>
      <c s="35" t="s">
        <v>547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1675600</v>
      </c>
      <c s="128">
        <v>0</v>
      </c>
      <c s="128">
        <v>0</v>
      </c>
      <c s="128">
        <v>7875.3199999999997</v>
      </c>
      <c s="128">
        <v>0</v>
      </c>
      <c s="128">
        <v>0</v>
      </c>
      <c s="128">
        <v>0</v>
      </c>
      <c s="128">
        <v>1675600</v>
      </c>
      <c s="120">
        <v>43879</v>
      </c>
      <c s="120">
        <v>46436</v>
      </c>
      <c s="134">
        <v>1675600</v>
      </c>
      <c s="135">
        <v>2.1333333333333333</v>
      </c>
      <c s="135">
        <v>7</v>
      </c>
      <c s="125">
        <v>0.056399999999999999</v>
      </c>
      <c s="131" t="s">
        <v>657</v>
      </c>
      <c s="131" t="s">
        <v>658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7875.3199999999997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3937.6599999999999</v>
      </c>
      <c s="21">
        <v>94503.840000000026</v>
      </c>
      <c s="21">
        <v>55127.24000000002</v>
      </c>
      <c s="21">
        <v>149631.08000000005</v>
      </c>
    </row>
    <row r="521" spans="1:65" ht="14.5">
      <c r="A521" s="108" t="s">
        <v>2613</v>
      </c>
      <c s="35" t="s">
        <v>547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206057.5</v>
      </c>
      <c s="128">
        <v>0</v>
      </c>
      <c s="128">
        <v>0</v>
      </c>
      <c s="128">
        <v>1018.27</v>
      </c>
      <c s="128">
        <v>0</v>
      </c>
      <c s="128">
        <v>0</v>
      </c>
      <c s="128">
        <v>0</v>
      </c>
      <c s="128">
        <v>206057.5</v>
      </c>
      <c s="120">
        <v>43879</v>
      </c>
      <c s="120">
        <v>46801</v>
      </c>
      <c s="134">
        <v>206057.5</v>
      </c>
      <c s="135">
        <v>3.1333333333333333</v>
      </c>
      <c s="135">
        <v>8</v>
      </c>
      <c s="125">
        <v>0.059299999999999999</v>
      </c>
      <c s="131" t="s">
        <v>657</v>
      </c>
      <c s="131" t="s">
        <v>658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1018.27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678.84000000000003</v>
      </c>
      <c s="21">
        <v>12219.240000000003</v>
      </c>
      <c s="21">
        <v>8824.9400000000005</v>
      </c>
      <c s="21">
        <v>21044.180000000004</v>
      </c>
    </row>
    <row r="522" spans="1:65" ht="14.5">
      <c r="A522" s="108" t="s">
        <v>2614</v>
      </c>
      <c s="35" t="s">
        <v>548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635061.25</v>
      </c>
      <c s="128">
        <v>0</v>
      </c>
      <c s="128">
        <v>0</v>
      </c>
      <c s="128">
        <v>2683.1300000000001</v>
      </c>
      <c s="128">
        <v>0</v>
      </c>
      <c s="128">
        <v>0</v>
      </c>
      <c s="128">
        <v>0</v>
      </c>
      <c s="128">
        <v>635061.25</v>
      </c>
      <c s="120">
        <v>43888</v>
      </c>
      <c s="120">
        <v>45715</v>
      </c>
      <c s="134">
        <v>1270122.5</v>
      </c>
      <c s="135">
        <v>0.15833333333333333</v>
      </c>
      <c s="135">
        <v>5</v>
      </c>
      <c s="125">
        <v>0.050700000000000002</v>
      </c>
      <c s="131" t="s">
        <v>657</v>
      </c>
      <c s="131" t="s">
        <v>658</v>
      </c>
      <c s="21">
        <v>2683.1300000000001</v>
      </c>
      <c s="21">
        <v>2683.1300000000001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5366.2600000000002</v>
      </c>
      <c s="21">
        <v>0</v>
      </c>
      <c s="21">
        <v>5366.2600000000002</v>
      </c>
    </row>
    <row r="523" spans="1:65" ht="14.5">
      <c r="A523" s="108" t="s">
        <v>2615</v>
      </c>
      <c s="35" t="s">
        <v>548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1265697.5</v>
      </c>
      <c s="128">
        <v>0</v>
      </c>
      <c s="128">
        <v>0</v>
      </c>
      <c s="128">
        <v>5653.4499999999998</v>
      </c>
      <c s="128">
        <v>0</v>
      </c>
      <c s="128">
        <v>0</v>
      </c>
      <c s="128">
        <v>0</v>
      </c>
      <c s="128">
        <v>1265697.5</v>
      </c>
      <c s="120">
        <v>43888</v>
      </c>
      <c s="120">
        <v>46080</v>
      </c>
      <c s="134">
        <v>1265697.5</v>
      </c>
      <c s="135">
        <v>1.1583333333333334</v>
      </c>
      <c s="135">
        <v>6</v>
      </c>
      <c s="125">
        <v>0.053600000000000002</v>
      </c>
      <c s="131" t="s">
        <v>657</v>
      </c>
      <c s="131" t="s">
        <v>658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5653.4499999999998</v>
      </c>
      <c s="21">
        <v>2826.7199999999998</v>
      </c>
      <c s="21">
        <v>2826.7199999999998</v>
      </c>
      <c s="21">
        <v>2826.7199999999998</v>
      </c>
      <c s="21">
        <v>2826.7199999999998</v>
      </c>
      <c s="21">
        <v>2826.7199999999998</v>
      </c>
      <c s="21">
        <v>2826.7199999999998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56534.479999999996</v>
      </c>
      <c s="21">
        <v>5653.4399999999996</v>
      </c>
      <c s="21">
        <v>62187.919999999998</v>
      </c>
    </row>
    <row r="524" spans="1:65" ht="14.5">
      <c r="A524" s="108" t="s">
        <v>2616</v>
      </c>
      <c s="35" t="s">
        <v>548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1359065</v>
      </c>
      <c s="128">
        <v>0</v>
      </c>
      <c s="128">
        <v>0</v>
      </c>
      <c s="128">
        <v>6387.6099999999997</v>
      </c>
      <c s="128">
        <v>0</v>
      </c>
      <c s="128">
        <v>0</v>
      </c>
      <c s="128">
        <v>0</v>
      </c>
      <c s="128">
        <v>1359065</v>
      </c>
      <c s="120">
        <v>43888</v>
      </c>
      <c s="120">
        <v>46445</v>
      </c>
      <c s="134">
        <v>1359065</v>
      </c>
      <c s="135">
        <v>2.1583333333333332</v>
      </c>
      <c s="135">
        <v>7</v>
      </c>
      <c s="125">
        <v>0.056399999999999999</v>
      </c>
      <c s="131" t="s">
        <v>657</v>
      </c>
      <c s="131" t="s">
        <v>658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6387.6099999999997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3193.8000000000002</v>
      </c>
      <c s="21">
        <v>76651.319999999992</v>
      </c>
      <c s="21">
        <v>44713.220000000008</v>
      </c>
      <c s="21">
        <v>121364.54000000001</v>
      </c>
    </row>
    <row r="525" spans="1:65" ht="14.5">
      <c r="A525" s="108" t="s">
        <v>2617</v>
      </c>
      <c s="35" t="s">
        <v>548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413737.5</v>
      </c>
      <c s="128">
        <v>0</v>
      </c>
      <c s="128">
        <v>0</v>
      </c>
      <c s="128">
        <v>2044.55</v>
      </c>
      <c s="128">
        <v>0</v>
      </c>
      <c s="128">
        <v>0</v>
      </c>
      <c s="128">
        <v>0</v>
      </c>
      <c s="128">
        <v>413737.5</v>
      </c>
      <c s="120">
        <v>43888</v>
      </c>
      <c s="120">
        <v>46810</v>
      </c>
      <c s="134">
        <v>413737.5</v>
      </c>
      <c s="135">
        <v>3.1583333333333332</v>
      </c>
      <c s="135">
        <v>8</v>
      </c>
      <c s="125">
        <v>0.059299999999999999</v>
      </c>
      <c s="131" t="s">
        <v>657</v>
      </c>
      <c s="131" t="s">
        <v>658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2044.55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1363.04</v>
      </c>
      <c s="21">
        <v>24534.599999999995</v>
      </c>
      <c s="21">
        <v>17719.500000000004</v>
      </c>
      <c s="21">
        <v>42254.099999999999</v>
      </c>
    </row>
    <row r="526" spans="1:65" ht="14.5">
      <c r="A526" s="108" t="s">
        <v>2618</v>
      </c>
      <c s="35" t="s">
        <v>549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1954080</v>
      </c>
      <c s="128">
        <v>0</v>
      </c>
      <c s="128">
        <v>0</v>
      </c>
      <c s="128">
        <v>8255.9899999999998</v>
      </c>
      <c s="128">
        <v>0</v>
      </c>
      <c s="128">
        <v>0</v>
      </c>
      <c s="128">
        <v>0</v>
      </c>
      <c s="128">
        <v>1954080</v>
      </c>
      <c s="120">
        <v>43900</v>
      </c>
      <c s="120">
        <v>45726</v>
      </c>
      <c s="134">
        <v>3908160</v>
      </c>
      <c s="135">
        <v>0.19444444444444445</v>
      </c>
      <c s="135">
        <v>5</v>
      </c>
      <c s="125">
        <v>0.050700000000000002</v>
      </c>
      <c s="131" t="s">
        <v>657</v>
      </c>
      <c s="131" t="s">
        <v>658</v>
      </c>
      <c s="21">
        <v>8255.9899999999998</v>
      </c>
      <c s="21">
        <v>8255.9899999999998</v>
      </c>
      <c s="21">
        <v>8255.9899999999998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24767.970000000001</v>
      </c>
      <c s="21">
        <v>0</v>
      </c>
      <c s="21">
        <v>24767.970000000001</v>
      </c>
    </row>
    <row r="527" spans="1:65" ht="14.5">
      <c r="A527" s="108" t="s">
        <v>2619</v>
      </c>
      <c s="35" t="s">
        <v>549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2899407.5</v>
      </c>
      <c s="128">
        <v>0</v>
      </c>
      <c s="128">
        <v>0</v>
      </c>
      <c s="128">
        <v>12950.690000000001</v>
      </c>
      <c s="128">
        <v>0</v>
      </c>
      <c s="128">
        <v>0</v>
      </c>
      <c s="128">
        <v>0</v>
      </c>
      <c s="128">
        <v>2899407.5</v>
      </c>
      <c s="120">
        <v>43900</v>
      </c>
      <c s="120">
        <v>46091</v>
      </c>
      <c s="134">
        <v>2899407.5</v>
      </c>
      <c s="135">
        <v>1.1944444444444444</v>
      </c>
      <c s="135">
        <v>6</v>
      </c>
      <c s="125">
        <v>0.053600000000000002</v>
      </c>
      <c s="131" t="s">
        <v>657</v>
      </c>
      <c s="131" t="s">
        <v>658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12950.690000000001</v>
      </c>
      <c s="21">
        <v>6475.3400000000001</v>
      </c>
      <c s="21">
        <v>6475.3400000000001</v>
      </c>
      <c s="21">
        <v>6475.3400000000001</v>
      </c>
      <c s="21">
        <v>6475.3400000000001</v>
      </c>
      <c s="21">
        <v>6475.3400000000001</v>
      </c>
      <c s="21">
        <v>6475.3400000000001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135982.23000000001</v>
      </c>
      <c s="21">
        <v>19426.02</v>
      </c>
      <c s="21">
        <v>155408.25</v>
      </c>
    </row>
    <row r="528" spans="1:65" ht="14.5">
      <c r="A528" s="108" t="s">
        <v>2620</v>
      </c>
      <c s="35" t="s">
        <v>549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854172.5</v>
      </c>
      <c s="128">
        <v>0</v>
      </c>
      <c s="128">
        <v>0</v>
      </c>
      <c s="128">
        <v>4014.6100000000001</v>
      </c>
      <c s="128">
        <v>0</v>
      </c>
      <c s="128">
        <v>0</v>
      </c>
      <c s="128">
        <v>0</v>
      </c>
      <c s="128">
        <v>854172.5</v>
      </c>
      <c s="120">
        <v>43900</v>
      </c>
      <c s="120">
        <v>46456</v>
      </c>
      <c s="134">
        <v>854172.5</v>
      </c>
      <c s="135">
        <v>2.1944444444444446</v>
      </c>
      <c s="135">
        <v>7</v>
      </c>
      <c s="125">
        <v>0.056399999999999999</v>
      </c>
      <c s="131" t="s">
        <v>657</v>
      </c>
      <c s="131" t="s">
        <v>658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4014.6100000000001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2007.3099999999999</v>
      </c>
      <c s="21">
        <v>48175.32</v>
      </c>
      <c s="21">
        <v>30109.620000000006</v>
      </c>
      <c s="21">
        <v>78284.940000000002</v>
      </c>
    </row>
    <row r="529" spans="1:65" ht="14.5">
      <c r="A529" s="108" t="s">
        <v>2621</v>
      </c>
      <c s="35" t="s">
        <v>549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50002.5</v>
      </c>
      <c s="128">
        <v>0</v>
      </c>
      <c s="128">
        <v>0</v>
      </c>
      <c s="128">
        <v>258.75999999999999</v>
      </c>
      <c s="128">
        <v>0</v>
      </c>
      <c s="128">
        <v>0</v>
      </c>
      <c s="128">
        <v>0</v>
      </c>
      <c s="128">
        <v>50002.5</v>
      </c>
      <c s="120">
        <v>43900</v>
      </c>
      <c s="120">
        <v>47187</v>
      </c>
      <c s="134">
        <v>50002.5</v>
      </c>
      <c s="135">
        <v>4.1944444444444446</v>
      </c>
      <c s="135">
        <v>9</v>
      </c>
      <c s="125">
        <v>0.062100000000000002</v>
      </c>
      <c s="131" t="s">
        <v>657</v>
      </c>
      <c s="131" t="s">
        <v>658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258.75999999999999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194.06999999999999</v>
      </c>
      <c s="21">
        <v>3105.1200000000008</v>
      </c>
      <c s="21">
        <v>2522.9099999999999</v>
      </c>
      <c s="21">
        <v>5628.0300000000007</v>
      </c>
    </row>
    <row r="530" spans="1:65" ht="14.5">
      <c r="A530" s="108" t="s">
        <v>2622</v>
      </c>
      <c s="35" t="s">
        <v>550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1108315</v>
      </c>
      <c s="128">
        <v>0</v>
      </c>
      <c s="128">
        <v>0</v>
      </c>
      <c s="128">
        <v>4682.6300000000001</v>
      </c>
      <c s="128">
        <v>0</v>
      </c>
      <c s="128">
        <v>0</v>
      </c>
      <c s="128">
        <v>0</v>
      </c>
      <c s="128">
        <v>1108315</v>
      </c>
      <c s="120">
        <v>43908</v>
      </c>
      <c s="120">
        <v>45734</v>
      </c>
      <c s="134">
        <v>2216630</v>
      </c>
      <c s="135">
        <v>0.21666666666666667</v>
      </c>
      <c s="135">
        <v>5</v>
      </c>
      <c s="125">
        <v>0.050700000000000002</v>
      </c>
      <c s="131" t="s">
        <v>657</v>
      </c>
      <c s="131" t="s">
        <v>658</v>
      </c>
      <c s="21">
        <v>4682.6300000000001</v>
      </c>
      <c s="21">
        <v>4682.6300000000001</v>
      </c>
      <c s="21">
        <v>4682.6300000000001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14047.889999999999</v>
      </c>
      <c s="21">
        <v>0</v>
      </c>
      <c s="21">
        <v>14047.889999999999</v>
      </c>
    </row>
    <row r="531" spans="1:65" ht="14.5">
      <c r="A531" s="108" t="s">
        <v>2623</v>
      </c>
      <c s="35" t="s">
        <v>550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3888690</v>
      </c>
      <c s="128">
        <v>0</v>
      </c>
      <c s="128">
        <v>0</v>
      </c>
      <c s="128">
        <v>17369.48</v>
      </c>
      <c s="128">
        <v>0</v>
      </c>
      <c s="128">
        <v>0</v>
      </c>
      <c s="128">
        <v>0</v>
      </c>
      <c s="128">
        <v>3888690</v>
      </c>
      <c s="120">
        <v>43908</v>
      </c>
      <c s="120">
        <v>46099</v>
      </c>
      <c s="134">
        <v>3888690</v>
      </c>
      <c s="135">
        <v>1.2166666666666666</v>
      </c>
      <c s="135">
        <v>6</v>
      </c>
      <c s="125">
        <v>0.053600000000000002</v>
      </c>
      <c s="131" t="s">
        <v>657</v>
      </c>
      <c s="131" t="s">
        <v>658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17369.48</v>
      </c>
      <c s="21">
        <v>8684.7399999999998</v>
      </c>
      <c s="21">
        <v>8684.7399999999998</v>
      </c>
      <c s="21">
        <v>8684.7399999999998</v>
      </c>
      <c s="21">
        <v>8684.7399999999998</v>
      </c>
      <c s="21">
        <v>8684.7399999999998</v>
      </c>
      <c s="21">
        <v>8684.7399999999998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182379.53999999998</v>
      </c>
      <c s="21">
        <v>26054.220000000001</v>
      </c>
      <c s="21">
        <v>208433.75999999998</v>
      </c>
    </row>
    <row r="532" spans="1:65" ht="14.5">
      <c r="A532" s="108" t="s">
        <v>2624</v>
      </c>
      <c s="35" t="s">
        <v>550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3249425</v>
      </c>
      <c s="128">
        <v>0</v>
      </c>
      <c s="128">
        <v>0</v>
      </c>
      <c s="128">
        <v>15272.299999999999</v>
      </c>
      <c s="128">
        <v>0</v>
      </c>
      <c s="128">
        <v>0</v>
      </c>
      <c s="128">
        <v>0</v>
      </c>
      <c s="128">
        <v>3249425</v>
      </c>
      <c s="120">
        <v>43908</v>
      </c>
      <c s="120">
        <v>46464</v>
      </c>
      <c s="134">
        <v>3249425</v>
      </c>
      <c s="135">
        <v>2.2166666666666668</v>
      </c>
      <c s="135">
        <v>7</v>
      </c>
      <c s="125">
        <v>0.056399999999999999</v>
      </c>
      <c s="131" t="s">
        <v>657</v>
      </c>
      <c s="131" t="s">
        <v>658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15272.299999999999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7636.1499999999996</v>
      </c>
      <c s="21">
        <v>183267.59999999998</v>
      </c>
      <c s="21">
        <v>114542.24999999996</v>
      </c>
      <c s="21">
        <v>297809.84999999992</v>
      </c>
    </row>
    <row r="533" spans="1:65" ht="14.5">
      <c r="A533" s="108" t="s">
        <v>2625</v>
      </c>
      <c s="35" t="s">
        <v>551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141821.25</v>
      </c>
      <c s="128">
        <v>0</v>
      </c>
      <c s="128">
        <v>0</v>
      </c>
      <c s="128">
        <v>599.19000000000005</v>
      </c>
      <c s="128">
        <v>0</v>
      </c>
      <c s="128">
        <v>0</v>
      </c>
      <c s="128">
        <v>0</v>
      </c>
      <c s="128">
        <v>141821.25</v>
      </c>
      <c s="120">
        <v>43917</v>
      </c>
      <c s="120">
        <v>45743</v>
      </c>
      <c s="134">
        <v>283642.5</v>
      </c>
      <c s="135">
        <v>0.24166666666666667</v>
      </c>
      <c s="135">
        <v>5</v>
      </c>
      <c s="125">
        <v>0.050700000000000002</v>
      </c>
      <c s="131" t="s">
        <v>657</v>
      </c>
      <c s="131" t="s">
        <v>658</v>
      </c>
      <c s="21">
        <v>599.19000000000005</v>
      </c>
      <c s="21">
        <v>599.19000000000005</v>
      </c>
      <c s="21">
        <v>599.19000000000005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1797.5700000000002</v>
      </c>
      <c s="21">
        <v>0</v>
      </c>
      <c s="21">
        <v>1797.5700000000002</v>
      </c>
    </row>
    <row r="534" spans="1:65" ht="14.5">
      <c r="A534" s="108" t="s">
        <v>2626</v>
      </c>
      <c s="35" t="s">
        <v>551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1933282.5</v>
      </c>
      <c s="128">
        <v>0</v>
      </c>
      <c s="128">
        <v>0</v>
      </c>
      <c s="128">
        <v>8635.3299999999999</v>
      </c>
      <c s="128">
        <v>0</v>
      </c>
      <c s="128">
        <v>0</v>
      </c>
      <c s="128">
        <v>0</v>
      </c>
      <c s="128">
        <v>1933282.5</v>
      </c>
      <c s="120">
        <v>43917</v>
      </c>
      <c s="120">
        <v>46108</v>
      </c>
      <c s="134">
        <v>1933282.5</v>
      </c>
      <c s="135">
        <v>1.2416666666666667</v>
      </c>
      <c s="135">
        <v>6</v>
      </c>
      <c s="125">
        <v>0.053600000000000002</v>
      </c>
      <c s="131" t="s">
        <v>657</v>
      </c>
      <c s="131" t="s">
        <v>658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8635.3299999999999</v>
      </c>
      <c s="21">
        <v>4317.6599999999999</v>
      </c>
      <c s="21">
        <v>4317.6599999999999</v>
      </c>
      <c s="21">
        <v>4317.6599999999999</v>
      </c>
      <c s="21">
        <v>4317.6599999999999</v>
      </c>
      <c s="21">
        <v>4317.6599999999999</v>
      </c>
      <c s="21">
        <v>4317.6599999999999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90670.950000000012</v>
      </c>
      <c s="21">
        <v>12952.98</v>
      </c>
      <c s="21">
        <v>103623.93000000001</v>
      </c>
    </row>
    <row r="535" spans="1:65" ht="14.5">
      <c r="A535" s="108" t="s">
        <v>2627</v>
      </c>
      <c s="35" t="s">
        <v>551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5265012.5</v>
      </c>
      <c s="128">
        <v>0</v>
      </c>
      <c s="128">
        <v>0</v>
      </c>
      <c s="128">
        <v>24745.560000000001</v>
      </c>
      <c s="128">
        <v>0</v>
      </c>
      <c s="128">
        <v>0</v>
      </c>
      <c s="128">
        <v>0</v>
      </c>
      <c s="128">
        <v>5265012.5</v>
      </c>
      <c s="120">
        <v>43917</v>
      </c>
      <c s="120">
        <v>46473</v>
      </c>
      <c s="134">
        <v>5265012.5</v>
      </c>
      <c s="135">
        <v>2.2416666666666667</v>
      </c>
      <c s="135">
        <v>7</v>
      </c>
      <c s="125">
        <v>0.056399999999999999</v>
      </c>
      <c s="131" t="s">
        <v>657</v>
      </c>
      <c s="131" t="s">
        <v>658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24745.560000000001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12372.780000000001</v>
      </c>
      <c s="21">
        <v>296946.72000000003</v>
      </c>
      <c s="21">
        <v>185591.70000000001</v>
      </c>
      <c s="21">
        <v>482538.42000000004</v>
      </c>
    </row>
    <row r="536" spans="1:65" ht="14.5">
      <c r="A536" s="108" t="s">
        <v>2628</v>
      </c>
      <c s="35" t="s">
        <v>551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1959537.5</v>
      </c>
      <c s="128">
        <v>0</v>
      </c>
      <c s="128">
        <v>0</v>
      </c>
      <c s="128">
        <v>9683.3799999999992</v>
      </c>
      <c s="128">
        <v>0</v>
      </c>
      <c s="128">
        <v>0</v>
      </c>
      <c s="128">
        <v>0</v>
      </c>
      <c s="128">
        <v>1959537.5</v>
      </c>
      <c s="120">
        <v>43917</v>
      </c>
      <c s="120">
        <v>46839</v>
      </c>
      <c s="134">
        <v>1959537.5</v>
      </c>
      <c s="135">
        <v>3.2416666666666667</v>
      </c>
      <c s="135">
        <v>8</v>
      </c>
      <c s="125">
        <v>0.059299999999999999</v>
      </c>
      <c s="131" t="s">
        <v>657</v>
      </c>
      <c s="131" t="s">
        <v>658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9683.3799999999992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6455.5900000000001</v>
      </c>
      <c s="21">
        <v>116200.56000000001</v>
      </c>
      <c s="21">
        <v>87150.449999999968</v>
      </c>
      <c s="21">
        <v>203351.00999999998</v>
      </c>
    </row>
    <row r="537" spans="1:65" ht="14.5">
      <c r="A537" s="108" t="s">
        <v>2629</v>
      </c>
      <c s="35" t="s">
        <v>551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265500</v>
      </c>
      <c s="128">
        <v>0</v>
      </c>
      <c s="128">
        <v>0</v>
      </c>
      <c s="128">
        <v>1373.96</v>
      </c>
      <c s="128">
        <v>0</v>
      </c>
      <c s="128">
        <v>0</v>
      </c>
      <c s="128">
        <v>0</v>
      </c>
      <c s="128">
        <v>265500</v>
      </c>
      <c s="120">
        <v>43917</v>
      </c>
      <c s="120">
        <v>47204</v>
      </c>
      <c s="134">
        <v>265500</v>
      </c>
      <c s="135">
        <v>4.2416666666666663</v>
      </c>
      <c s="135">
        <v>9</v>
      </c>
      <c s="125">
        <v>0.062100000000000002</v>
      </c>
      <c s="131" t="s">
        <v>657</v>
      </c>
      <c s="131" t="s">
        <v>658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16487.519999999997</v>
      </c>
      <c s="21">
        <v>13396.109999999997</v>
      </c>
      <c s="21">
        <v>29883.629999999994</v>
      </c>
    </row>
    <row r="538" spans="1:65" ht="14.5">
      <c r="A538" s="108" t="s">
        <v>2630</v>
      </c>
      <c s="35" t="s">
        <v>551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92777.5</v>
      </c>
      <c s="128">
        <v>0</v>
      </c>
      <c s="128">
        <v>0</v>
      </c>
      <c s="128">
        <v>502.54000000000002</v>
      </c>
      <c s="128">
        <v>0</v>
      </c>
      <c s="128">
        <v>0</v>
      </c>
      <c s="128">
        <v>0</v>
      </c>
      <c s="128">
        <v>92777.5</v>
      </c>
      <c s="120">
        <v>43917</v>
      </c>
      <c s="120">
        <v>47569</v>
      </c>
      <c s="134">
        <v>92777.5</v>
      </c>
      <c s="135">
        <v>5.2416666666666663</v>
      </c>
      <c s="135">
        <v>10</v>
      </c>
      <c s="125">
        <v>0.065000000000000002</v>
      </c>
      <c s="131" t="s">
        <v>657</v>
      </c>
      <c s="131" t="s">
        <v>658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502.54000000000002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402.04000000000002</v>
      </c>
      <c s="21">
        <v>6030.4800000000005</v>
      </c>
      <c s="21">
        <v>5125.9800000000005</v>
      </c>
      <c s="21">
        <v>11156.460000000001</v>
      </c>
    </row>
    <row r="539" spans="1:65" ht="14.5">
      <c r="A539" s="108" t="s">
        <v>2631</v>
      </c>
      <c s="35" t="s">
        <v>552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254363.75</v>
      </c>
      <c s="128">
        <v>0</v>
      </c>
      <c s="128">
        <v>0</v>
      </c>
      <c s="128">
        <v>1074.6900000000001</v>
      </c>
      <c s="128">
        <v>0</v>
      </c>
      <c s="128">
        <v>0</v>
      </c>
      <c s="128">
        <v>0</v>
      </c>
      <c s="128">
        <v>254363.75</v>
      </c>
      <c s="120">
        <v>43924</v>
      </c>
      <c s="120">
        <v>45750</v>
      </c>
      <c s="134">
        <v>508727.5</v>
      </c>
      <c s="135">
        <v>0.25833333333333336</v>
      </c>
      <c s="135">
        <v>5</v>
      </c>
      <c s="125">
        <v>0.050700000000000002</v>
      </c>
      <c s="131" t="s">
        <v>657</v>
      </c>
      <c s="131" t="s">
        <v>658</v>
      </c>
      <c s="21">
        <v>1074.6900000000001</v>
      </c>
      <c s="21">
        <v>1074.6900000000001</v>
      </c>
      <c s="21">
        <v>1074.6900000000001</v>
      </c>
      <c s="21">
        <v>1074.6900000000001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4298.7600000000002</v>
      </c>
      <c s="21">
        <v>0</v>
      </c>
      <c s="21">
        <v>4298.7600000000002</v>
      </c>
    </row>
    <row r="540" spans="1:65" ht="14.5">
      <c r="A540" s="108" t="s">
        <v>2632</v>
      </c>
      <c s="35" t="s">
        <v>552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1630612.5</v>
      </c>
      <c s="128">
        <v>0</v>
      </c>
      <c s="128">
        <v>0</v>
      </c>
      <c s="128">
        <v>7283.3999999999996</v>
      </c>
      <c s="128">
        <v>0</v>
      </c>
      <c s="128">
        <v>0</v>
      </c>
      <c s="128">
        <v>0</v>
      </c>
      <c s="128">
        <v>1630612.5</v>
      </c>
      <c s="120">
        <v>43924</v>
      </c>
      <c s="120">
        <v>46115</v>
      </c>
      <c s="134">
        <v>1630612.5</v>
      </c>
      <c s="135">
        <v>1.2583333333333333</v>
      </c>
      <c s="135">
        <v>6</v>
      </c>
      <c s="125">
        <v>0.053600000000000002</v>
      </c>
      <c s="131" t="s">
        <v>657</v>
      </c>
      <c s="131" t="s">
        <v>658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7283.3999999999996</v>
      </c>
      <c s="21">
        <v>3641.6999999999998</v>
      </c>
      <c s="21">
        <v>3641.6999999999998</v>
      </c>
      <c s="21">
        <v>3641.6999999999998</v>
      </c>
      <c s="21">
        <v>3641.6999999999998</v>
      </c>
      <c s="21">
        <v>3641.6999999999998</v>
      </c>
      <c s="21">
        <v>3641.6999999999998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80117.399999999994</v>
      </c>
      <c s="21">
        <v>14566.799999999999</v>
      </c>
      <c s="21">
        <v>94684.199999999997</v>
      </c>
    </row>
    <row r="541" spans="1:65" ht="14.5">
      <c r="A541" s="108" t="s">
        <v>2633</v>
      </c>
      <c s="35" t="s">
        <v>552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4615422.5</v>
      </c>
      <c s="128">
        <v>0</v>
      </c>
      <c s="128">
        <v>0</v>
      </c>
      <c s="128">
        <v>21692.490000000002</v>
      </c>
      <c s="128">
        <v>0</v>
      </c>
      <c s="128">
        <v>0</v>
      </c>
      <c s="128">
        <v>0</v>
      </c>
      <c s="128">
        <v>4615422.5</v>
      </c>
      <c s="120">
        <v>43924</v>
      </c>
      <c s="120">
        <v>46480</v>
      </c>
      <c s="134">
        <v>4615422.5</v>
      </c>
      <c s="135">
        <v>2.2583333333333333</v>
      </c>
      <c s="135">
        <v>7</v>
      </c>
      <c s="125">
        <v>0.056399999999999999</v>
      </c>
      <c s="131" t="s">
        <v>657</v>
      </c>
      <c s="131" t="s">
        <v>658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21692.490000000002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1">
        <v>10846.24</v>
      </c>
      <c s="21">
        <v>260309.87999999998</v>
      </c>
      <c s="21">
        <v>173539.88</v>
      </c>
      <c s="21">
        <v>433849.76000000001</v>
      </c>
    </row>
    <row r="542" spans="1:65" ht="14.5">
      <c r="A542" s="108" t="s">
        <v>2634</v>
      </c>
      <c s="35" t="s">
        <v>552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2848077.5</v>
      </c>
      <c s="128">
        <v>0</v>
      </c>
      <c s="128">
        <v>0</v>
      </c>
      <c s="128">
        <v>14074.25</v>
      </c>
      <c s="128">
        <v>0</v>
      </c>
      <c s="128">
        <v>0</v>
      </c>
      <c s="128">
        <v>0</v>
      </c>
      <c s="128">
        <v>2848077.5</v>
      </c>
      <c s="120">
        <v>43924</v>
      </c>
      <c s="120">
        <v>46846</v>
      </c>
      <c s="134">
        <v>2848077.5</v>
      </c>
      <c s="135">
        <v>3.2583333333333333</v>
      </c>
      <c s="135">
        <v>8</v>
      </c>
      <c s="125">
        <v>0.059299999999999999</v>
      </c>
      <c s="131" t="s">
        <v>657</v>
      </c>
      <c s="131" t="s">
        <v>658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14074.25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9382.8299999999999</v>
      </c>
      <c s="21">
        <v>168891</v>
      </c>
      <c s="21">
        <v>131359.64000000001</v>
      </c>
      <c s="21">
        <v>300250.64000000001</v>
      </c>
    </row>
    <row r="543" spans="1:65" ht="14.5">
      <c r="A543" s="108" t="s">
        <v>2635</v>
      </c>
      <c s="35" t="s">
        <v>552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265500</v>
      </c>
      <c s="128">
        <v>0</v>
      </c>
      <c s="128">
        <v>0</v>
      </c>
      <c s="128">
        <v>1373.96</v>
      </c>
      <c s="128">
        <v>0</v>
      </c>
      <c s="128">
        <v>0</v>
      </c>
      <c s="128">
        <v>0</v>
      </c>
      <c s="128">
        <v>265500</v>
      </c>
      <c s="120">
        <v>43924</v>
      </c>
      <c s="120">
        <v>47211</v>
      </c>
      <c s="134">
        <v>265500</v>
      </c>
      <c s="135">
        <v>4.2583333333333337</v>
      </c>
      <c s="135">
        <v>9</v>
      </c>
      <c s="125">
        <v>0.062100000000000002</v>
      </c>
      <c s="131" t="s">
        <v>657</v>
      </c>
      <c s="131" t="s">
        <v>658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1030.47</v>
      </c>
      <c s="21">
        <v>16487.519999999997</v>
      </c>
      <c s="21">
        <v>13739.599999999997</v>
      </c>
      <c s="21">
        <v>30227.119999999995</v>
      </c>
    </row>
    <row r="544" spans="1:65" ht="14.5">
      <c r="A544" s="108" t="s">
        <v>2636</v>
      </c>
      <c s="35" t="s">
        <v>552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43924</v>
      </c>
      <c s="120">
        <v>47576</v>
      </c>
      <c s="134">
        <v>53100</v>
      </c>
      <c s="135">
        <v>5.2583333333333337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3451.4399999999991</v>
      </c>
      <c s="21">
        <v>2991.2799999999993</v>
      </c>
      <c s="21">
        <v>6442.7199999999984</v>
      </c>
    </row>
    <row r="545" spans="1:65" ht="14.5">
      <c r="A545" s="108" t="s">
        <v>2637</v>
      </c>
      <c s="35" t="s">
        <v>553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505851.25</v>
      </c>
      <c s="128">
        <v>0</v>
      </c>
      <c s="128">
        <v>0</v>
      </c>
      <c s="128">
        <v>2137.2199999999998</v>
      </c>
      <c s="128">
        <v>0</v>
      </c>
      <c s="128">
        <v>0</v>
      </c>
      <c s="128">
        <v>0</v>
      </c>
      <c s="128">
        <v>505851.25</v>
      </c>
      <c s="120">
        <v>43941</v>
      </c>
      <c s="120">
        <v>45767</v>
      </c>
      <c s="134">
        <v>1011702.5</v>
      </c>
      <c s="135">
        <v>0.30555555555555558</v>
      </c>
      <c s="135">
        <v>5</v>
      </c>
      <c s="125">
        <v>0.050700000000000002</v>
      </c>
      <c s="131" t="s">
        <v>657</v>
      </c>
      <c s="131" t="s">
        <v>658</v>
      </c>
      <c s="21">
        <v>2137.2199999999998</v>
      </c>
      <c s="21">
        <v>2137.2199999999998</v>
      </c>
      <c s="21">
        <v>2137.2199999999998</v>
      </c>
      <c s="21">
        <v>2137.2199999999998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8548.8799999999992</v>
      </c>
      <c s="21">
        <v>0</v>
      </c>
      <c s="21">
        <v>8548.8799999999992</v>
      </c>
    </row>
    <row r="546" spans="1:65" ht="14.5">
      <c r="A546" s="108" t="s">
        <v>2638</v>
      </c>
      <c s="35" t="s">
        <v>553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1903045</v>
      </c>
      <c s="128">
        <v>0</v>
      </c>
      <c s="128">
        <v>0</v>
      </c>
      <c s="128">
        <v>8500.2700000000004</v>
      </c>
      <c s="128">
        <v>0</v>
      </c>
      <c s="128">
        <v>0</v>
      </c>
      <c s="128">
        <v>0</v>
      </c>
      <c s="128">
        <v>1903045</v>
      </c>
      <c s="120">
        <v>43941</v>
      </c>
      <c s="120">
        <v>46132</v>
      </c>
      <c s="134">
        <v>1903045</v>
      </c>
      <c s="135">
        <v>1.3055555555555556</v>
      </c>
      <c s="135">
        <v>6</v>
      </c>
      <c s="125">
        <v>0.053600000000000002</v>
      </c>
      <c s="131" t="s">
        <v>657</v>
      </c>
      <c s="131" t="s">
        <v>658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8500.2700000000004</v>
      </c>
      <c s="21">
        <v>4250.1300000000001</v>
      </c>
      <c s="21">
        <v>4250.1300000000001</v>
      </c>
      <c s="21">
        <v>4250.1300000000001</v>
      </c>
      <c s="21">
        <v>4250.1300000000001</v>
      </c>
      <c s="21">
        <v>4250.1300000000001</v>
      </c>
      <c s="21">
        <v>4250.1300000000001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93502.960000000036</v>
      </c>
      <c s="21">
        <v>17000.52</v>
      </c>
      <c s="21">
        <v>110503.48000000004</v>
      </c>
    </row>
    <row r="547" spans="1:65" ht="14.5">
      <c r="A547" s="108" t="s">
        <v>2639</v>
      </c>
      <c s="35" t="s">
        <v>553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3864500</v>
      </c>
      <c s="128">
        <v>0</v>
      </c>
      <c s="128">
        <v>0</v>
      </c>
      <c s="128">
        <v>18163.150000000001</v>
      </c>
      <c s="128">
        <v>0</v>
      </c>
      <c s="128">
        <v>0</v>
      </c>
      <c s="128">
        <v>0</v>
      </c>
      <c s="128">
        <v>3864500</v>
      </c>
      <c s="120">
        <v>43941</v>
      </c>
      <c s="120">
        <v>46497</v>
      </c>
      <c s="134">
        <v>3864500</v>
      </c>
      <c s="135">
        <v>2.3055555555555554</v>
      </c>
      <c s="135">
        <v>7</v>
      </c>
      <c s="125">
        <v>0.056399999999999999</v>
      </c>
      <c s="131" t="s">
        <v>657</v>
      </c>
      <c s="131" t="s">
        <v>658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18163.150000000001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9081.5699999999997</v>
      </c>
      <c s="21">
        <v>217957.79999999996</v>
      </c>
      <c s="21">
        <v>145305.16000000006</v>
      </c>
      <c s="21">
        <v>363262.96000000002</v>
      </c>
    </row>
    <row r="548" spans="1:65" ht="14.5">
      <c r="A548" s="108" t="s">
        <v>2640</v>
      </c>
      <c s="35" t="s">
        <v>553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2517382.5</v>
      </c>
      <c s="128">
        <v>0</v>
      </c>
      <c s="128">
        <v>0</v>
      </c>
      <c s="128">
        <v>12440.07</v>
      </c>
      <c s="128">
        <v>0</v>
      </c>
      <c s="128">
        <v>0</v>
      </c>
      <c s="128">
        <v>0</v>
      </c>
      <c s="128">
        <v>2517382.5</v>
      </c>
      <c s="120">
        <v>43941</v>
      </c>
      <c s="120">
        <v>46863</v>
      </c>
      <c s="134">
        <v>2517382.5</v>
      </c>
      <c s="135">
        <v>3.3055555555555554</v>
      </c>
      <c s="135">
        <v>8</v>
      </c>
      <c s="125">
        <v>0.059299999999999999</v>
      </c>
      <c s="131" t="s">
        <v>657</v>
      </c>
      <c s="131" t="s">
        <v>658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12440.07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8293.3799999999992</v>
      </c>
      <c s="21">
        <v>149280.84000000003</v>
      </c>
      <c s="21">
        <v>116107.32000000002</v>
      </c>
      <c s="21">
        <v>265388.16000000003</v>
      </c>
    </row>
    <row r="549" spans="1:65" ht="14.5">
      <c r="A549" s="108" t="s">
        <v>2641</v>
      </c>
      <c s="35" t="s">
        <v>553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43941</v>
      </c>
      <c s="120">
        <v>47228</v>
      </c>
      <c s="134">
        <v>106200</v>
      </c>
      <c s="135">
        <v>4.3055555555555554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412.19</v>
      </c>
      <c s="21">
        <v>6594.96</v>
      </c>
      <c s="21">
        <v>5495.8399999999992</v>
      </c>
      <c s="21">
        <v>12090.799999999999</v>
      </c>
    </row>
    <row r="550" spans="1:65" ht="14.5">
      <c r="A550" s="108" t="s">
        <v>2642</v>
      </c>
      <c s="35" t="s">
        <v>553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43941</v>
      </c>
      <c s="120">
        <v>47593</v>
      </c>
      <c s="134">
        <v>53100</v>
      </c>
      <c s="135">
        <v>5.3055555555555554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230.09999999999999</v>
      </c>
      <c s="21">
        <v>3451.4399999999991</v>
      </c>
      <c s="21">
        <v>2991.2799999999993</v>
      </c>
      <c s="21">
        <v>6442.7199999999984</v>
      </c>
    </row>
    <row r="551" spans="1:65" ht="14.5">
      <c r="A551" s="108" t="s">
        <v>2643</v>
      </c>
      <c s="35" t="s">
        <v>554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672600</v>
      </c>
      <c s="128">
        <v>0</v>
      </c>
      <c s="128">
        <v>0</v>
      </c>
      <c s="128">
        <v>2841.73</v>
      </c>
      <c s="128">
        <v>0</v>
      </c>
      <c s="128">
        <v>0</v>
      </c>
      <c s="128">
        <v>0</v>
      </c>
      <c s="128">
        <v>672600</v>
      </c>
      <c s="120">
        <v>43962</v>
      </c>
      <c s="120">
        <v>45788</v>
      </c>
      <c s="134">
        <v>1345200</v>
      </c>
      <c s="135">
        <v>0.36388888888888887</v>
      </c>
      <c s="135">
        <v>5</v>
      </c>
      <c s="125">
        <v>0.050700000000000002</v>
      </c>
      <c s="131" t="s">
        <v>657</v>
      </c>
      <c s="131" t="s">
        <v>658</v>
      </c>
      <c s="21">
        <v>2841.73</v>
      </c>
      <c s="21">
        <v>2841.73</v>
      </c>
      <c s="21">
        <v>2841.73</v>
      </c>
      <c s="21">
        <v>2841.73</v>
      </c>
      <c s="21">
        <v>2841.73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14208.65</v>
      </c>
      <c s="21">
        <v>0</v>
      </c>
      <c s="21">
        <v>14208.65</v>
      </c>
    </row>
    <row r="552" spans="1:65" ht="14.5">
      <c r="A552" s="108" t="s">
        <v>2644</v>
      </c>
      <c s="35" t="s">
        <v>554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2028862.5</v>
      </c>
      <c s="128">
        <v>0</v>
      </c>
      <c s="128">
        <v>0</v>
      </c>
      <c s="128">
        <v>9062.25</v>
      </c>
      <c s="128">
        <v>0</v>
      </c>
      <c s="128">
        <v>0</v>
      </c>
      <c s="128">
        <v>0</v>
      </c>
      <c s="128">
        <v>2028862.5</v>
      </c>
      <c s="120">
        <v>43962</v>
      </c>
      <c s="120">
        <v>46153</v>
      </c>
      <c s="134">
        <v>2028862.5</v>
      </c>
      <c s="135">
        <v>1.3638888888888889</v>
      </c>
      <c s="135">
        <v>6</v>
      </c>
      <c s="125">
        <v>0.053600000000000002</v>
      </c>
      <c s="131" t="s">
        <v>657</v>
      </c>
      <c s="131" t="s">
        <v>658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9062.25</v>
      </c>
      <c s="21">
        <v>4531.1300000000001</v>
      </c>
      <c s="21">
        <v>4531.1300000000001</v>
      </c>
      <c s="21">
        <v>4531.1300000000001</v>
      </c>
      <c s="21">
        <v>4531.1300000000001</v>
      </c>
      <c s="21">
        <v>4531.1300000000001</v>
      </c>
      <c s="21">
        <v>4531.1300000000001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104215.88</v>
      </c>
      <c s="21">
        <v>22655.650000000001</v>
      </c>
      <c s="21">
        <v>126871.53</v>
      </c>
    </row>
    <row r="553" spans="1:65" ht="14.5">
      <c r="A553" s="108" t="s">
        <v>2645</v>
      </c>
      <c s="35" t="s">
        <v>554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3163580</v>
      </c>
      <c s="128">
        <v>0</v>
      </c>
      <c s="128">
        <v>0</v>
      </c>
      <c s="128">
        <v>14868.83</v>
      </c>
      <c s="128">
        <v>0</v>
      </c>
      <c s="128">
        <v>0</v>
      </c>
      <c s="128">
        <v>0</v>
      </c>
      <c s="128">
        <v>3163580</v>
      </c>
      <c s="120">
        <v>43962</v>
      </c>
      <c s="120">
        <v>46518</v>
      </c>
      <c s="134">
        <v>3163580</v>
      </c>
      <c s="135">
        <v>2.3638888888888889</v>
      </c>
      <c s="135">
        <v>7</v>
      </c>
      <c s="125">
        <v>0.056399999999999999</v>
      </c>
      <c s="131" t="s">
        <v>657</v>
      </c>
      <c s="131" t="s">
        <v>658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14868.83</v>
      </c>
      <c s="21">
        <v>7434.4099999999999</v>
      </c>
      <c s="21">
        <v>7434.4099999999999</v>
      </c>
      <c s="21">
        <v>7434.4099999999999</v>
      </c>
      <c s="21">
        <v>7434.4099999999999</v>
      </c>
      <c s="21">
        <v>7434.4099999999999</v>
      </c>
      <c s="21">
        <v>7434.4099999999999</v>
      </c>
      <c s="21">
        <v>7434.4099999999999</v>
      </c>
      <c s="21">
        <v>178425.95999999996</v>
      </c>
      <c s="21">
        <v>126385.02000000002</v>
      </c>
      <c s="21">
        <v>304810.97999999998</v>
      </c>
    </row>
    <row r="554" spans="1:65" ht="14.5">
      <c r="A554" s="108" t="s">
        <v>2646</v>
      </c>
      <c s="35" t="s">
        <v>554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2717687.5</v>
      </c>
      <c s="128">
        <v>0</v>
      </c>
      <c s="128">
        <v>0</v>
      </c>
      <c s="128">
        <v>13429.91</v>
      </c>
      <c s="128">
        <v>0</v>
      </c>
      <c s="128">
        <v>0</v>
      </c>
      <c s="128">
        <v>0</v>
      </c>
      <c s="128">
        <v>2717687.5</v>
      </c>
      <c s="120">
        <v>43962</v>
      </c>
      <c s="120">
        <v>46884</v>
      </c>
      <c s="134">
        <v>2717687.5</v>
      </c>
      <c s="135">
        <v>3.3638888888888889</v>
      </c>
      <c s="135">
        <v>8</v>
      </c>
      <c s="125">
        <v>0.059299999999999999</v>
      </c>
      <c s="131" t="s">
        <v>657</v>
      </c>
      <c s="131" t="s">
        <v>658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13429.91</v>
      </c>
      <c s="21">
        <v>8953.2700000000004</v>
      </c>
      <c s="21">
        <v>8953.2700000000004</v>
      </c>
      <c s="21">
        <v>8953.2700000000004</v>
      </c>
      <c s="21">
        <v>8953.2700000000004</v>
      </c>
      <c s="21">
        <v>8953.2700000000004</v>
      </c>
      <c s="21">
        <v>8953.2700000000004</v>
      </c>
      <c s="21">
        <v>8953.2700000000004</v>
      </c>
      <c s="21">
        <v>161158.92000000001</v>
      </c>
      <c s="21">
        <v>129822.44000000003</v>
      </c>
      <c s="21">
        <v>290981.36000000004</v>
      </c>
    </row>
    <row r="555" spans="1:65" ht="14.5">
      <c r="A555" s="108" t="s">
        <v>2647</v>
      </c>
      <c s="35" t="s">
        <v>554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43962</v>
      </c>
      <c s="120">
        <v>47249</v>
      </c>
      <c s="134">
        <v>53100</v>
      </c>
      <c s="135">
        <v>4.3638888888888889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2816.5800000000004</v>
      </c>
      <c s="21">
        <v>6114.0600000000004</v>
      </c>
    </row>
    <row r="556" spans="1:65" ht="14.5">
      <c r="A556" s="108" t="s">
        <v>2648</v>
      </c>
      <c s="35" t="s">
        <v>555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362997.5</v>
      </c>
      <c s="128">
        <v>0</v>
      </c>
      <c s="128">
        <v>0</v>
      </c>
      <c s="128">
        <v>1621.3900000000001</v>
      </c>
      <c s="128">
        <v>0</v>
      </c>
      <c s="128">
        <v>0</v>
      </c>
      <c s="128">
        <v>0</v>
      </c>
      <c s="128">
        <v>362997.5</v>
      </c>
      <c s="120">
        <v>44013</v>
      </c>
      <c s="120">
        <v>46204</v>
      </c>
      <c s="134">
        <v>362997.5</v>
      </c>
      <c s="135">
        <v>1.5027777777777778</v>
      </c>
      <c s="135">
        <v>6</v>
      </c>
      <c s="125">
        <v>0.053600000000000002</v>
      </c>
      <c s="131" t="s">
        <v>657</v>
      </c>
      <c s="131" t="s">
        <v>658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1621.3900000000001</v>
      </c>
      <c s="21">
        <v>810.69000000000005</v>
      </c>
      <c s="21">
        <v>810.69000000000005</v>
      </c>
      <c s="21">
        <v>810.69000000000005</v>
      </c>
      <c s="21">
        <v>810.69000000000005</v>
      </c>
      <c s="21">
        <v>810.69000000000005</v>
      </c>
      <c s="21">
        <v>810.69000000000005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19456.679999999997</v>
      </c>
      <c s="21">
        <v>6485.5300000000007</v>
      </c>
      <c s="21">
        <v>25942.209999999999</v>
      </c>
    </row>
    <row r="557" spans="1:65" ht="14.5">
      <c r="A557" s="108" t="s">
        <v>2649</v>
      </c>
      <c s="35" t="s">
        <v>555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1695365</v>
      </c>
      <c s="128">
        <v>0</v>
      </c>
      <c s="128">
        <v>0</v>
      </c>
      <c s="128">
        <v>7968.2200000000003</v>
      </c>
      <c s="128">
        <v>0</v>
      </c>
      <c s="128">
        <v>0</v>
      </c>
      <c s="128">
        <v>0</v>
      </c>
      <c s="128">
        <v>1695365</v>
      </c>
      <c s="120">
        <v>44013</v>
      </c>
      <c s="120">
        <v>46569</v>
      </c>
      <c s="134">
        <v>1695365</v>
      </c>
      <c s="135">
        <v>2.5027777777777778</v>
      </c>
      <c s="135">
        <v>7</v>
      </c>
      <c s="125">
        <v>0.056399999999999999</v>
      </c>
      <c s="131" t="s">
        <v>657</v>
      </c>
      <c s="131" t="s">
        <v>658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7968.2200000000003</v>
      </c>
      <c s="21">
        <v>3984.1100000000001</v>
      </c>
      <c s="21">
        <v>3984.1100000000001</v>
      </c>
      <c s="21">
        <v>3984.1100000000001</v>
      </c>
      <c s="21">
        <v>3984.1100000000001</v>
      </c>
      <c s="21">
        <v>3984.1100000000001</v>
      </c>
      <c s="21">
        <v>95618.639999999999</v>
      </c>
      <c s="21">
        <v>75698.089999999997</v>
      </c>
      <c s="21">
        <v>171316.72999999998</v>
      </c>
    </row>
    <row r="558" spans="1:65" ht="14.5">
      <c r="A558" s="108" t="s">
        <v>2650</v>
      </c>
      <c s="35" t="s">
        <v>555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264467.5</v>
      </c>
      <c s="128">
        <v>0</v>
      </c>
      <c s="128">
        <v>0</v>
      </c>
      <c s="128">
        <v>1306.9100000000001</v>
      </c>
      <c s="128">
        <v>0</v>
      </c>
      <c s="128">
        <v>0</v>
      </c>
      <c s="128">
        <v>0</v>
      </c>
      <c s="128">
        <v>264467.5</v>
      </c>
      <c s="120">
        <v>44013</v>
      </c>
      <c s="120">
        <v>46935</v>
      </c>
      <c s="134">
        <v>264467.5</v>
      </c>
      <c s="135">
        <v>3.5027777777777778</v>
      </c>
      <c s="135">
        <v>8</v>
      </c>
      <c s="125">
        <v>0.059299999999999999</v>
      </c>
      <c s="131" t="s">
        <v>657</v>
      </c>
      <c s="131" t="s">
        <v>658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1306.9100000000001</v>
      </c>
      <c s="21">
        <v>871.26999999999998</v>
      </c>
      <c s="21">
        <v>871.26999999999998</v>
      </c>
      <c s="21">
        <v>871.26999999999998</v>
      </c>
      <c s="21">
        <v>871.26999999999998</v>
      </c>
      <c s="21">
        <v>871.26999999999998</v>
      </c>
      <c s="21">
        <v>15682.92</v>
      </c>
      <c s="21">
        <v>13504.720000000003</v>
      </c>
      <c s="21">
        <v>29187.640000000003</v>
      </c>
    </row>
    <row r="559" spans="1:65" ht="14.5">
      <c r="A559" s="108" t="s">
        <v>2651</v>
      </c>
      <c s="35" t="s">
        <v>556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333202.5</v>
      </c>
      <c s="128">
        <v>0</v>
      </c>
      <c s="128">
        <v>0</v>
      </c>
      <c s="128">
        <v>1407.78</v>
      </c>
      <c s="128">
        <v>0</v>
      </c>
      <c s="128">
        <v>0</v>
      </c>
      <c s="128">
        <v>0</v>
      </c>
      <c s="128">
        <v>333202.5</v>
      </c>
      <c s="120">
        <v>44021</v>
      </c>
      <c s="120">
        <v>45847</v>
      </c>
      <c s="134">
        <v>333202.5</v>
      </c>
      <c s="135">
        <v>0.52500000000000002</v>
      </c>
      <c s="135">
        <v>5</v>
      </c>
      <c s="125">
        <v>0.050700000000000002</v>
      </c>
      <c s="131" t="s">
        <v>657</v>
      </c>
      <c s="131" t="s">
        <v>658</v>
      </c>
      <c s="21">
        <v>1407.78</v>
      </c>
      <c s="21">
        <v>703.88999999999999</v>
      </c>
      <c s="21">
        <v>703.88999999999999</v>
      </c>
      <c s="21">
        <v>703.88999999999999</v>
      </c>
      <c s="21">
        <v>703.88999999999999</v>
      </c>
      <c s="21">
        <v>703.88999999999999</v>
      </c>
      <c s="21">
        <v>703.88999999999999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5631.1200000000008</v>
      </c>
      <c s="21">
        <v>0</v>
      </c>
      <c s="21">
        <v>5631.1200000000008</v>
      </c>
    </row>
    <row r="560" spans="1:65" ht="14.5">
      <c r="A560" s="108" t="s">
        <v>2652</v>
      </c>
      <c s="35" t="s">
        <v>556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975270</v>
      </c>
      <c s="128">
        <v>0</v>
      </c>
      <c s="128">
        <v>0</v>
      </c>
      <c s="128">
        <v>4356.21</v>
      </c>
      <c s="128">
        <v>0</v>
      </c>
      <c s="128">
        <v>0</v>
      </c>
      <c s="128">
        <v>0</v>
      </c>
      <c s="128">
        <v>975270</v>
      </c>
      <c s="120">
        <v>44021</v>
      </c>
      <c s="120">
        <v>46212</v>
      </c>
      <c s="134">
        <v>975270</v>
      </c>
      <c s="135">
        <v>1.5249999999999999</v>
      </c>
      <c s="135">
        <v>6</v>
      </c>
      <c s="125">
        <v>0.053600000000000002</v>
      </c>
      <c s="131" t="s">
        <v>657</v>
      </c>
      <c s="131" t="s">
        <v>658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4356.21</v>
      </c>
      <c s="21">
        <v>2178.0999999999999</v>
      </c>
      <c s="21">
        <v>2178.0999999999999</v>
      </c>
      <c s="21">
        <v>2178.0999999999999</v>
      </c>
      <c s="21">
        <v>2178.0999999999999</v>
      </c>
      <c s="21">
        <v>2178.0999999999999</v>
      </c>
      <c s="21">
        <v>2178.0999999999999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52274.519999999997</v>
      </c>
      <c s="21">
        <v>17424.810000000001</v>
      </c>
      <c s="21">
        <v>69699.330000000002</v>
      </c>
    </row>
    <row r="561" spans="1:65" ht="14.5">
      <c r="A561" s="108" t="s">
        <v>2653</v>
      </c>
      <c s="35" t="s">
        <v>556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314322.5</v>
      </c>
      <c s="128">
        <v>0</v>
      </c>
      <c s="128">
        <v>0</v>
      </c>
      <c s="128">
        <v>1477.3199999999999</v>
      </c>
      <c s="128">
        <v>0</v>
      </c>
      <c s="128">
        <v>0</v>
      </c>
      <c s="128">
        <v>0</v>
      </c>
      <c s="128">
        <v>314322.5</v>
      </c>
      <c s="120">
        <v>44021</v>
      </c>
      <c s="120">
        <v>46577</v>
      </c>
      <c s="134">
        <v>314322.5</v>
      </c>
      <c s="135">
        <v>2.5249999999999999</v>
      </c>
      <c s="135">
        <v>7</v>
      </c>
      <c s="125">
        <v>0.056399999999999999</v>
      </c>
      <c s="131" t="s">
        <v>657</v>
      </c>
      <c s="131" t="s">
        <v>658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1477.3199999999999</v>
      </c>
      <c s="21">
        <v>738.65999999999997</v>
      </c>
      <c s="21">
        <v>738.65999999999997</v>
      </c>
      <c s="21">
        <v>738.65999999999997</v>
      </c>
      <c s="21">
        <v>738.65999999999997</v>
      </c>
      <c s="21">
        <v>738.65999999999997</v>
      </c>
      <c s="21">
        <v>17727.84</v>
      </c>
      <c s="21">
        <v>14034.539999999999</v>
      </c>
      <c s="21">
        <v>31762.379999999997</v>
      </c>
    </row>
    <row r="562" spans="1:65" ht="14.5">
      <c r="A562" s="108" t="s">
        <v>2654</v>
      </c>
      <c s="35" t="s">
        <v>556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264320</v>
      </c>
      <c s="128">
        <v>0</v>
      </c>
      <c s="128">
        <v>0</v>
      </c>
      <c s="128">
        <v>1306.1800000000001</v>
      </c>
      <c s="128">
        <v>0</v>
      </c>
      <c s="128">
        <v>0</v>
      </c>
      <c s="128">
        <v>0</v>
      </c>
      <c s="128">
        <v>264320</v>
      </c>
      <c s="120">
        <v>44021</v>
      </c>
      <c s="120">
        <v>46943</v>
      </c>
      <c s="134">
        <v>264320</v>
      </c>
      <c s="135">
        <v>3.5249999999999999</v>
      </c>
      <c s="135">
        <v>8</v>
      </c>
      <c s="125">
        <v>0.059299999999999999</v>
      </c>
      <c s="131" t="s">
        <v>657</v>
      </c>
      <c s="131" t="s">
        <v>658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1306.1800000000001</v>
      </c>
      <c s="21">
        <v>870.78999999999996</v>
      </c>
      <c s="21">
        <v>870.78999999999996</v>
      </c>
      <c s="21">
        <v>870.78999999999996</v>
      </c>
      <c s="21">
        <v>870.78999999999996</v>
      </c>
      <c s="21">
        <v>870.78999999999996</v>
      </c>
      <c s="21">
        <v>15674.160000000002</v>
      </c>
      <c s="21">
        <v>13497.210000000003</v>
      </c>
      <c s="21">
        <v>29171.370000000003</v>
      </c>
    </row>
    <row r="563" spans="1:65" ht="14.5">
      <c r="A563" s="108" t="s">
        <v>2655</v>
      </c>
      <c s="35" t="s">
        <v>882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498402.5</v>
      </c>
      <c s="128">
        <v>0</v>
      </c>
      <c s="128">
        <v>0</v>
      </c>
      <c s="128">
        <v>2226.1999999999998</v>
      </c>
      <c s="128">
        <v>0</v>
      </c>
      <c s="128">
        <v>0</v>
      </c>
      <c s="128">
        <v>0</v>
      </c>
      <c s="128">
        <v>498402.5</v>
      </c>
      <c s="120">
        <v>44029</v>
      </c>
      <c s="120">
        <v>46220</v>
      </c>
      <c s="134">
        <v>498402.5</v>
      </c>
      <c s="135">
        <v>1.5472222222222223</v>
      </c>
      <c s="135">
        <v>6</v>
      </c>
      <c s="125">
        <v>0.053600000000000002</v>
      </c>
      <c s="131" t="s">
        <v>657</v>
      </c>
      <c s="131" t="s">
        <v>658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2226.1999999999998</v>
      </c>
      <c s="21">
        <v>1113.0999999999999</v>
      </c>
      <c s="21">
        <v>1113.0999999999999</v>
      </c>
      <c s="21">
        <v>1113.0999999999999</v>
      </c>
      <c s="21">
        <v>1113.0999999999999</v>
      </c>
      <c s="21">
        <v>1113.0999999999999</v>
      </c>
      <c s="21">
        <v>1113.0999999999999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26714.400000000005</v>
      </c>
      <c s="21">
        <v>8904.8000000000011</v>
      </c>
      <c s="21">
        <v>35619.200000000004</v>
      </c>
    </row>
    <row r="564" spans="1:65" ht="14.5">
      <c r="A564" s="108" t="s">
        <v>2656</v>
      </c>
      <c s="35" t="s">
        <v>882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1812480</v>
      </c>
      <c s="128">
        <v>0</v>
      </c>
      <c s="128">
        <v>0</v>
      </c>
      <c s="128">
        <v>8518.6599999999999</v>
      </c>
      <c s="128">
        <v>0</v>
      </c>
      <c s="128">
        <v>0</v>
      </c>
      <c s="128">
        <v>0</v>
      </c>
      <c s="128">
        <v>1812480</v>
      </c>
      <c s="120">
        <v>44029</v>
      </c>
      <c s="120">
        <v>46585</v>
      </c>
      <c s="134">
        <v>1812480</v>
      </c>
      <c s="135">
        <v>2.5472222222222221</v>
      </c>
      <c s="135">
        <v>7</v>
      </c>
      <c s="125">
        <v>0.056399999999999999</v>
      </c>
      <c s="131" t="s">
        <v>657</v>
      </c>
      <c s="131" t="s">
        <v>658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8518.6599999999999</v>
      </c>
      <c s="21">
        <v>4259.3299999999999</v>
      </c>
      <c s="21">
        <v>4259.3299999999999</v>
      </c>
      <c s="21">
        <v>4259.3299999999999</v>
      </c>
      <c s="21">
        <v>4259.3299999999999</v>
      </c>
      <c s="21">
        <v>4259.3299999999999</v>
      </c>
      <c s="21">
        <v>102223.92000000003</v>
      </c>
      <c s="21">
        <v>80927.270000000019</v>
      </c>
      <c s="21">
        <v>183151.19000000006</v>
      </c>
    </row>
    <row r="565" spans="1:65" ht="14.5">
      <c r="A565" s="108" t="s">
        <v>2657</v>
      </c>
      <c s="35" t="s">
        <v>882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156792.5</v>
      </c>
      <c s="128">
        <v>0</v>
      </c>
      <c s="128">
        <v>0</v>
      </c>
      <c s="128">
        <v>774.82000000000005</v>
      </c>
      <c s="128">
        <v>0</v>
      </c>
      <c s="128">
        <v>0</v>
      </c>
      <c s="128">
        <v>0</v>
      </c>
      <c s="128">
        <v>156792.5</v>
      </c>
      <c s="120">
        <v>44029</v>
      </c>
      <c s="120">
        <v>46951</v>
      </c>
      <c s="134">
        <v>156792.5</v>
      </c>
      <c s="135">
        <v>3.5472222222222221</v>
      </c>
      <c s="135">
        <v>8</v>
      </c>
      <c s="125">
        <v>0.059299999999999999</v>
      </c>
      <c s="131" t="s">
        <v>657</v>
      </c>
      <c s="131" t="s">
        <v>658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774.82000000000005</v>
      </c>
      <c s="21">
        <v>516.53999999999996</v>
      </c>
      <c s="21">
        <v>516.53999999999996</v>
      </c>
      <c s="21">
        <v>516.53999999999996</v>
      </c>
      <c s="21">
        <v>516.53999999999996</v>
      </c>
      <c s="21">
        <v>516.53999999999996</v>
      </c>
      <c s="21">
        <v>9297.8399999999983</v>
      </c>
      <c s="21">
        <v>8006.4399999999996</v>
      </c>
      <c s="21">
        <v>17304.279999999999</v>
      </c>
    </row>
    <row r="566" spans="1:65" ht="14.5">
      <c r="A566" s="108" t="s">
        <v>2658</v>
      </c>
      <c s="35" t="s">
        <v>883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241457.5</v>
      </c>
      <c s="128">
        <v>0</v>
      </c>
      <c s="128">
        <v>0</v>
      </c>
      <c s="128">
        <v>1134.8499999999999</v>
      </c>
      <c s="128">
        <v>0</v>
      </c>
      <c s="128">
        <v>0</v>
      </c>
      <c s="128">
        <v>0</v>
      </c>
      <c s="128">
        <v>241457.5</v>
      </c>
      <c s="120">
        <v>44040</v>
      </c>
      <c s="120">
        <v>46596</v>
      </c>
      <c s="134">
        <v>241457.5</v>
      </c>
      <c s="135">
        <v>2.5777777777777779</v>
      </c>
      <c s="135">
        <v>7</v>
      </c>
      <c s="125">
        <v>0.056399999999999999</v>
      </c>
      <c s="131" t="s">
        <v>657</v>
      </c>
      <c s="131" t="s">
        <v>658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1134.8499999999999</v>
      </c>
      <c s="21">
        <v>567.42999999999995</v>
      </c>
      <c s="21">
        <v>567.42999999999995</v>
      </c>
      <c s="21">
        <v>567.42999999999995</v>
      </c>
      <c s="21">
        <v>567.42999999999995</v>
      </c>
      <c s="21">
        <v>567.42999999999995</v>
      </c>
      <c s="21">
        <v>13618.200000000003</v>
      </c>
      <c s="21">
        <v>10781.100000000002</v>
      </c>
      <c s="21">
        <v>24399.300000000003</v>
      </c>
    </row>
    <row r="567" spans="1:65" ht="14.5">
      <c r="A567" s="108" t="s">
        <v>2659</v>
      </c>
      <c s="35" t="s">
        <v>883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2259257.5</v>
      </c>
      <c s="128">
        <v>0</v>
      </c>
      <c s="128">
        <v>0</v>
      </c>
      <c s="128">
        <v>11164.5</v>
      </c>
      <c s="128">
        <v>0</v>
      </c>
      <c s="128">
        <v>0</v>
      </c>
      <c s="128">
        <v>0</v>
      </c>
      <c s="128">
        <v>2259257.5</v>
      </c>
      <c s="120">
        <v>44040</v>
      </c>
      <c s="120">
        <v>46962</v>
      </c>
      <c s="134">
        <v>2259257.5</v>
      </c>
      <c s="135">
        <v>3.5777777777777779</v>
      </c>
      <c s="135">
        <v>8</v>
      </c>
      <c s="125">
        <v>0.059299999999999999</v>
      </c>
      <c s="131" t="s">
        <v>657</v>
      </c>
      <c s="131" t="s">
        <v>658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11164.5</v>
      </c>
      <c s="21">
        <v>7443</v>
      </c>
      <c s="21">
        <v>7443</v>
      </c>
      <c s="21">
        <v>7443</v>
      </c>
      <c s="21">
        <v>7443</v>
      </c>
      <c s="21">
        <v>7443</v>
      </c>
      <c s="21">
        <v>133974</v>
      </c>
      <c s="21">
        <v>115366.5</v>
      </c>
      <c s="21">
        <v>249340.5</v>
      </c>
    </row>
    <row r="568" spans="1:65" ht="14.5">
      <c r="A568" s="108" t="s">
        <v>2660</v>
      </c>
      <c s="35" t="s">
        <v>883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44040</v>
      </c>
      <c s="120">
        <v>47327</v>
      </c>
      <c s="134">
        <v>53100</v>
      </c>
      <c s="135">
        <v>4.5777777777777775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2953.9800000000005</v>
      </c>
      <c s="21">
        <v>6251.4600000000009</v>
      </c>
    </row>
    <row r="569" spans="1:65" ht="14.5">
      <c r="A569" s="108" t="s">
        <v>2661</v>
      </c>
      <c s="35" t="s">
        <v>557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633660</v>
      </c>
      <c s="128">
        <v>0</v>
      </c>
      <c s="128">
        <v>0</v>
      </c>
      <c s="128">
        <v>2677.21</v>
      </c>
      <c s="128">
        <v>0</v>
      </c>
      <c s="128">
        <v>0</v>
      </c>
      <c s="128">
        <v>0</v>
      </c>
      <c s="128">
        <v>633660</v>
      </c>
      <c s="120">
        <v>44050</v>
      </c>
      <c s="120">
        <v>45876</v>
      </c>
      <c s="134">
        <v>633660</v>
      </c>
      <c s="135">
        <v>0.60277777777777775</v>
      </c>
      <c s="135">
        <v>5</v>
      </c>
      <c s="125">
        <v>0.050700000000000002</v>
      </c>
      <c s="131" t="s">
        <v>657</v>
      </c>
      <c s="131" t="s">
        <v>658</v>
      </c>
      <c s="21">
        <v>2677.21</v>
      </c>
      <c s="21">
        <v>2677.21</v>
      </c>
      <c s="21">
        <v>1338.6099999999999</v>
      </c>
      <c s="21">
        <v>1338.6099999999999</v>
      </c>
      <c s="21">
        <v>1338.6099999999999</v>
      </c>
      <c s="21">
        <v>1338.6099999999999</v>
      </c>
      <c s="21">
        <v>1338.6099999999999</v>
      </c>
      <c s="21">
        <v>1338.6099999999999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13386.080000000002</v>
      </c>
      <c s="21">
        <v>0</v>
      </c>
      <c s="21">
        <v>13386.080000000002</v>
      </c>
    </row>
    <row r="570" spans="1:65" ht="14.5">
      <c r="A570" s="108" t="s">
        <v>2662</v>
      </c>
      <c s="35" t="s">
        <v>557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461675</v>
      </c>
      <c s="128">
        <v>0</v>
      </c>
      <c s="128">
        <v>0</v>
      </c>
      <c s="128">
        <v>2062.1500000000001</v>
      </c>
      <c s="128">
        <v>0</v>
      </c>
      <c s="128">
        <v>0</v>
      </c>
      <c s="128">
        <v>0</v>
      </c>
      <c s="128">
        <v>461675</v>
      </c>
      <c s="120">
        <v>44050</v>
      </c>
      <c s="120">
        <v>46241</v>
      </c>
      <c s="134">
        <v>461675</v>
      </c>
      <c s="135">
        <v>1.6027777777777779</v>
      </c>
      <c s="135">
        <v>6</v>
      </c>
      <c s="125">
        <v>0.053600000000000002</v>
      </c>
      <c s="131" t="s">
        <v>657</v>
      </c>
      <c s="131" t="s">
        <v>658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2062.1500000000001</v>
      </c>
      <c s="21">
        <v>1031.0699999999999</v>
      </c>
      <c s="21">
        <v>1031.0699999999999</v>
      </c>
      <c s="21">
        <v>1031.0699999999999</v>
      </c>
      <c s="21">
        <v>1031.0699999999999</v>
      </c>
      <c s="21">
        <v>1031.0699999999999</v>
      </c>
      <c s="21">
        <v>1031.0699999999999</v>
      </c>
      <c s="21">
        <v>0</v>
      </c>
      <c s="21">
        <v>0</v>
      </c>
      <c s="21">
        <v>0</v>
      </c>
      <c s="21">
        <v>0</v>
      </c>
      <c s="21">
        <v>24745.800000000007</v>
      </c>
      <c s="21">
        <v>10310.719999999999</v>
      </c>
      <c s="21">
        <v>35056.520000000004</v>
      </c>
    </row>
    <row r="571" spans="1:65" ht="14.5">
      <c r="A571" s="108" t="s">
        <v>2663</v>
      </c>
      <c s="35" t="s">
        <v>557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837210</v>
      </c>
      <c s="128">
        <v>0</v>
      </c>
      <c s="128">
        <v>0</v>
      </c>
      <c s="128">
        <v>3934.8899999999999</v>
      </c>
      <c s="128">
        <v>0</v>
      </c>
      <c s="128">
        <v>0</v>
      </c>
      <c s="128">
        <v>0</v>
      </c>
      <c s="128">
        <v>837210</v>
      </c>
      <c s="120">
        <v>44050</v>
      </c>
      <c s="120">
        <v>46606</v>
      </c>
      <c s="134">
        <v>837210</v>
      </c>
      <c s="135">
        <v>2.6027777777777779</v>
      </c>
      <c s="135">
        <v>7</v>
      </c>
      <c s="125">
        <v>0.056399999999999999</v>
      </c>
      <c s="131" t="s">
        <v>657</v>
      </c>
      <c s="131" t="s">
        <v>658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3934.8899999999999</v>
      </c>
      <c s="21">
        <v>1967.4400000000001</v>
      </c>
      <c s="21">
        <v>1967.4400000000001</v>
      </c>
      <c s="21">
        <v>1967.4400000000001</v>
      </c>
      <c s="21">
        <v>1967.4400000000001</v>
      </c>
      <c s="21">
        <v>47218.68</v>
      </c>
      <c s="21">
        <v>39348.880000000005</v>
      </c>
      <c s="21">
        <v>86567.559999999998</v>
      </c>
    </row>
    <row r="572" spans="1:65" ht="14.5">
      <c r="A572" s="108" t="s">
        <v>2664</v>
      </c>
      <c s="35" t="s">
        <v>557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0">
        <v>44050</v>
      </c>
      <c s="120">
        <v>46972</v>
      </c>
      <c s="134">
        <v>106200</v>
      </c>
      <c s="135">
        <v>3.6027777777777779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6297.6000000000013</v>
      </c>
      <c s="21">
        <v>5597.8800000000001</v>
      </c>
      <c s="21">
        <v>11895.480000000001</v>
      </c>
    </row>
    <row r="573" spans="1:65" ht="14.5">
      <c r="A573" s="108" t="s">
        <v>2665</v>
      </c>
      <c s="35" t="s">
        <v>557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44050</v>
      </c>
      <c s="120">
        <v>47337</v>
      </c>
      <c s="134">
        <v>53100</v>
      </c>
      <c s="135">
        <v>4.6027777777777779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206.09</v>
      </c>
      <c s="21">
        <v>206.09</v>
      </c>
      <c s="21">
        <v>206.09</v>
      </c>
      <c s="21">
        <v>206.09</v>
      </c>
      <c s="21">
        <v>3297.48</v>
      </c>
      <c s="21">
        <v>3022.6800000000007</v>
      </c>
      <c s="21">
        <v>6320.1600000000008</v>
      </c>
    </row>
    <row r="574" spans="1:65" ht="14.5">
      <c r="A574" s="108" t="s">
        <v>2666</v>
      </c>
      <c s="35" t="s">
        <v>558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360785</v>
      </c>
      <c s="128">
        <v>0</v>
      </c>
      <c s="128">
        <v>0</v>
      </c>
      <c s="128">
        <v>1524.3199999999999</v>
      </c>
      <c s="128">
        <v>0</v>
      </c>
      <c s="128">
        <v>0</v>
      </c>
      <c s="128">
        <v>0</v>
      </c>
      <c s="128">
        <v>360785</v>
      </c>
      <c s="120">
        <v>44063</v>
      </c>
      <c s="120">
        <v>45889</v>
      </c>
      <c s="134">
        <v>360785</v>
      </c>
      <c s="135">
        <v>0.63888888888888884</v>
      </c>
      <c s="135">
        <v>5</v>
      </c>
      <c s="125">
        <v>0.050700000000000002</v>
      </c>
      <c s="131" t="s">
        <v>657</v>
      </c>
      <c s="131" t="s">
        <v>658</v>
      </c>
      <c s="21">
        <v>1524.3199999999999</v>
      </c>
      <c s="21">
        <v>1524.3199999999999</v>
      </c>
      <c s="21">
        <v>762.15999999999997</v>
      </c>
      <c s="21">
        <v>762.15999999999997</v>
      </c>
      <c s="21">
        <v>762.15999999999997</v>
      </c>
      <c s="21">
        <v>762.15999999999997</v>
      </c>
      <c s="21">
        <v>762.15999999999997</v>
      </c>
      <c s="21">
        <v>762.15999999999997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7621.5999999999995</v>
      </c>
      <c s="21">
        <v>0</v>
      </c>
      <c s="21">
        <v>7621.5999999999995</v>
      </c>
    </row>
    <row r="575" spans="1:65" ht="14.5">
      <c r="A575" s="108" t="s">
        <v>2667</v>
      </c>
      <c s="35" t="s">
        <v>558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707115</v>
      </c>
      <c s="128">
        <v>0</v>
      </c>
      <c s="128">
        <v>0</v>
      </c>
      <c s="128">
        <v>3158.4499999999998</v>
      </c>
      <c s="128">
        <v>0</v>
      </c>
      <c s="128">
        <v>0</v>
      </c>
      <c s="128">
        <v>0</v>
      </c>
      <c s="128">
        <v>707115</v>
      </c>
      <c s="120">
        <v>44063</v>
      </c>
      <c s="120">
        <v>46254</v>
      </c>
      <c s="134">
        <v>707115</v>
      </c>
      <c s="135">
        <v>1.6388888888888888</v>
      </c>
      <c s="135">
        <v>6</v>
      </c>
      <c s="125">
        <v>0.053600000000000002</v>
      </c>
      <c s="131" t="s">
        <v>657</v>
      </c>
      <c s="131" t="s">
        <v>658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3158.4499999999998</v>
      </c>
      <c s="21">
        <v>1579.22</v>
      </c>
      <c s="21">
        <v>1579.22</v>
      </c>
      <c s="21">
        <v>1579.22</v>
      </c>
      <c s="21">
        <v>1579.22</v>
      </c>
      <c s="21">
        <v>1579.22</v>
      </c>
      <c s="21">
        <v>1579.22</v>
      </c>
      <c s="21">
        <v>0</v>
      </c>
      <c s="21">
        <v>0</v>
      </c>
      <c s="21">
        <v>0</v>
      </c>
      <c s="21">
        <v>0</v>
      </c>
      <c s="21">
        <v>37901.400000000001</v>
      </c>
      <c s="21">
        <v>15792.219999999998</v>
      </c>
      <c s="21">
        <v>53693.619999999995</v>
      </c>
    </row>
    <row r="576" spans="1:65" ht="14.5">
      <c r="A576" s="108" t="s">
        <v>2668</v>
      </c>
      <c s="35" t="s">
        <v>558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1085010</v>
      </c>
      <c s="128">
        <v>0</v>
      </c>
      <c s="128">
        <v>0</v>
      </c>
      <c s="128">
        <v>5099.5500000000002</v>
      </c>
      <c s="128">
        <v>0</v>
      </c>
      <c s="128">
        <v>0</v>
      </c>
      <c s="128">
        <v>0</v>
      </c>
      <c s="128">
        <v>1085010</v>
      </c>
      <c s="120">
        <v>44063</v>
      </c>
      <c s="120">
        <v>46619</v>
      </c>
      <c s="134">
        <v>1085010</v>
      </c>
      <c s="135">
        <v>2.6388888888888888</v>
      </c>
      <c s="135">
        <v>7</v>
      </c>
      <c s="125">
        <v>0.056399999999999999</v>
      </c>
      <c s="131" t="s">
        <v>657</v>
      </c>
      <c s="131" t="s">
        <v>658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5099.5500000000002</v>
      </c>
      <c s="21">
        <v>2549.77</v>
      </c>
      <c s="21">
        <v>2549.77</v>
      </c>
      <c s="21">
        <v>2549.77</v>
      </c>
      <c s="21">
        <v>2549.77</v>
      </c>
      <c s="21">
        <v>61194.600000000013</v>
      </c>
      <c s="21">
        <v>50995.479999999989</v>
      </c>
      <c s="21">
        <v>112190.08</v>
      </c>
    </row>
    <row r="577" spans="1:65" ht="14.5">
      <c r="A577" s="108" t="s">
        <v>2669</v>
      </c>
      <c s="35" t="s">
        <v>558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0">
        <v>44063</v>
      </c>
      <c s="120">
        <v>46985</v>
      </c>
      <c s="134">
        <v>106200</v>
      </c>
      <c s="135">
        <v>3.6388888888888888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349.87</v>
      </c>
      <c s="21">
        <v>349.87</v>
      </c>
      <c s="21">
        <v>349.87</v>
      </c>
      <c s="21">
        <v>349.87</v>
      </c>
      <c s="21">
        <v>6297.6000000000013</v>
      </c>
      <c s="21">
        <v>5597.8800000000001</v>
      </c>
      <c s="21">
        <v>11895.480000000001</v>
      </c>
    </row>
    <row r="578" spans="1:65" ht="14.5">
      <c r="A578" s="108" t="s">
        <v>2670</v>
      </c>
      <c s="35" t="s">
        <v>559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227297.5</v>
      </c>
      <c s="128">
        <v>0</v>
      </c>
      <c s="128">
        <v>0</v>
      </c>
      <c s="128">
        <v>960.33000000000004</v>
      </c>
      <c s="128">
        <v>0</v>
      </c>
      <c s="128">
        <v>0</v>
      </c>
      <c s="128">
        <v>0</v>
      </c>
      <c s="128">
        <v>227297.5</v>
      </c>
      <c s="120">
        <v>44071</v>
      </c>
      <c s="120">
        <v>45897</v>
      </c>
      <c s="134">
        <v>227297.5</v>
      </c>
      <c s="135">
        <v>0.66111111111111109</v>
      </c>
      <c s="135">
        <v>5</v>
      </c>
      <c s="125">
        <v>0.050700000000000002</v>
      </c>
      <c s="131" t="s">
        <v>657</v>
      </c>
      <c s="131" t="s">
        <v>658</v>
      </c>
      <c s="21">
        <v>960.33000000000004</v>
      </c>
      <c s="21">
        <v>960.33000000000004</v>
      </c>
      <c s="21">
        <v>480.17000000000002</v>
      </c>
      <c s="21">
        <v>480.17000000000002</v>
      </c>
      <c s="21">
        <v>480.17000000000002</v>
      </c>
      <c s="21">
        <v>480.17000000000002</v>
      </c>
      <c s="21">
        <v>480.17000000000002</v>
      </c>
      <c s="21">
        <v>480.17000000000002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4801.6800000000003</v>
      </c>
      <c s="21">
        <v>0</v>
      </c>
      <c s="21">
        <v>4801.6800000000003</v>
      </c>
    </row>
    <row r="579" spans="1:65" ht="14.5">
      <c r="A579" s="108" t="s">
        <v>2671</v>
      </c>
      <c s="35" t="s">
        <v>559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354737.5</v>
      </c>
      <c s="128">
        <v>0</v>
      </c>
      <c s="128">
        <v>0</v>
      </c>
      <c s="128">
        <v>1584.49</v>
      </c>
      <c s="128">
        <v>0</v>
      </c>
      <c s="128">
        <v>0</v>
      </c>
      <c s="128">
        <v>0</v>
      </c>
      <c s="128">
        <v>354737.5</v>
      </c>
      <c s="120">
        <v>44071</v>
      </c>
      <c s="120">
        <v>46262</v>
      </c>
      <c s="134">
        <v>354737.5</v>
      </c>
      <c s="135">
        <v>1.6611111111111112</v>
      </c>
      <c s="135">
        <v>6</v>
      </c>
      <c s="125">
        <v>0.053600000000000002</v>
      </c>
      <c s="131" t="s">
        <v>657</v>
      </c>
      <c s="131" t="s">
        <v>658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1584.49</v>
      </c>
      <c s="21">
        <v>792.25</v>
      </c>
      <c s="21">
        <v>792.25</v>
      </c>
      <c s="21">
        <v>792.25</v>
      </c>
      <c s="21">
        <v>792.25</v>
      </c>
      <c s="21">
        <v>792.25</v>
      </c>
      <c s="21">
        <v>792.25</v>
      </c>
      <c s="21">
        <v>0</v>
      </c>
      <c s="21">
        <v>0</v>
      </c>
      <c s="21">
        <v>0</v>
      </c>
      <c s="21">
        <v>0</v>
      </c>
      <c s="21">
        <v>19013.880000000001</v>
      </c>
      <c s="21">
        <v>7922.4799999999996</v>
      </c>
      <c s="21">
        <v>26936.360000000001</v>
      </c>
    </row>
    <row r="580" spans="1:65" ht="14.5">
      <c r="A580" s="108" t="s">
        <v>2672</v>
      </c>
      <c s="35" t="s">
        <v>559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469935</v>
      </c>
      <c s="128">
        <v>0</v>
      </c>
      <c s="128">
        <v>0</v>
      </c>
      <c s="128">
        <v>2208.6900000000001</v>
      </c>
      <c s="128">
        <v>0</v>
      </c>
      <c s="128">
        <v>0</v>
      </c>
      <c s="128">
        <v>0</v>
      </c>
      <c s="128">
        <v>469935</v>
      </c>
      <c s="120">
        <v>44071</v>
      </c>
      <c s="120">
        <v>46627</v>
      </c>
      <c s="134">
        <v>469935</v>
      </c>
      <c s="135">
        <v>2.661111111111111</v>
      </c>
      <c s="135">
        <v>7</v>
      </c>
      <c s="125">
        <v>0.056399999999999999</v>
      </c>
      <c s="131" t="s">
        <v>657</v>
      </c>
      <c s="131" t="s">
        <v>658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2208.6900000000001</v>
      </c>
      <c s="21">
        <v>1104.3499999999999</v>
      </c>
      <c s="21">
        <v>1104.3499999999999</v>
      </c>
      <c s="21">
        <v>1104.3499999999999</v>
      </c>
      <c s="21">
        <v>1104.3499999999999</v>
      </c>
      <c s="21">
        <v>26504.279999999995</v>
      </c>
      <c s="21">
        <v>22086.919999999995</v>
      </c>
      <c s="21">
        <v>48591.19999999999</v>
      </c>
    </row>
    <row r="581" spans="1:65" ht="14.5">
      <c r="A581" s="108" t="s">
        <v>2673</v>
      </c>
      <c s="35" t="s">
        <v>559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964502.5</v>
      </c>
      <c s="128">
        <v>0</v>
      </c>
      <c s="128">
        <v>0</v>
      </c>
      <c s="128">
        <v>4766.25</v>
      </c>
      <c s="128">
        <v>0</v>
      </c>
      <c s="128">
        <v>0</v>
      </c>
      <c s="128">
        <v>0</v>
      </c>
      <c s="128">
        <v>964502.5</v>
      </c>
      <c s="120">
        <v>44071</v>
      </c>
      <c s="120">
        <v>46993</v>
      </c>
      <c s="134">
        <v>964502.5</v>
      </c>
      <c s="135">
        <v>3.661111111111111</v>
      </c>
      <c s="135">
        <v>8</v>
      </c>
      <c s="125">
        <v>0.059299999999999999</v>
      </c>
      <c s="131" t="s">
        <v>657</v>
      </c>
      <c s="131" t="s">
        <v>658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4766.25</v>
      </c>
      <c s="21">
        <v>3177.5</v>
      </c>
      <c s="21">
        <v>3177.5</v>
      </c>
      <c s="21">
        <v>3177.5</v>
      </c>
      <c s="21">
        <v>3177.5</v>
      </c>
      <c s="21">
        <v>57195</v>
      </c>
      <c s="21">
        <v>50840</v>
      </c>
      <c s="21">
        <v>108035</v>
      </c>
    </row>
    <row r="582" spans="1:65" ht="14.5">
      <c r="A582" s="108" t="s">
        <v>2674</v>
      </c>
      <c s="35" t="s">
        <v>559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1102562.5</v>
      </c>
      <c s="128">
        <v>0</v>
      </c>
      <c s="128">
        <v>0</v>
      </c>
      <c s="128">
        <v>5705.7600000000002</v>
      </c>
      <c s="128">
        <v>0</v>
      </c>
      <c s="128">
        <v>0</v>
      </c>
      <c s="128">
        <v>0</v>
      </c>
      <c s="128">
        <v>1102562.5</v>
      </c>
      <c s="120">
        <v>44071</v>
      </c>
      <c s="120">
        <v>47358</v>
      </c>
      <c s="134">
        <v>1102562.5</v>
      </c>
      <c s="135">
        <v>4.6611111111111114</v>
      </c>
      <c s="135">
        <v>9</v>
      </c>
      <c s="125">
        <v>0.062100000000000002</v>
      </c>
      <c s="131" t="s">
        <v>657</v>
      </c>
      <c s="131" t="s">
        <v>658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5705.7600000000002</v>
      </c>
      <c s="21">
        <v>4279.3199999999997</v>
      </c>
      <c s="21">
        <v>4279.3199999999997</v>
      </c>
      <c s="21">
        <v>4279.3199999999997</v>
      </c>
      <c s="21">
        <v>4279.3199999999997</v>
      </c>
      <c s="21">
        <v>68469.12000000001</v>
      </c>
      <c s="21">
        <v>62763.360000000008</v>
      </c>
      <c s="21">
        <v>131232.48000000001</v>
      </c>
    </row>
    <row r="583" spans="1:65" ht="14.5">
      <c r="A583" s="108" t="s">
        <v>2675</v>
      </c>
      <c s="35" t="s">
        <v>559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265500</v>
      </c>
      <c s="128">
        <v>0</v>
      </c>
      <c s="128">
        <v>0</v>
      </c>
      <c s="128">
        <v>1438.1199999999999</v>
      </c>
      <c s="128">
        <v>0</v>
      </c>
      <c s="128">
        <v>0</v>
      </c>
      <c s="128">
        <v>0</v>
      </c>
      <c s="128">
        <v>265500</v>
      </c>
      <c s="120">
        <v>44071</v>
      </c>
      <c s="120">
        <v>47723</v>
      </c>
      <c s="134">
        <v>265500</v>
      </c>
      <c s="135">
        <v>5.6611111111111114</v>
      </c>
      <c s="135">
        <v>10</v>
      </c>
      <c s="125">
        <v>0.065000000000000002</v>
      </c>
      <c s="131" t="s">
        <v>657</v>
      </c>
      <c s="131" t="s">
        <v>658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1438.1199999999999</v>
      </c>
      <c s="21">
        <v>1150.5</v>
      </c>
      <c s="21">
        <v>1150.5</v>
      </c>
      <c s="21">
        <v>1150.5</v>
      </c>
      <c s="21">
        <v>1150.5</v>
      </c>
      <c s="21">
        <v>17257.439999999995</v>
      </c>
      <c s="21">
        <v>16106.959999999999</v>
      </c>
      <c s="21">
        <v>33364.399999999994</v>
      </c>
    </row>
    <row r="584" spans="1:65" ht="14.5">
      <c r="A584" s="108" t="s">
        <v>2676</v>
      </c>
      <c s="35" t="s">
        <v>560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334382.5</v>
      </c>
      <c s="128">
        <v>0</v>
      </c>
      <c s="128">
        <v>0</v>
      </c>
      <c s="128">
        <v>1412.77</v>
      </c>
      <c s="128">
        <v>0</v>
      </c>
      <c s="128">
        <v>0</v>
      </c>
      <c s="128">
        <v>0</v>
      </c>
      <c s="128">
        <v>334382.5</v>
      </c>
      <c s="120">
        <v>44085</v>
      </c>
      <c s="120">
        <v>45911</v>
      </c>
      <c s="134">
        <v>334382.5</v>
      </c>
      <c s="135">
        <v>0.69722222222222219</v>
      </c>
      <c s="135">
        <v>5</v>
      </c>
      <c s="125">
        <v>0.050700000000000002</v>
      </c>
      <c s="131" t="s">
        <v>657</v>
      </c>
      <c s="131" t="s">
        <v>658</v>
      </c>
      <c s="21">
        <v>1412.77</v>
      </c>
      <c s="21">
        <v>1412.77</v>
      </c>
      <c s="21">
        <v>1412.77</v>
      </c>
      <c s="21">
        <v>706.38</v>
      </c>
      <c s="21">
        <v>706.38</v>
      </c>
      <c s="21">
        <v>706.38</v>
      </c>
      <c s="21">
        <v>706.38</v>
      </c>
      <c s="21">
        <v>706.38</v>
      </c>
      <c s="21">
        <v>706.38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8476.5900000000001</v>
      </c>
      <c s="21">
        <v>0</v>
      </c>
      <c s="21">
        <v>8476.5900000000001</v>
      </c>
    </row>
    <row r="585" spans="1:65" ht="14.5">
      <c r="A585" s="108" t="s">
        <v>2677</v>
      </c>
      <c s="35" t="s">
        <v>560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638675</v>
      </c>
      <c s="128">
        <v>0</v>
      </c>
      <c s="128">
        <v>0</v>
      </c>
      <c s="128">
        <v>2852.75</v>
      </c>
      <c s="128">
        <v>0</v>
      </c>
      <c s="128">
        <v>0</v>
      </c>
      <c s="128">
        <v>0</v>
      </c>
      <c s="128">
        <v>638675</v>
      </c>
      <c s="120">
        <v>44085</v>
      </c>
      <c s="120">
        <v>46276</v>
      </c>
      <c s="134">
        <v>638675</v>
      </c>
      <c s="135">
        <v>1.6972222222222222</v>
      </c>
      <c s="135">
        <v>6</v>
      </c>
      <c s="125">
        <v>0.053600000000000002</v>
      </c>
      <c s="131" t="s">
        <v>657</v>
      </c>
      <c s="131" t="s">
        <v>658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2852.75</v>
      </c>
      <c s="21">
        <v>1426.3699999999999</v>
      </c>
      <c s="21">
        <v>1426.3699999999999</v>
      </c>
      <c s="21">
        <v>1426.3699999999999</v>
      </c>
      <c s="21">
        <v>1426.3699999999999</v>
      </c>
      <c s="21">
        <v>1426.3699999999999</v>
      </c>
      <c s="21">
        <v>1426.3699999999999</v>
      </c>
      <c s="21">
        <v>0</v>
      </c>
      <c s="21">
        <v>0</v>
      </c>
      <c s="21">
        <v>0</v>
      </c>
      <c s="21">
        <v>34233</v>
      </c>
      <c s="21">
        <v>17116.469999999994</v>
      </c>
      <c s="21">
        <v>51349.469999999994</v>
      </c>
    </row>
    <row r="586" spans="1:65" ht="14.5">
      <c r="A586" s="108" t="s">
        <v>2678</v>
      </c>
      <c s="35" t="s">
        <v>560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1091500</v>
      </c>
      <c s="128">
        <v>0</v>
      </c>
      <c s="128">
        <v>0</v>
      </c>
      <c s="128">
        <v>5130.0500000000002</v>
      </c>
      <c s="128">
        <v>0</v>
      </c>
      <c s="128">
        <v>0</v>
      </c>
      <c s="128">
        <v>0</v>
      </c>
      <c s="128">
        <v>1091500</v>
      </c>
      <c s="120">
        <v>44085</v>
      </c>
      <c s="120">
        <v>46641</v>
      </c>
      <c s="134">
        <v>1091500</v>
      </c>
      <c s="135">
        <v>2.6972222222222224</v>
      </c>
      <c s="135">
        <v>7</v>
      </c>
      <c s="125">
        <v>0.056399999999999999</v>
      </c>
      <c s="131" t="s">
        <v>657</v>
      </c>
      <c s="131" t="s">
        <v>658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5130.0500000000002</v>
      </c>
      <c s="21">
        <v>2565.02</v>
      </c>
      <c s="21">
        <v>2565.02</v>
      </c>
      <c s="21">
        <v>2565.02</v>
      </c>
      <c s="21">
        <v>61560.600000000013</v>
      </c>
      <c s="21">
        <v>53865.509999999995</v>
      </c>
      <c s="21">
        <v>115426.11000000002</v>
      </c>
    </row>
    <row r="587" spans="1:65" ht="14.5">
      <c r="A587" s="108" t="s">
        <v>2679</v>
      </c>
      <c s="35" t="s">
        <v>560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698412.5</v>
      </c>
      <c s="128">
        <v>0</v>
      </c>
      <c s="128">
        <v>0</v>
      </c>
      <c s="128">
        <v>3451.3200000000002</v>
      </c>
      <c s="128">
        <v>0</v>
      </c>
      <c s="128">
        <v>0</v>
      </c>
      <c s="128">
        <v>0</v>
      </c>
      <c s="128">
        <v>698412.5</v>
      </c>
      <c s="120">
        <v>44085</v>
      </c>
      <c s="120">
        <v>47007</v>
      </c>
      <c s="134">
        <v>698412.5</v>
      </c>
      <c s="135">
        <v>3.6972222222222224</v>
      </c>
      <c s="135">
        <v>8</v>
      </c>
      <c s="125">
        <v>0.059299999999999999</v>
      </c>
      <c s="131" t="s">
        <v>657</v>
      </c>
      <c s="131" t="s">
        <v>658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3451.3200000000002</v>
      </c>
      <c s="21">
        <v>2300.8800000000001</v>
      </c>
      <c s="21">
        <v>2300.8800000000001</v>
      </c>
      <c s="21">
        <v>2300.8800000000001</v>
      </c>
      <c s="21">
        <v>41415.840000000004</v>
      </c>
      <c s="21">
        <v>37964.519999999997</v>
      </c>
      <c s="21">
        <v>79380.360000000001</v>
      </c>
    </row>
    <row r="588" spans="1:65" ht="14.5">
      <c r="A588" s="108" t="s">
        <v>2680</v>
      </c>
      <c s="35" t="s">
        <v>560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1217612.5</v>
      </c>
      <c s="128">
        <v>0</v>
      </c>
      <c s="128">
        <v>0</v>
      </c>
      <c s="128">
        <v>6301.1400000000003</v>
      </c>
      <c s="128">
        <v>0</v>
      </c>
      <c s="128">
        <v>0</v>
      </c>
      <c s="128">
        <v>0</v>
      </c>
      <c s="128">
        <v>1217612.5</v>
      </c>
      <c s="120">
        <v>44085</v>
      </c>
      <c s="120">
        <v>47372</v>
      </c>
      <c s="134">
        <v>1217612.5</v>
      </c>
      <c s="135">
        <v>4.697222222222222</v>
      </c>
      <c s="135">
        <v>9</v>
      </c>
      <c s="125">
        <v>0.062100000000000002</v>
      </c>
      <c s="131" t="s">
        <v>657</v>
      </c>
      <c s="131" t="s">
        <v>658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6301.1400000000003</v>
      </c>
      <c s="21">
        <v>4725.8599999999997</v>
      </c>
      <c s="21">
        <v>4725.8599999999997</v>
      </c>
      <c s="21">
        <v>4725.8599999999997</v>
      </c>
      <c s="21">
        <v>75613.680000000008</v>
      </c>
      <c s="21">
        <v>70887.839999999997</v>
      </c>
      <c s="21">
        <v>146501.52000000002</v>
      </c>
    </row>
    <row r="589" spans="1:65" ht="14.5">
      <c r="A589" s="108" t="s">
        <v>2681</v>
      </c>
      <c s="35" t="s">
        <v>560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512562.5</v>
      </c>
      <c s="128">
        <v>0</v>
      </c>
      <c s="128">
        <v>0</v>
      </c>
      <c s="128">
        <v>2776.3800000000001</v>
      </c>
      <c s="128">
        <v>0</v>
      </c>
      <c s="128">
        <v>0</v>
      </c>
      <c s="128">
        <v>0</v>
      </c>
      <c s="128">
        <v>512562.5</v>
      </c>
      <c s="120">
        <v>44085</v>
      </c>
      <c s="120">
        <v>47737</v>
      </c>
      <c s="134">
        <v>512562.5</v>
      </c>
      <c s="135">
        <v>5.697222222222222</v>
      </c>
      <c s="135">
        <v>10</v>
      </c>
      <c s="125">
        <v>0.065000000000000002</v>
      </c>
      <c s="131" t="s">
        <v>657</v>
      </c>
      <c s="131" t="s">
        <v>658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2776.3800000000001</v>
      </c>
      <c s="21">
        <v>2221.0999999999999</v>
      </c>
      <c s="21">
        <v>2221.0999999999999</v>
      </c>
      <c s="21">
        <v>2221.0999999999999</v>
      </c>
      <c s="21">
        <v>33316.560000000005</v>
      </c>
      <c s="21">
        <v>31650.720000000001</v>
      </c>
      <c s="21">
        <v>64967.280000000006</v>
      </c>
    </row>
    <row r="590" spans="1:65" ht="14.5">
      <c r="A590" s="108" t="s">
        <v>2682</v>
      </c>
      <c s="35" t="s">
        <v>561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301047.5</v>
      </c>
      <c s="128">
        <v>0</v>
      </c>
      <c s="128">
        <v>0</v>
      </c>
      <c s="128">
        <v>1271.9300000000001</v>
      </c>
      <c s="128">
        <v>0</v>
      </c>
      <c s="128">
        <v>0</v>
      </c>
      <c s="128">
        <v>0</v>
      </c>
      <c s="128">
        <v>301047.5</v>
      </c>
      <c s="120">
        <v>44159</v>
      </c>
      <c s="120">
        <v>45985</v>
      </c>
      <c s="134">
        <v>301047.5</v>
      </c>
      <c s="135">
        <v>0.90000000000000002</v>
      </c>
      <c s="135">
        <v>5</v>
      </c>
      <c s="125">
        <v>0.050700000000000002</v>
      </c>
      <c s="131" t="s">
        <v>657</v>
      </c>
      <c s="131" t="s">
        <v>658</v>
      </c>
      <c s="21">
        <v>1271.9300000000001</v>
      </c>
      <c s="21">
        <v>1271.9300000000001</v>
      </c>
      <c s="21">
        <v>1271.9300000000001</v>
      </c>
      <c s="21">
        <v>1271.9300000000001</v>
      </c>
      <c s="21">
        <v>1271.9300000000001</v>
      </c>
      <c s="21">
        <v>635.96000000000004</v>
      </c>
      <c s="21">
        <v>635.96000000000004</v>
      </c>
      <c s="21">
        <v>635.96000000000004</v>
      </c>
      <c s="21">
        <v>635.96000000000004</v>
      </c>
      <c s="21">
        <v>635.96000000000004</v>
      </c>
      <c s="21">
        <v>635.96000000000004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10175.41</v>
      </c>
      <c s="21">
        <v>0</v>
      </c>
      <c s="21">
        <v>10175.41</v>
      </c>
    </row>
    <row r="591" spans="1:65" ht="14.5">
      <c r="A591" s="108" t="s">
        <v>2683</v>
      </c>
      <c s="35" t="s">
        <v>561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621122.5</v>
      </c>
      <c s="128">
        <v>0</v>
      </c>
      <c s="128">
        <v>0</v>
      </c>
      <c s="128">
        <v>2774.3499999999999</v>
      </c>
      <c s="128">
        <v>0</v>
      </c>
      <c s="128">
        <v>0</v>
      </c>
      <c s="128">
        <v>0</v>
      </c>
      <c s="128">
        <v>621122.5</v>
      </c>
      <c s="120">
        <v>44159</v>
      </c>
      <c s="120">
        <v>46350</v>
      </c>
      <c s="134">
        <v>621122.5</v>
      </c>
      <c s="135">
        <v>1.8999999999999999</v>
      </c>
      <c s="135">
        <v>6</v>
      </c>
      <c s="125">
        <v>0.053600000000000002</v>
      </c>
      <c s="131" t="s">
        <v>657</v>
      </c>
      <c s="131" t="s">
        <v>658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2774.3499999999999</v>
      </c>
      <c s="21">
        <v>1387.1700000000001</v>
      </c>
      <c s="21">
        <v>1387.1700000000001</v>
      </c>
      <c s="21">
        <v>1387.1700000000001</v>
      </c>
      <c s="21">
        <v>1387.1700000000001</v>
      </c>
      <c s="21">
        <v>1387.1700000000001</v>
      </c>
      <c s="21">
        <v>1387.1700000000001</v>
      </c>
      <c s="21">
        <v>0</v>
      </c>
      <c s="21">
        <v>33292.19999999999</v>
      </c>
      <c s="21">
        <v>22194.769999999997</v>
      </c>
      <c s="21">
        <v>55486.969999999987</v>
      </c>
    </row>
    <row r="592" spans="1:65" ht="14.5">
      <c r="A592" s="108" t="s">
        <v>2684</v>
      </c>
      <c s="35" t="s">
        <v>561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202370</v>
      </c>
      <c s="128">
        <v>0</v>
      </c>
      <c s="128">
        <v>0</v>
      </c>
      <c s="128">
        <v>951.13999999999999</v>
      </c>
      <c s="128">
        <v>0</v>
      </c>
      <c s="128">
        <v>0</v>
      </c>
      <c s="128">
        <v>0</v>
      </c>
      <c s="128">
        <v>202370</v>
      </c>
      <c s="120">
        <v>44159</v>
      </c>
      <c s="120">
        <v>46715</v>
      </c>
      <c s="134">
        <v>202370</v>
      </c>
      <c s="135">
        <v>2.8999999999999999</v>
      </c>
      <c s="135">
        <v>7</v>
      </c>
      <c s="125">
        <v>0.056399999999999999</v>
      </c>
      <c s="131" t="s">
        <v>657</v>
      </c>
      <c s="131" t="s">
        <v>658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951.13999999999999</v>
      </c>
      <c s="21">
        <v>475.56999999999999</v>
      </c>
      <c s="21">
        <v>11413.679999999998</v>
      </c>
      <c s="21">
        <v>10938.109999999999</v>
      </c>
      <c s="21">
        <v>22351.789999999997</v>
      </c>
    </row>
    <row r="593" spans="1:65" ht="14.5">
      <c r="A593" s="108" t="s">
        <v>2685</v>
      </c>
      <c s="35" t="s">
        <v>561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318600</v>
      </c>
      <c s="128">
        <v>0</v>
      </c>
      <c s="128">
        <v>0</v>
      </c>
      <c s="128">
        <v>1574.4100000000001</v>
      </c>
      <c s="128">
        <v>0</v>
      </c>
      <c s="128">
        <v>0</v>
      </c>
      <c s="128">
        <v>0</v>
      </c>
      <c s="128">
        <v>318600</v>
      </c>
      <c s="120">
        <v>44159</v>
      </c>
      <c s="120">
        <v>47081</v>
      </c>
      <c s="134">
        <v>318600</v>
      </c>
      <c s="135">
        <v>3.8999999999999999</v>
      </c>
      <c s="135">
        <v>8</v>
      </c>
      <c s="125">
        <v>0.059299999999999999</v>
      </c>
      <c s="131" t="s">
        <v>657</v>
      </c>
      <c s="131" t="s">
        <v>658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1049.6099999999999</v>
      </c>
      <c s="21">
        <v>18892.920000000002</v>
      </c>
      <c s="21">
        <v>18368.120000000003</v>
      </c>
      <c s="21">
        <v>37261.040000000008</v>
      </c>
    </row>
    <row r="594" spans="1:65" ht="14.5">
      <c r="A594" s="108" t="s">
        <v>2686</v>
      </c>
      <c s="35" t="s">
        <v>562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676582.5</v>
      </c>
      <c s="128">
        <v>0</v>
      </c>
      <c s="128">
        <v>0</v>
      </c>
      <c s="128">
        <v>2858.5599999999999</v>
      </c>
      <c s="128">
        <v>0</v>
      </c>
      <c s="128">
        <v>0</v>
      </c>
      <c s="128">
        <v>0</v>
      </c>
      <c s="128">
        <v>676582.5</v>
      </c>
      <c s="120">
        <v>44162</v>
      </c>
      <c s="120">
        <v>45988</v>
      </c>
      <c s="134">
        <v>676582.5</v>
      </c>
      <c s="135">
        <v>0.90833333333333333</v>
      </c>
      <c s="135">
        <v>5</v>
      </c>
      <c s="125">
        <v>0.050700000000000002</v>
      </c>
      <c s="131" t="s">
        <v>657</v>
      </c>
      <c s="131" t="s">
        <v>658</v>
      </c>
      <c s="21">
        <v>2858.5599999999999</v>
      </c>
      <c s="21">
        <v>2858.5599999999999</v>
      </c>
      <c s="21">
        <v>2858.5599999999999</v>
      </c>
      <c s="21">
        <v>2858.5599999999999</v>
      </c>
      <c s="21">
        <v>2858.5599999999999</v>
      </c>
      <c s="21">
        <v>1429.28</v>
      </c>
      <c s="21">
        <v>1429.28</v>
      </c>
      <c s="21">
        <v>1429.28</v>
      </c>
      <c s="21">
        <v>1429.28</v>
      </c>
      <c s="21">
        <v>1429.28</v>
      </c>
      <c s="21">
        <v>1429.28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22868.479999999996</v>
      </c>
      <c s="21">
        <v>0</v>
      </c>
      <c s="21">
        <v>22868.479999999996</v>
      </c>
    </row>
    <row r="595" spans="1:65" ht="14.5">
      <c r="A595" s="108" t="s">
        <v>2687</v>
      </c>
      <c s="35" t="s">
        <v>562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1916615</v>
      </c>
      <c s="128">
        <v>0</v>
      </c>
      <c s="128">
        <v>0</v>
      </c>
      <c s="128">
        <v>8560.8799999999992</v>
      </c>
      <c s="128">
        <v>0</v>
      </c>
      <c s="128">
        <v>0</v>
      </c>
      <c s="128">
        <v>0</v>
      </c>
      <c s="128">
        <v>1916615</v>
      </c>
      <c s="120">
        <v>44162</v>
      </c>
      <c s="120">
        <v>46353</v>
      </c>
      <c s="134">
        <v>1916615</v>
      </c>
      <c s="135">
        <v>1.9083333333333334</v>
      </c>
      <c s="135">
        <v>6</v>
      </c>
      <c s="125">
        <v>0.053600000000000002</v>
      </c>
      <c s="131" t="s">
        <v>657</v>
      </c>
      <c s="131" t="s">
        <v>658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8560.8799999999992</v>
      </c>
      <c s="21">
        <v>4280.4399999999996</v>
      </c>
      <c s="21">
        <v>4280.4399999999996</v>
      </c>
      <c s="21">
        <v>4280.4399999999996</v>
      </c>
      <c s="21">
        <v>4280.4399999999996</v>
      </c>
      <c s="21">
        <v>4280.4399999999996</v>
      </c>
      <c s="21">
        <v>4280.4399999999996</v>
      </c>
      <c s="21">
        <v>0</v>
      </c>
      <c s="21">
        <v>102730.56000000001</v>
      </c>
      <c s="21">
        <v>68487.040000000008</v>
      </c>
      <c s="21">
        <v>171217.60000000003</v>
      </c>
    </row>
    <row r="596" spans="1:65" ht="14.5">
      <c r="A596" s="108" t="s">
        <v>2688</v>
      </c>
      <c s="35" t="s">
        <v>562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2099367.5</v>
      </c>
      <c s="128">
        <v>0</v>
      </c>
      <c s="128">
        <v>0</v>
      </c>
      <c s="128">
        <v>9867.0300000000007</v>
      </c>
      <c s="128">
        <v>0</v>
      </c>
      <c s="128">
        <v>0</v>
      </c>
      <c s="128">
        <v>0</v>
      </c>
      <c s="128">
        <v>2099367.5</v>
      </c>
      <c s="120">
        <v>44162</v>
      </c>
      <c s="120">
        <v>46718</v>
      </c>
      <c s="134">
        <v>2099367.5</v>
      </c>
      <c s="135">
        <v>2.9083333333333332</v>
      </c>
      <c s="135">
        <v>7</v>
      </c>
      <c s="125">
        <v>0.056399999999999999</v>
      </c>
      <c s="131" t="s">
        <v>657</v>
      </c>
      <c s="131" t="s">
        <v>658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9867.0300000000007</v>
      </c>
      <c s="21">
        <v>4933.5100000000002</v>
      </c>
      <c s="21">
        <v>118404.36</v>
      </c>
      <c s="21">
        <v>113470.84</v>
      </c>
      <c s="21">
        <v>231875.20000000001</v>
      </c>
    </row>
    <row r="597" spans="1:65" ht="14.5">
      <c r="A597" s="108" t="s">
        <v>2689</v>
      </c>
      <c s="35" t="s">
        <v>562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1105512.5</v>
      </c>
      <c s="128">
        <v>0</v>
      </c>
      <c s="128">
        <v>0</v>
      </c>
      <c s="128">
        <v>5463.0699999999997</v>
      </c>
      <c s="128">
        <v>0</v>
      </c>
      <c s="128">
        <v>0</v>
      </c>
      <c s="128">
        <v>0</v>
      </c>
      <c s="128">
        <v>1105512.5</v>
      </c>
      <c s="120">
        <v>44162</v>
      </c>
      <c s="120">
        <v>47084</v>
      </c>
      <c s="134">
        <v>1105512.5</v>
      </c>
      <c s="135">
        <v>3.9083333333333332</v>
      </c>
      <c s="135">
        <v>8</v>
      </c>
      <c s="125">
        <v>0.059299999999999999</v>
      </c>
      <c s="131" t="s">
        <v>657</v>
      </c>
      <c s="131" t="s">
        <v>658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5463.0699999999997</v>
      </c>
      <c s="21">
        <v>3642.0500000000002</v>
      </c>
      <c s="21">
        <v>65556.839999999997</v>
      </c>
      <c s="21">
        <v>63735.82</v>
      </c>
      <c s="21">
        <v>129292.66</v>
      </c>
    </row>
    <row r="598" spans="1:65" ht="14.5">
      <c r="A598" s="108" t="s">
        <v>2690</v>
      </c>
      <c s="35" t="s">
        <v>563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38645</v>
      </c>
      <c s="128">
        <v>0</v>
      </c>
      <c s="128">
        <v>0</v>
      </c>
      <c s="128">
        <v>163.28</v>
      </c>
      <c s="128">
        <v>0</v>
      </c>
      <c s="128">
        <v>0</v>
      </c>
      <c s="128">
        <v>0</v>
      </c>
      <c s="128">
        <v>38645</v>
      </c>
      <c s="120">
        <v>44169</v>
      </c>
      <c s="120">
        <v>45995</v>
      </c>
      <c s="134">
        <v>38645</v>
      </c>
      <c s="135">
        <v>0.92777777777777781</v>
      </c>
      <c s="135">
        <v>5</v>
      </c>
      <c s="125">
        <v>0.050700000000000002</v>
      </c>
      <c s="131" t="s">
        <v>657</v>
      </c>
      <c s="131" t="s">
        <v>658</v>
      </c>
      <c s="21">
        <v>163.28</v>
      </c>
      <c s="21">
        <v>163.28</v>
      </c>
      <c s="21">
        <v>163.28</v>
      </c>
      <c s="21">
        <v>163.28</v>
      </c>
      <c s="21">
        <v>163.28</v>
      </c>
      <c s="21">
        <v>163.28</v>
      </c>
      <c s="21">
        <v>81.640000000000001</v>
      </c>
      <c s="21">
        <v>81.640000000000001</v>
      </c>
      <c s="21">
        <v>81.640000000000001</v>
      </c>
      <c s="21">
        <v>81.640000000000001</v>
      </c>
      <c s="21">
        <v>81.640000000000001</v>
      </c>
      <c s="21">
        <v>81.640000000000001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1469.5200000000004</v>
      </c>
      <c s="21">
        <v>0</v>
      </c>
      <c s="21">
        <v>1469.5200000000004</v>
      </c>
    </row>
    <row r="599" spans="1:65" ht="14.5">
      <c r="A599" s="108" t="s">
        <v>2691</v>
      </c>
      <c s="35" t="s">
        <v>563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362850</v>
      </c>
      <c s="128">
        <v>0</v>
      </c>
      <c s="128">
        <v>0</v>
      </c>
      <c s="128">
        <v>1620.73</v>
      </c>
      <c s="128">
        <v>0</v>
      </c>
      <c s="128">
        <v>0</v>
      </c>
      <c s="128">
        <v>0</v>
      </c>
      <c s="128">
        <v>362850</v>
      </c>
      <c s="120">
        <v>44169</v>
      </c>
      <c s="120">
        <v>46360</v>
      </c>
      <c s="134">
        <v>362850</v>
      </c>
      <c s="135">
        <v>1.9277777777777778</v>
      </c>
      <c s="135">
        <v>6</v>
      </c>
      <c s="125">
        <v>0.053600000000000002</v>
      </c>
      <c s="131" t="s">
        <v>657</v>
      </c>
      <c s="131" t="s">
        <v>658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1620.73</v>
      </c>
      <c s="21">
        <v>810.36000000000001</v>
      </c>
      <c s="21">
        <v>810.36000000000001</v>
      </c>
      <c s="21">
        <v>810.36000000000001</v>
      </c>
      <c s="21">
        <v>810.36000000000001</v>
      </c>
      <c s="21">
        <v>810.36000000000001</v>
      </c>
      <c s="21">
        <v>810.36000000000001</v>
      </c>
      <c s="21">
        <v>19448.759999999998</v>
      </c>
      <c s="21">
        <v>14586.540000000003</v>
      </c>
      <c s="21">
        <v>34035.300000000003</v>
      </c>
    </row>
    <row r="600" spans="1:65" ht="14.5">
      <c r="A600" s="108" t="s">
        <v>2692</v>
      </c>
      <c s="35" t="s">
        <v>563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2556027.5</v>
      </c>
      <c s="128">
        <v>0</v>
      </c>
      <c s="128">
        <v>0</v>
      </c>
      <c s="128">
        <v>12013.33</v>
      </c>
      <c s="128">
        <v>0</v>
      </c>
      <c s="128">
        <v>0</v>
      </c>
      <c s="128">
        <v>0</v>
      </c>
      <c s="128">
        <v>2556027.5</v>
      </c>
      <c s="120">
        <v>44169</v>
      </c>
      <c s="120">
        <v>46725</v>
      </c>
      <c s="134">
        <v>2556027.5</v>
      </c>
      <c s="135">
        <v>2.9277777777777776</v>
      </c>
      <c s="135">
        <v>7</v>
      </c>
      <c s="125">
        <v>0.056399999999999999</v>
      </c>
      <c s="131" t="s">
        <v>657</v>
      </c>
      <c s="131" t="s">
        <v>658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12013.33</v>
      </c>
      <c s="21">
        <v>144159.95999999999</v>
      </c>
      <c s="21">
        <v>144159.95999999999</v>
      </c>
      <c s="21">
        <v>288319.91999999998</v>
      </c>
    </row>
    <row r="601" spans="1:65" ht="14.5">
      <c r="A601" s="108" t="s">
        <v>2693</v>
      </c>
      <c s="35" t="s">
        <v>563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1548160</v>
      </c>
      <c s="128">
        <v>0</v>
      </c>
      <c s="128">
        <v>0</v>
      </c>
      <c s="128">
        <v>7650.4899999999998</v>
      </c>
      <c s="128">
        <v>0</v>
      </c>
      <c s="128">
        <v>0</v>
      </c>
      <c s="128">
        <v>0</v>
      </c>
      <c s="128">
        <v>1548160</v>
      </c>
      <c s="120">
        <v>44169</v>
      </c>
      <c s="120">
        <v>47091</v>
      </c>
      <c s="134">
        <v>1548160</v>
      </c>
      <c s="135">
        <v>3.9277777777777776</v>
      </c>
      <c s="135">
        <v>8</v>
      </c>
      <c s="125">
        <v>0.059299999999999999</v>
      </c>
      <c s="131" t="s">
        <v>657</v>
      </c>
      <c s="131" t="s">
        <v>658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7650.4899999999998</v>
      </c>
      <c s="21">
        <v>91805.880000000005</v>
      </c>
      <c s="21">
        <v>91805.880000000005</v>
      </c>
      <c s="21">
        <v>183611.76000000001</v>
      </c>
    </row>
    <row r="602" spans="1:65" ht="14.5">
      <c r="A602" s="108" t="s">
        <v>2694</v>
      </c>
      <c s="35" t="s">
        <v>563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346772.5</v>
      </c>
      <c s="128">
        <v>0</v>
      </c>
      <c s="128">
        <v>0</v>
      </c>
      <c s="128">
        <v>1794.55</v>
      </c>
      <c s="128">
        <v>0</v>
      </c>
      <c s="128">
        <v>0</v>
      </c>
      <c s="128">
        <v>0</v>
      </c>
      <c s="128">
        <v>346772.5</v>
      </c>
      <c s="120">
        <v>44169</v>
      </c>
      <c s="120">
        <v>47456</v>
      </c>
      <c s="134">
        <v>346772.5</v>
      </c>
      <c s="135">
        <v>4.927777777777778</v>
      </c>
      <c s="135">
        <v>9</v>
      </c>
      <c s="125">
        <v>0.062100000000000002</v>
      </c>
      <c s="131" t="s">
        <v>657</v>
      </c>
      <c s="131" t="s">
        <v>658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1794.55</v>
      </c>
      <c s="21">
        <v>21534.599999999995</v>
      </c>
      <c s="21">
        <v>21534.599999999995</v>
      </c>
      <c s="21">
        <v>43069.19999999999</v>
      </c>
    </row>
    <row r="603" spans="1:65" ht="14.5">
      <c r="A603" s="108" t="s">
        <v>2695</v>
      </c>
      <c s="35" t="s">
        <v>563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92040</v>
      </c>
      <c s="128">
        <v>0</v>
      </c>
      <c s="128">
        <v>0</v>
      </c>
      <c s="128">
        <v>498.55000000000001</v>
      </c>
      <c s="128">
        <v>0</v>
      </c>
      <c s="128">
        <v>0</v>
      </c>
      <c s="128">
        <v>0</v>
      </c>
      <c s="128">
        <v>92040</v>
      </c>
      <c s="120">
        <v>44169</v>
      </c>
      <c s="120">
        <v>47821</v>
      </c>
      <c s="134">
        <v>92040</v>
      </c>
      <c s="135">
        <v>5.927777777777778</v>
      </c>
      <c s="135">
        <v>10</v>
      </c>
      <c s="125">
        <v>0.065000000000000002</v>
      </c>
      <c s="131" t="s">
        <v>657</v>
      </c>
      <c s="131" t="s">
        <v>658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498.55000000000001</v>
      </c>
      <c s="21">
        <v>5982.6000000000013</v>
      </c>
      <c s="21">
        <v>5982.6000000000013</v>
      </c>
      <c s="21">
        <v>11965.200000000003</v>
      </c>
    </row>
    <row r="604" spans="1:65" ht="14.5">
      <c r="A604" s="108" t="s">
        <v>2696</v>
      </c>
      <c s="35" t="s">
        <v>564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260485</v>
      </c>
      <c s="128">
        <v>0</v>
      </c>
      <c s="128">
        <v>0</v>
      </c>
      <c s="128">
        <v>1100.55</v>
      </c>
      <c s="128">
        <v>0</v>
      </c>
      <c s="128">
        <v>0</v>
      </c>
      <c s="128">
        <v>0</v>
      </c>
      <c s="128">
        <v>260485</v>
      </c>
      <c s="120">
        <v>44188</v>
      </c>
      <c s="120">
        <v>46014</v>
      </c>
      <c s="134">
        <v>260485</v>
      </c>
      <c s="135">
        <v>0.98055555555555551</v>
      </c>
      <c s="135">
        <v>5</v>
      </c>
      <c s="125">
        <v>0.050700000000000002</v>
      </c>
      <c s="131" t="s">
        <v>657</v>
      </c>
      <c s="131" t="s">
        <v>658</v>
      </c>
      <c s="21">
        <v>1100.55</v>
      </c>
      <c s="21">
        <v>1100.55</v>
      </c>
      <c s="21">
        <v>1100.55</v>
      </c>
      <c s="21">
        <v>1100.55</v>
      </c>
      <c s="21">
        <v>1100.55</v>
      </c>
      <c s="21">
        <v>1100.55</v>
      </c>
      <c s="21">
        <v>550.26999999999998</v>
      </c>
      <c s="21">
        <v>550.26999999999998</v>
      </c>
      <c s="21">
        <v>550.26999999999998</v>
      </c>
      <c s="21">
        <v>550.26999999999998</v>
      </c>
      <c s="21">
        <v>550.26999999999998</v>
      </c>
      <c s="21">
        <v>550.26999999999998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9904.9200000000019</v>
      </c>
      <c s="21">
        <v>0</v>
      </c>
      <c s="21">
        <v>9904.9200000000019</v>
      </c>
    </row>
    <row r="605" spans="1:65" ht="14.5">
      <c r="A605" s="108" t="s">
        <v>2697</v>
      </c>
      <c s="35" t="s">
        <v>564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2745712.5</v>
      </c>
      <c s="128">
        <v>0</v>
      </c>
      <c s="128">
        <v>0</v>
      </c>
      <c s="128">
        <v>12264.18</v>
      </c>
      <c s="128">
        <v>0</v>
      </c>
      <c s="128">
        <v>0</v>
      </c>
      <c s="128">
        <v>0</v>
      </c>
      <c s="128">
        <v>2745712.5</v>
      </c>
      <c s="120">
        <v>44188</v>
      </c>
      <c s="120">
        <v>46379</v>
      </c>
      <c s="134">
        <v>2745712.5</v>
      </c>
      <c s="135">
        <v>1.9805555555555556</v>
      </c>
      <c s="135">
        <v>6</v>
      </c>
      <c s="125">
        <v>0.053600000000000002</v>
      </c>
      <c s="131" t="s">
        <v>657</v>
      </c>
      <c s="131" t="s">
        <v>658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12264.18</v>
      </c>
      <c s="21">
        <v>6132.0900000000001</v>
      </c>
      <c s="21">
        <v>6132.0900000000001</v>
      </c>
      <c s="21">
        <v>6132.0900000000001</v>
      </c>
      <c s="21">
        <v>6132.0900000000001</v>
      </c>
      <c s="21">
        <v>6132.0900000000001</v>
      </c>
      <c s="21">
        <v>6132.0900000000001</v>
      </c>
      <c s="21">
        <v>147170.15999999997</v>
      </c>
      <c s="21">
        <v>110377.61999999998</v>
      </c>
      <c s="21">
        <v>257547.77999999997</v>
      </c>
    </row>
    <row r="606" spans="1:65" ht="14.5">
      <c r="A606" s="108" t="s">
        <v>2698</v>
      </c>
      <c s="35" t="s">
        <v>564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9553280</v>
      </c>
      <c s="128">
        <v>0</v>
      </c>
      <c s="128">
        <v>0</v>
      </c>
      <c s="128">
        <v>44900.419999999998</v>
      </c>
      <c s="128">
        <v>0</v>
      </c>
      <c s="128">
        <v>0</v>
      </c>
      <c s="128">
        <v>0</v>
      </c>
      <c s="128">
        <v>9553280</v>
      </c>
      <c s="120">
        <v>44188</v>
      </c>
      <c s="120">
        <v>46744</v>
      </c>
      <c s="134">
        <v>9553280</v>
      </c>
      <c s="135">
        <v>2.9805555555555556</v>
      </c>
      <c s="135">
        <v>7</v>
      </c>
      <c s="125">
        <v>0.056399999999999999</v>
      </c>
      <c s="131" t="s">
        <v>657</v>
      </c>
      <c s="131" t="s">
        <v>658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44900.419999999998</v>
      </c>
      <c s="21">
        <v>538805.03999999992</v>
      </c>
      <c s="21">
        <v>538805.03999999992</v>
      </c>
      <c s="21">
        <v>1077610.0799999998</v>
      </c>
    </row>
    <row r="607" spans="1:65" ht="14.5">
      <c r="A607" s="108" t="s">
        <v>2699</v>
      </c>
      <c s="35" t="s">
        <v>564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4651265</v>
      </c>
      <c s="128">
        <v>0</v>
      </c>
      <c s="128">
        <v>0</v>
      </c>
      <c s="128">
        <v>22985</v>
      </c>
      <c s="128">
        <v>0</v>
      </c>
      <c s="128">
        <v>0</v>
      </c>
      <c s="128">
        <v>0</v>
      </c>
      <c s="128">
        <v>4651265</v>
      </c>
      <c s="120">
        <v>44188</v>
      </c>
      <c s="120">
        <v>47110</v>
      </c>
      <c s="134">
        <v>4651265</v>
      </c>
      <c s="135">
        <v>3.9805555555555556</v>
      </c>
      <c s="135">
        <v>8</v>
      </c>
      <c s="125">
        <v>0.059299999999999999</v>
      </c>
      <c s="131" t="s">
        <v>657</v>
      </c>
      <c s="131" t="s">
        <v>658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22985</v>
      </c>
      <c s="21">
        <v>275820</v>
      </c>
      <c s="21">
        <v>275820</v>
      </c>
      <c s="21">
        <v>551640</v>
      </c>
    </row>
    <row r="608" spans="1:65" ht="14.5">
      <c r="A608" s="108" t="s">
        <v>2700</v>
      </c>
      <c s="35" t="s">
        <v>564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44188</v>
      </c>
      <c s="120">
        <v>47475</v>
      </c>
      <c s="134">
        <v>53100</v>
      </c>
      <c s="135">
        <v>4.9805555555555552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609" spans="1:65" ht="14.5">
      <c r="A609" s="108" t="s">
        <v>2701</v>
      </c>
      <c s="35" t="s">
        <v>565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887950</v>
      </c>
      <c s="128">
        <v>0</v>
      </c>
      <c s="128">
        <v>0</v>
      </c>
      <c s="128">
        <v>3485.1999999999998</v>
      </c>
      <c s="128">
        <v>0</v>
      </c>
      <c s="128">
        <v>0</v>
      </c>
      <c s="128">
        <v>0</v>
      </c>
      <c s="128">
        <v>887950</v>
      </c>
      <c s="120">
        <v>44301</v>
      </c>
      <c s="120">
        <v>45762</v>
      </c>
      <c s="134">
        <v>1775900</v>
      </c>
      <c s="135">
        <v>0.29166666666666669</v>
      </c>
      <c s="135">
        <v>4</v>
      </c>
      <c s="125">
        <v>0.047100000000000003</v>
      </c>
      <c s="131" t="s">
        <v>657</v>
      </c>
      <c s="131" t="s">
        <v>658</v>
      </c>
      <c s="21">
        <v>3485.1999999999998</v>
      </c>
      <c s="21">
        <v>3485.1999999999998</v>
      </c>
      <c s="21">
        <v>3485.1999999999998</v>
      </c>
      <c s="21">
        <v>3485.1999999999998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13940.799999999999</v>
      </c>
      <c s="21">
        <v>0</v>
      </c>
      <c s="21">
        <v>13940.799999999999</v>
      </c>
    </row>
    <row r="610" spans="1:65" ht="14.5">
      <c r="A610" s="108" t="s">
        <v>2702</v>
      </c>
      <c s="35" t="s">
        <v>565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737205</v>
      </c>
      <c s="128">
        <v>0</v>
      </c>
      <c s="128">
        <v>0</v>
      </c>
      <c s="128">
        <v>3114.6900000000001</v>
      </c>
      <c s="128">
        <v>0</v>
      </c>
      <c s="128">
        <v>0</v>
      </c>
      <c s="128">
        <v>0</v>
      </c>
      <c s="128">
        <v>737205</v>
      </c>
      <c s="120">
        <v>44301</v>
      </c>
      <c s="120">
        <v>46127</v>
      </c>
      <c s="134">
        <v>737205</v>
      </c>
      <c s="135">
        <v>1.2916666666666667</v>
      </c>
      <c s="135">
        <v>5</v>
      </c>
      <c s="125">
        <v>0.050700000000000002</v>
      </c>
      <c s="131" t="s">
        <v>657</v>
      </c>
      <c s="131" t="s">
        <v>658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3114.6900000000001</v>
      </c>
      <c s="21">
        <v>1557.3499999999999</v>
      </c>
      <c s="21">
        <v>1557.3499999999999</v>
      </c>
      <c s="21">
        <v>1557.3499999999999</v>
      </c>
      <c s="21">
        <v>1557.3499999999999</v>
      </c>
      <c s="21">
        <v>1557.3499999999999</v>
      </c>
      <c s="21">
        <v>1557.3499999999999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34261.599999999991</v>
      </c>
      <c s="21">
        <v>6229.3999999999996</v>
      </c>
      <c s="21">
        <v>40490.999999999993</v>
      </c>
    </row>
    <row r="611" spans="1:65" ht="14.5">
      <c r="A611" s="108" t="s">
        <v>2703</v>
      </c>
      <c s="35" t="s">
        <v>565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751955</v>
      </c>
      <c s="128">
        <v>0</v>
      </c>
      <c s="128">
        <v>0</v>
      </c>
      <c s="128">
        <v>3358.73</v>
      </c>
      <c s="128">
        <v>0</v>
      </c>
      <c s="128">
        <v>0</v>
      </c>
      <c s="128">
        <v>0</v>
      </c>
      <c s="128">
        <v>751955</v>
      </c>
      <c s="120">
        <v>44301</v>
      </c>
      <c s="120">
        <v>46492</v>
      </c>
      <c s="134">
        <v>751955</v>
      </c>
      <c s="135">
        <v>2.2916666666666665</v>
      </c>
      <c s="135">
        <v>6</v>
      </c>
      <c s="125">
        <v>0.053600000000000002</v>
      </c>
      <c s="131" t="s">
        <v>657</v>
      </c>
      <c s="131" t="s">
        <v>658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3358.73</v>
      </c>
      <c s="21">
        <v>1679.3699999999999</v>
      </c>
      <c s="21">
        <v>1679.3699999999999</v>
      </c>
      <c s="21">
        <v>40304.760000000009</v>
      </c>
      <c s="21">
        <v>36946.040000000008</v>
      </c>
      <c s="21">
        <v>77250.800000000017</v>
      </c>
    </row>
    <row r="612" spans="1:65" ht="14.5">
      <c r="A612" s="108" t="s">
        <v>2704</v>
      </c>
      <c s="35" t="s">
        <v>565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499.13999999999999</v>
      </c>
      <c s="128">
        <v>0</v>
      </c>
      <c s="128">
        <v>0</v>
      </c>
      <c s="128">
        <v>0</v>
      </c>
      <c s="128">
        <v>106200</v>
      </c>
      <c s="120">
        <v>44301</v>
      </c>
      <c s="120">
        <v>46858</v>
      </c>
      <c s="134">
        <v>106200</v>
      </c>
      <c s="135">
        <v>3.2916666666666665</v>
      </c>
      <c s="135">
        <v>7</v>
      </c>
      <c s="125">
        <v>0.056399999999999999</v>
      </c>
      <c s="131" t="s">
        <v>657</v>
      </c>
      <c s="131" t="s">
        <v>658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499.13999999999999</v>
      </c>
      <c s="21">
        <v>5989.6800000000003</v>
      </c>
      <c s="21">
        <v>5989.6800000000003</v>
      </c>
      <c s="21">
        <v>11979.360000000001</v>
      </c>
    </row>
    <row r="613" spans="1:65" ht="14.5">
      <c r="A613" s="108" t="s">
        <v>2705</v>
      </c>
      <c s="35" t="s">
        <v>565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44301</v>
      </c>
      <c s="120">
        <v>47223</v>
      </c>
      <c s="134">
        <v>53100</v>
      </c>
      <c s="135">
        <v>4.291666666666667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3148.8000000000006</v>
      </c>
      <c s="21">
        <v>3148.8000000000006</v>
      </c>
      <c s="21">
        <v>6297.6000000000013</v>
      </c>
    </row>
    <row r="614" spans="1:65" ht="14.5">
      <c r="A614" s="108" t="s">
        <v>2706</v>
      </c>
      <c s="35" t="s">
        <v>566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7080</v>
      </c>
      <c s="128">
        <v>0</v>
      </c>
      <c s="128">
        <v>0</v>
      </c>
      <c s="128">
        <v>27.789999999999999</v>
      </c>
      <c s="128">
        <v>0</v>
      </c>
      <c s="128">
        <v>0</v>
      </c>
      <c s="128">
        <v>0</v>
      </c>
      <c s="128">
        <v>7080</v>
      </c>
      <c s="120">
        <v>44321</v>
      </c>
      <c s="120">
        <v>45782</v>
      </c>
      <c s="134">
        <v>14160</v>
      </c>
      <c s="135">
        <v>0.34722222222222221</v>
      </c>
      <c s="135">
        <v>4</v>
      </c>
      <c s="125">
        <v>0.047100000000000003</v>
      </c>
      <c s="131" t="s">
        <v>657</v>
      </c>
      <c s="131" t="s">
        <v>658</v>
      </c>
      <c s="21">
        <v>27.789999999999999</v>
      </c>
      <c s="21">
        <v>27.789999999999999</v>
      </c>
      <c s="21">
        <v>27.789999999999999</v>
      </c>
      <c s="21">
        <v>27.789999999999999</v>
      </c>
      <c s="21">
        <v>27.789999999999999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138.94999999999999</v>
      </c>
      <c s="21">
        <v>0</v>
      </c>
      <c s="21">
        <v>138.94999999999999</v>
      </c>
    </row>
    <row r="615" spans="1:65" ht="14.5">
      <c r="A615" s="108" t="s">
        <v>2707</v>
      </c>
      <c s="35" t="s">
        <v>566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435715</v>
      </c>
      <c s="128">
        <v>0</v>
      </c>
      <c s="128">
        <v>0</v>
      </c>
      <c s="128">
        <v>1840.9000000000001</v>
      </c>
      <c s="128">
        <v>0</v>
      </c>
      <c s="128">
        <v>0</v>
      </c>
      <c s="128">
        <v>0</v>
      </c>
      <c s="128">
        <v>435715</v>
      </c>
      <c s="120">
        <v>44321</v>
      </c>
      <c s="120">
        <v>46147</v>
      </c>
      <c s="134">
        <v>435715</v>
      </c>
      <c s="135">
        <v>1.3472222222222223</v>
      </c>
      <c s="135">
        <v>5</v>
      </c>
      <c s="125">
        <v>0.050700000000000002</v>
      </c>
      <c s="131" t="s">
        <v>657</v>
      </c>
      <c s="131" t="s">
        <v>658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1840.9000000000001</v>
      </c>
      <c s="21">
        <v>920.45000000000005</v>
      </c>
      <c s="21">
        <v>920.45000000000005</v>
      </c>
      <c s="21">
        <v>920.45000000000005</v>
      </c>
      <c s="21">
        <v>920.45000000000005</v>
      </c>
      <c s="21">
        <v>920.45000000000005</v>
      </c>
      <c s="21">
        <v>920.45000000000005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21170.350000000002</v>
      </c>
      <c s="21">
        <v>4602.25</v>
      </c>
      <c s="21">
        <v>25772.600000000002</v>
      </c>
    </row>
    <row r="616" spans="1:65" ht="14.5">
      <c r="A616" s="108" t="s">
        <v>2708</v>
      </c>
      <c s="35" t="s">
        <v>566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1729290</v>
      </c>
      <c s="128">
        <v>0</v>
      </c>
      <c s="128">
        <v>0</v>
      </c>
      <c s="128">
        <v>7724.1599999999999</v>
      </c>
      <c s="128">
        <v>0</v>
      </c>
      <c s="128">
        <v>0</v>
      </c>
      <c s="128">
        <v>0</v>
      </c>
      <c s="128">
        <v>1729290</v>
      </c>
      <c s="120">
        <v>44321</v>
      </c>
      <c s="120">
        <v>46512</v>
      </c>
      <c s="134">
        <v>1729290</v>
      </c>
      <c s="135">
        <v>2.3472222222222223</v>
      </c>
      <c s="135">
        <v>6</v>
      </c>
      <c s="125">
        <v>0.053600000000000002</v>
      </c>
      <c s="131" t="s">
        <v>657</v>
      </c>
      <c s="131" t="s">
        <v>658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7724.1599999999999</v>
      </c>
      <c s="21">
        <v>3862.0799999999999</v>
      </c>
      <c s="21">
        <v>92689.920000000027</v>
      </c>
      <c s="21">
        <v>88827.840000000026</v>
      </c>
      <c s="21">
        <v>181517.76000000007</v>
      </c>
    </row>
    <row r="617" spans="1:65" ht="14.5">
      <c r="A617" s="108" t="s">
        <v>2709</v>
      </c>
      <c s="35" t="s">
        <v>566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6743847.5</v>
      </c>
      <c s="128">
        <v>0</v>
      </c>
      <c s="128">
        <v>0</v>
      </c>
      <c s="128">
        <v>31696.080000000002</v>
      </c>
      <c s="128">
        <v>0</v>
      </c>
      <c s="128">
        <v>0</v>
      </c>
      <c s="128">
        <v>0</v>
      </c>
      <c s="128">
        <v>6743847.5</v>
      </c>
      <c s="120">
        <v>44321</v>
      </c>
      <c s="120">
        <v>46878</v>
      </c>
      <c s="134">
        <v>6743847.5</v>
      </c>
      <c s="135">
        <v>3.3472222222222223</v>
      </c>
      <c s="135">
        <v>7</v>
      </c>
      <c s="125">
        <v>0.056399999999999999</v>
      </c>
      <c s="131" t="s">
        <v>657</v>
      </c>
      <c s="131" t="s">
        <v>658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31696.080000000002</v>
      </c>
      <c s="21">
        <v>380352.96000000014</v>
      </c>
      <c s="21">
        <v>380352.96000000014</v>
      </c>
      <c s="21">
        <v>760705.92000000027</v>
      </c>
    </row>
    <row r="618" spans="1:65" ht="14.5">
      <c r="A618" s="108" t="s">
        <v>2710</v>
      </c>
      <c s="35" t="s">
        <v>566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44321</v>
      </c>
      <c s="120">
        <v>47243</v>
      </c>
      <c s="134">
        <v>53100</v>
      </c>
      <c s="135">
        <v>4.3472222222222223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3148.8000000000006</v>
      </c>
      <c s="21">
        <v>3148.8000000000006</v>
      </c>
      <c s="21">
        <v>6297.6000000000013</v>
      </c>
    </row>
    <row r="619" spans="1:65" ht="14.5">
      <c r="A619" s="108" t="s">
        <v>2711</v>
      </c>
      <c s="35" t="s">
        <v>566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44321</v>
      </c>
      <c s="120">
        <v>47973</v>
      </c>
      <c s="134">
        <v>53100</v>
      </c>
      <c s="135">
        <v>6.3472222222222223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3451.4399999999991</v>
      </c>
      <c s="21">
        <v>3451.4399999999991</v>
      </c>
      <c s="21">
        <v>6902.8799999999983</v>
      </c>
    </row>
    <row r="620" spans="1:65" ht="14.5">
      <c r="A620" s="108" t="s">
        <v>2712</v>
      </c>
      <c s="35" t="s">
        <v>567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312183.75</v>
      </c>
      <c s="128">
        <v>0</v>
      </c>
      <c s="128">
        <v>0</v>
      </c>
      <c s="128">
        <v>1225.3199999999999</v>
      </c>
      <c s="128">
        <v>0</v>
      </c>
      <c s="128">
        <v>0</v>
      </c>
      <c s="128">
        <v>0</v>
      </c>
      <c s="128">
        <v>312183.75</v>
      </c>
      <c s="120">
        <v>44328</v>
      </c>
      <c s="120">
        <v>45789</v>
      </c>
      <c s="134">
        <v>624367.5</v>
      </c>
      <c s="135">
        <v>0.36666666666666664</v>
      </c>
      <c s="135">
        <v>4</v>
      </c>
      <c s="125">
        <v>0.047100000000000003</v>
      </c>
      <c s="131" t="s">
        <v>657</v>
      </c>
      <c s="131" t="s">
        <v>658</v>
      </c>
      <c s="21">
        <v>1225.3199999999999</v>
      </c>
      <c s="21">
        <v>1225.3199999999999</v>
      </c>
      <c s="21">
        <v>1225.3199999999999</v>
      </c>
      <c s="21">
        <v>1225.3199999999999</v>
      </c>
      <c s="21">
        <v>1225.3199999999999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6126.5999999999995</v>
      </c>
      <c s="21">
        <v>0</v>
      </c>
      <c s="21">
        <v>6126.5999999999995</v>
      </c>
    </row>
    <row r="621" spans="1:65" ht="14.5">
      <c r="A621" s="108" t="s">
        <v>2713</v>
      </c>
      <c s="35" t="s">
        <v>567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924382.5</v>
      </c>
      <c s="128">
        <v>0</v>
      </c>
      <c s="128">
        <v>0</v>
      </c>
      <c s="128">
        <v>3905.52</v>
      </c>
      <c s="128">
        <v>0</v>
      </c>
      <c s="128">
        <v>0</v>
      </c>
      <c s="128">
        <v>0</v>
      </c>
      <c s="128">
        <v>924382.5</v>
      </c>
      <c s="120">
        <v>44328</v>
      </c>
      <c s="120">
        <v>46154</v>
      </c>
      <c s="134">
        <v>924382.5</v>
      </c>
      <c s="135">
        <v>1.3666666666666667</v>
      </c>
      <c s="135">
        <v>5</v>
      </c>
      <c s="125">
        <v>0.050700000000000002</v>
      </c>
      <c s="131" t="s">
        <v>657</v>
      </c>
      <c s="131" t="s">
        <v>658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3905.52</v>
      </c>
      <c s="21">
        <v>1952.76</v>
      </c>
      <c s="21">
        <v>1952.76</v>
      </c>
      <c s="21">
        <v>1952.76</v>
      </c>
      <c s="21">
        <v>1952.76</v>
      </c>
      <c s="21">
        <v>1952.76</v>
      </c>
      <c s="21">
        <v>1952.76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44913.479999999996</v>
      </c>
      <c s="21">
        <v>9763.7999999999993</v>
      </c>
      <c s="21">
        <v>54677.279999999999</v>
      </c>
    </row>
    <row r="622" spans="1:65" ht="14.5">
      <c r="A622" s="108" t="s">
        <v>2714</v>
      </c>
      <c s="35" t="s">
        <v>567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1943460</v>
      </c>
      <c s="128">
        <v>0</v>
      </c>
      <c s="128">
        <v>0</v>
      </c>
      <c s="128">
        <v>8680.7900000000009</v>
      </c>
      <c s="128">
        <v>0</v>
      </c>
      <c s="128">
        <v>0</v>
      </c>
      <c s="128">
        <v>0</v>
      </c>
      <c s="128">
        <v>1943460</v>
      </c>
      <c s="120">
        <v>44328</v>
      </c>
      <c s="120">
        <v>46519</v>
      </c>
      <c s="134">
        <v>1943460</v>
      </c>
      <c s="135">
        <v>2.3666666666666667</v>
      </c>
      <c s="135">
        <v>6</v>
      </c>
      <c s="125">
        <v>0.053600000000000002</v>
      </c>
      <c s="131" t="s">
        <v>657</v>
      </c>
      <c s="131" t="s">
        <v>658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8680.7900000000009</v>
      </c>
      <c s="21">
        <v>4340.3900000000003</v>
      </c>
      <c s="21">
        <v>104169.48000000004</v>
      </c>
      <c s="21">
        <v>99829.080000000031</v>
      </c>
      <c s="21">
        <v>203998.56000000006</v>
      </c>
    </row>
    <row r="623" spans="1:65" ht="14.5">
      <c r="A623" s="108" t="s">
        <v>2715</v>
      </c>
      <c s="35" t="s">
        <v>567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856237.5</v>
      </c>
      <c s="128">
        <v>0</v>
      </c>
      <c s="128">
        <v>0</v>
      </c>
      <c s="128">
        <v>4024.3200000000002</v>
      </c>
      <c s="128">
        <v>0</v>
      </c>
      <c s="128">
        <v>0</v>
      </c>
      <c s="128">
        <v>0</v>
      </c>
      <c s="128">
        <v>856237.5</v>
      </c>
      <c s="120">
        <v>44328</v>
      </c>
      <c s="120">
        <v>46885</v>
      </c>
      <c s="134">
        <v>856237.5</v>
      </c>
      <c s="135">
        <v>3.3666666666666667</v>
      </c>
      <c s="135">
        <v>7</v>
      </c>
      <c s="125">
        <v>0.056399999999999999</v>
      </c>
      <c s="131" t="s">
        <v>657</v>
      </c>
      <c s="131" t="s">
        <v>658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4024.3200000000002</v>
      </c>
      <c s="21">
        <v>48291.840000000004</v>
      </c>
      <c s="21">
        <v>48291.840000000004</v>
      </c>
      <c s="21">
        <v>96583.680000000008</v>
      </c>
    </row>
    <row r="624" spans="1:65" ht="14.5">
      <c r="A624" s="108" t="s">
        <v>2716</v>
      </c>
      <c s="35" t="s">
        <v>568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705271.25</v>
      </c>
      <c s="128">
        <v>0</v>
      </c>
      <c s="128">
        <v>0</v>
      </c>
      <c s="128">
        <v>2768.1900000000001</v>
      </c>
      <c s="128">
        <v>0</v>
      </c>
      <c s="128">
        <v>0</v>
      </c>
      <c s="128">
        <v>0</v>
      </c>
      <c s="128">
        <v>705271.25</v>
      </c>
      <c s="120">
        <v>44328</v>
      </c>
      <c s="120">
        <v>45789</v>
      </c>
      <c s="134">
        <v>1410542.5</v>
      </c>
      <c s="135">
        <v>0.36666666666666664</v>
      </c>
      <c s="135">
        <v>4</v>
      </c>
      <c s="125">
        <v>0.047100000000000003</v>
      </c>
      <c s="131" t="s">
        <v>657</v>
      </c>
      <c s="131" t="s">
        <v>658</v>
      </c>
      <c s="21">
        <v>2768.1900000000001</v>
      </c>
      <c s="21">
        <v>2768.1900000000001</v>
      </c>
      <c s="21">
        <v>2768.1900000000001</v>
      </c>
      <c s="21">
        <v>2768.1900000000001</v>
      </c>
      <c s="21">
        <v>2768.1900000000001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13840.950000000001</v>
      </c>
      <c s="21">
        <v>0</v>
      </c>
      <c s="21">
        <v>13840.950000000001</v>
      </c>
    </row>
    <row r="625" spans="1:65" ht="14.5">
      <c r="A625" s="108" t="s">
        <v>2717</v>
      </c>
      <c s="35" t="s">
        <v>568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869955</v>
      </c>
      <c s="128">
        <v>0</v>
      </c>
      <c s="128">
        <v>0</v>
      </c>
      <c s="128">
        <v>3675.5599999999999</v>
      </c>
      <c s="128">
        <v>0</v>
      </c>
      <c s="128">
        <v>0</v>
      </c>
      <c s="128">
        <v>0</v>
      </c>
      <c s="128">
        <v>869955</v>
      </c>
      <c s="120">
        <v>44328</v>
      </c>
      <c s="120">
        <v>46154</v>
      </c>
      <c s="134">
        <v>869955</v>
      </c>
      <c s="135">
        <v>1.3666666666666667</v>
      </c>
      <c s="135">
        <v>5</v>
      </c>
      <c s="125">
        <v>0.050700000000000002</v>
      </c>
      <c s="131" t="s">
        <v>657</v>
      </c>
      <c s="131" t="s">
        <v>658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3675.5599999999999</v>
      </c>
      <c s="21">
        <v>1837.78</v>
      </c>
      <c s="21">
        <v>1837.78</v>
      </c>
      <c s="21">
        <v>1837.78</v>
      </c>
      <c s="21">
        <v>1837.78</v>
      </c>
      <c s="21">
        <v>1837.78</v>
      </c>
      <c s="21">
        <v>1837.78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42268.939999999995</v>
      </c>
      <c s="21">
        <v>9188.8999999999996</v>
      </c>
      <c s="21">
        <v>51457.839999999997</v>
      </c>
    </row>
    <row r="626" spans="1:65" ht="14.5">
      <c r="A626" s="108" t="s">
        <v>2718</v>
      </c>
      <c s="35" t="s">
        <v>568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1517185</v>
      </c>
      <c s="128">
        <v>0</v>
      </c>
      <c s="128">
        <v>0</v>
      </c>
      <c s="128">
        <v>6776.7600000000002</v>
      </c>
      <c s="128">
        <v>0</v>
      </c>
      <c s="128">
        <v>0</v>
      </c>
      <c s="128">
        <v>0</v>
      </c>
      <c s="128">
        <v>1517185</v>
      </c>
      <c s="120">
        <v>44328</v>
      </c>
      <c s="120">
        <v>46519</v>
      </c>
      <c s="134">
        <v>1517185</v>
      </c>
      <c s="135">
        <v>2.3666666666666667</v>
      </c>
      <c s="135">
        <v>6</v>
      </c>
      <c s="125">
        <v>0.053600000000000002</v>
      </c>
      <c s="131" t="s">
        <v>657</v>
      </c>
      <c s="131" t="s">
        <v>658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6776.7600000000002</v>
      </c>
      <c s="21">
        <v>3388.3800000000001</v>
      </c>
      <c s="21">
        <v>81321.119999999995</v>
      </c>
      <c s="21">
        <v>77932.740000000005</v>
      </c>
      <c s="21">
        <v>159253.85999999999</v>
      </c>
    </row>
    <row r="627" spans="1:65" ht="14.5">
      <c r="A627" s="108" t="s">
        <v>2719</v>
      </c>
      <c s="35" t="s">
        <v>568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2326370</v>
      </c>
      <c s="128">
        <v>0</v>
      </c>
      <c s="128">
        <v>0</v>
      </c>
      <c s="128">
        <v>10933.940000000001</v>
      </c>
      <c s="128">
        <v>0</v>
      </c>
      <c s="128">
        <v>0</v>
      </c>
      <c s="128">
        <v>0</v>
      </c>
      <c s="128">
        <v>2326370</v>
      </c>
      <c s="120">
        <v>44328</v>
      </c>
      <c s="120">
        <v>46885</v>
      </c>
      <c s="134">
        <v>2326370</v>
      </c>
      <c s="135">
        <v>3.3666666666666667</v>
      </c>
      <c s="135">
        <v>7</v>
      </c>
      <c s="125">
        <v>0.056399999999999999</v>
      </c>
      <c s="131" t="s">
        <v>657</v>
      </c>
      <c s="131" t="s">
        <v>658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10933.940000000001</v>
      </c>
      <c s="21">
        <v>131207.28</v>
      </c>
      <c s="21">
        <v>131207.28</v>
      </c>
      <c s="21">
        <v>262414.56</v>
      </c>
    </row>
    <row r="628" spans="1:65" ht="14.5">
      <c r="A628" s="108" t="s">
        <v>2720</v>
      </c>
      <c s="35" t="s">
        <v>568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3002657.5</v>
      </c>
      <c s="128">
        <v>0</v>
      </c>
      <c s="128">
        <v>0</v>
      </c>
      <c s="128">
        <v>14838.129999999999</v>
      </c>
      <c s="128">
        <v>0</v>
      </c>
      <c s="128">
        <v>0</v>
      </c>
      <c s="128">
        <v>0</v>
      </c>
      <c s="128">
        <v>3002657.5</v>
      </c>
      <c s="120">
        <v>44328</v>
      </c>
      <c s="120">
        <v>47250</v>
      </c>
      <c s="134">
        <v>3002657.5</v>
      </c>
      <c s="135">
        <v>4.3666666666666663</v>
      </c>
      <c s="135">
        <v>8</v>
      </c>
      <c s="125">
        <v>0.059299999999999999</v>
      </c>
      <c s="131" t="s">
        <v>657</v>
      </c>
      <c s="131" t="s">
        <v>658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14838.129999999999</v>
      </c>
      <c s="21">
        <v>178057.56000000003</v>
      </c>
      <c s="21">
        <v>178057.56000000003</v>
      </c>
      <c s="21">
        <v>356115.12000000005</v>
      </c>
    </row>
    <row r="629" spans="1:65" ht="14.5">
      <c r="A629" s="108" t="s">
        <v>2721</v>
      </c>
      <c s="35" t="s">
        <v>568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2472395</v>
      </c>
      <c s="128">
        <v>0</v>
      </c>
      <c s="128">
        <v>0</v>
      </c>
      <c s="128">
        <v>12794.639999999999</v>
      </c>
      <c s="128">
        <v>0</v>
      </c>
      <c s="128">
        <v>0</v>
      </c>
      <c s="128">
        <v>0</v>
      </c>
      <c s="128">
        <v>2472395</v>
      </c>
      <c s="120">
        <v>44328</v>
      </c>
      <c s="120">
        <v>47615</v>
      </c>
      <c s="134">
        <v>2472395</v>
      </c>
      <c s="135">
        <v>5.3666666666666663</v>
      </c>
      <c s="135">
        <v>9</v>
      </c>
      <c s="125">
        <v>0.062100000000000002</v>
      </c>
      <c s="131" t="s">
        <v>657</v>
      </c>
      <c s="131" t="s">
        <v>658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12794.639999999999</v>
      </c>
      <c s="21">
        <v>153535.67999999999</v>
      </c>
      <c s="21">
        <v>153535.67999999999</v>
      </c>
      <c s="21">
        <v>307071.35999999999</v>
      </c>
    </row>
    <row r="630" spans="1:65" ht="14.5">
      <c r="A630" s="108" t="s">
        <v>2722</v>
      </c>
      <c s="35" t="s">
        <v>568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97940</v>
      </c>
      <c s="128">
        <v>0</v>
      </c>
      <c s="128">
        <v>0</v>
      </c>
      <c s="128">
        <v>530.50999999999999</v>
      </c>
      <c s="128">
        <v>0</v>
      </c>
      <c s="128">
        <v>0</v>
      </c>
      <c s="128">
        <v>0</v>
      </c>
      <c s="128">
        <v>97940</v>
      </c>
      <c s="120">
        <v>44328</v>
      </c>
      <c s="120">
        <v>47980</v>
      </c>
      <c s="134">
        <v>97940</v>
      </c>
      <c s="135">
        <v>6.3666666666666663</v>
      </c>
      <c s="135">
        <v>10</v>
      </c>
      <c s="125">
        <v>0.065000000000000002</v>
      </c>
      <c s="131" t="s">
        <v>657</v>
      </c>
      <c s="131" t="s">
        <v>658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530.50999999999999</v>
      </c>
      <c s="21">
        <v>6366.1200000000017</v>
      </c>
      <c s="21">
        <v>6366.1200000000017</v>
      </c>
      <c s="21">
        <v>12732.240000000003</v>
      </c>
    </row>
    <row r="631" spans="1:65" ht="14.5">
      <c r="A631" s="108" t="s">
        <v>2723</v>
      </c>
      <c s="35" t="s">
        <v>569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279512.5</v>
      </c>
      <c s="128">
        <v>0</v>
      </c>
      <c s="128">
        <v>0</v>
      </c>
      <c s="128">
        <v>1097.0899999999999</v>
      </c>
      <c s="128">
        <v>0</v>
      </c>
      <c s="128">
        <v>0</v>
      </c>
      <c s="128">
        <v>0</v>
      </c>
      <c s="128">
        <v>279512.5</v>
      </c>
      <c s="120">
        <v>44333</v>
      </c>
      <c s="120">
        <v>45794</v>
      </c>
      <c s="134">
        <v>559025</v>
      </c>
      <c s="135">
        <v>0.38055555555555554</v>
      </c>
      <c s="135">
        <v>4</v>
      </c>
      <c s="125">
        <v>0.047100000000000003</v>
      </c>
      <c s="131" t="s">
        <v>657</v>
      </c>
      <c s="131" t="s">
        <v>658</v>
      </c>
      <c s="21">
        <v>1097.0899999999999</v>
      </c>
      <c s="21">
        <v>1097.0899999999999</v>
      </c>
      <c s="21">
        <v>1097.0899999999999</v>
      </c>
      <c s="21">
        <v>1097.0899999999999</v>
      </c>
      <c s="21">
        <v>1097.0899999999999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5485.4499999999998</v>
      </c>
      <c s="21">
        <v>0</v>
      </c>
      <c s="21">
        <v>5485.4499999999998</v>
      </c>
    </row>
    <row r="632" spans="1:65" ht="14.5">
      <c r="A632" s="108" t="s">
        <v>2724</v>
      </c>
      <c s="35" t="s">
        <v>569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925415</v>
      </c>
      <c s="128">
        <v>0</v>
      </c>
      <c s="128">
        <v>0</v>
      </c>
      <c s="128">
        <v>3909.8800000000001</v>
      </c>
      <c s="128">
        <v>0</v>
      </c>
      <c s="128">
        <v>0</v>
      </c>
      <c s="128">
        <v>0</v>
      </c>
      <c s="128">
        <v>925415</v>
      </c>
      <c s="120">
        <v>44333</v>
      </c>
      <c s="120">
        <v>46159</v>
      </c>
      <c s="134">
        <v>925415</v>
      </c>
      <c s="135">
        <v>1.3805555555555555</v>
      </c>
      <c s="135">
        <v>5</v>
      </c>
      <c s="125">
        <v>0.050700000000000002</v>
      </c>
      <c s="131" t="s">
        <v>657</v>
      </c>
      <c s="131" t="s">
        <v>658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3909.8800000000001</v>
      </c>
      <c s="21">
        <v>1954.9400000000001</v>
      </c>
      <c s="21">
        <v>1954.9400000000001</v>
      </c>
      <c s="21">
        <v>1954.9400000000001</v>
      </c>
      <c s="21">
        <v>1954.9400000000001</v>
      </c>
      <c s="21">
        <v>1954.9400000000001</v>
      </c>
      <c s="21">
        <v>1954.9400000000001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44963.620000000003</v>
      </c>
      <c s="21">
        <v>9774.7000000000007</v>
      </c>
      <c s="21">
        <v>54738.320000000007</v>
      </c>
    </row>
    <row r="633" spans="1:65" ht="14.5">
      <c r="A633" s="108" t="s">
        <v>2725</v>
      </c>
      <c s="35" t="s">
        <v>569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6710070</v>
      </c>
      <c s="128">
        <v>0</v>
      </c>
      <c s="128">
        <v>0</v>
      </c>
      <c s="128">
        <v>29971.650000000001</v>
      </c>
      <c s="128">
        <v>0</v>
      </c>
      <c s="128">
        <v>0</v>
      </c>
      <c s="128">
        <v>0</v>
      </c>
      <c s="128">
        <v>6710070</v>
      </c>
      <c s="120">
        <v>44333</v>
      </c>
      <c s="120">
        <v>46524</v>
      </c>
      <c s="134">
        <v>6710070</v>
      </c>
      <c s="135">
        <v>2.3805555555555555</v>
      </c>
      <c s="135">
        <v>6</v>
      </c>
      <c s="125">
        <v>0.053600000000000002</v>
      </c>
      <c s="131" t="s">
        <v>657</v>
      </c>
      <c s="131" t="s">
        <v>658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29971.650000000001</v>
      </c>
      <c s="21">
        <v>14985.82</v>
      </c>
      <c s="21">
        <v>359659.80000000005</v>
      </c>
      <c s="21">
        <v>344673.97000000003</v>
      </c>
      <c s="21">
        <v>704333.77000000002</v>
      </c>
    </row>
    <row r="634" spans="1:65" ht="14.5">
      <c r="A634" s="108" t="s">
        <v>2726</v>
      </c>
      <c s="35" t="s">
        <v>569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15747100</v>
      </c>
      <c s="128">
        <v>0</v>
      </c>
      <c s="128">
        <v>0</v>
      </c>
      <c s="128">
        <v>74011.369999999995</v>
      </c>
      <c s="128">
        <v>0</v>
      </c>
      <c s="128">
        <v>0</v>
      </c>
      <c s="128">
        <v>0</v>
      </c>
      <c s="128">
        <v>15747100</v>
      </c>
      <c s="120">
        <v>44333</v>
      </c>
      <c s="120">
        <v>46890</v>
      </c>
      <c s="134">
        <v>15747100</v>
      </c>
      <c s="135">
        <v>3.3805555555555555</v>
      </c>
      <c s="135">
        <v>7</v>
      </c>
      <c s="125">
        <v>0.056399999999999999</v>
      </c>
      <c s="131" t="s">
        <v>657</v>
      </c>
      <c s="131" t="s">
        <v>658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74011.369999999995</v>
      </c>
      <c s="21">
        <v>888136.43999999994</v>
      </c>
      <c s="21">
        <v>888136.43999999994</v>
      </c>
      <c s="21">
        <v>1776272.8799999999</v>
      </c>
    </row>
    <row r="635" spans="1:65" ht="14.5">
      <c r="A635" s="108" t="s">
        <v>2727</v>
      </c>
      <c s="35" t="s">
        <v>569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3438667.5</v>
      </c>
      <c s="128">
        <v>0</v>
      </c>
      <c s="128">
        <v>0</v>
      </c>
      <c s="128">
        <v>16992.75</v>
      </c>
      <c s="128">
        <v>0</v>
      </c>
      <c s="128">
        <v>0</v>
      </c>
      <c s="128">
        <v>0</v>
      </c>
      <c s="128">
        <v>3438667.5</v>
      </c>
      <c s="120">
        <v>44333</v>
      </c>
      <c s="120">
        <v>47255</v>
      </c>
      <c s="134">
        <v>3438667.5</v>
      </c>
      <c s="135">
        <v>4.3805555555555555</v>
      </c>
      <c s="135">
        <v>8</v>
      </c>
      <c s="125">
        <v>0.059299999999999999</v>
      </c>
      <c s="131" t="s">
        <v>657</v>
      </c>
      <c s="131" t="s">
        <v>658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16992.75</v>
      </c>
      <c s="21">
        <v>203913</v>
      </c>
      <c s="21">
        <v>203913</v>
      </c>
      <c s="21">
        <v>407826</v>
      </c>
    </row>
    <row r="636" spans="1:65" ht="14.5">
      <c r="A636" s="108" t="s">
        <v>2728</v>
      </c>
      <c s="35" t="s">
        <v>569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211957.5</v>
      </c>
      <c s="128">
        <v>0</v>
      </c>
      <c s="128">
        <v>0</v>
      </c>
      <c s="128">
        <v>1096.8800000000001</v>
      </c>
      <c s="128">
        <v>0</v>
      </c>
      <c s="128">
        <v>0</v>
      </c>
      <c s="128">
        <v>0</v>
      </c>
      <c s="128">
        <v>211957.5</v>
      </c>
      <c s="120">
        <v>44333</v>
      </c>
      <c s="120">
        <v>47620</v>
      </c>
      <c s="134">
        <v>211957.5</v>
      </c>
      <c s="135">
        <v>5.3805555555555555</v>
      </c>
      <c s="135">
        <v>9</v>
      </c>
      <c s="125">
        <v>0.062100000000000002</v>
      </c>
      <c s="131" t="s">
        <v>657</v>
      </c>
      <c s="131" t="s">
        <v>658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1096.8800000000001</v>
      </c>
      <c s="21">
        <v>13162.560000000005</v>
      </c>
      <c s="21">
        <v>13162.560000000005</v>
      </c>
      <c s="21">
        <v>26325.12000000001</v>
      </c>
    </row>
    <row r="637" spans="1:65" ht="14.5">
      <c r="A637" s="108" t="s">
        <v>2729</v>
      </c>
      <c s="35" t="s">
        <v>570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69988.75</v>
      </c>
      <c s="128">
        <v>0</v>
      </c>
      <c s="128">
        <v>0</v>
      </c>
      <c s="128">
        <v>274.70999999999998</v>
      </c>
      <c s="128">
        <v>0</v>
      </c>
      <c s="128">
        <v>0</v>
      </c>
      <c s="128">
        <v>0</v>
      </c>
      <c s="128">
        <v>69988.75</v>
      </c>
      <c s="120">
        <v>44335</v>
      </c>
      <c s="120">
        <v>45796</v>
      </c>
      <c s="134">
        <v>139977.5</v>
      </c>
      <c s="135">
        <v>0.38611111111111113</v>
      </c>
      <c s="135">
        <v>4</v>
      </c>
      <c s="125">
        <v>0.047100000000000003</v>
      </c>
      <c s="131" t="s">
        <v>657</v>
      </c>
      <c s="131" t="s">
        <v>658</v>
      </c>
      <c s="21">
        <v>274.70999999999998</v>
      </c>
      <c s="21">
        <v>274.70999999999998</v>
      </c>
      <c s="21">
        <v>274.70999999999998</v>
      </c>
      <c s="21">
        <v>274.70999999999998</v>
      </c>
      <c s="21">
        <v>274.70999999999998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1373.55</v>
      </c>
      <c s="21">
        <v>0</v>
      </c>
      <c s="21">
        <v>1373.55</v>
      </c>
    </row>
    <row r="638" spans="1:65" ht="14.5">
      <c r="A638" s="108" t="s">
        <v>2730</v>
      </c>
      <c s="35" t="s">
        <v>570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234377.5</v>
      </c>
      <c s="128">
        <v>0</v>
      </c>
      <c s="128">
        <v>0</v>
      </c>
      <c s="128">
        <v>990.24000000000001</v>
      </c>
      <c s="128">
        <v>0</v>
      </c>
      <c s="128">
        <v>0</v>
      </c>
      <c s="128">
        <v>0</v>
      </c>
      <c s="128">
        <v>234377.5</v>
      </c>
      <c s="120">
        <v>44335</v>
      </c>
      <c s="120">
        <v>46161</v>
      </c>
      <c s="134">
        <v>234377.5</v>
      </c>
      <c s="135">
        <v>1.3861111111111111</v>
      </c>
      <c s="135">
        <v>5</v>
      </c>
      <c s="125">
        <v>0.050700000000000002</v>
      </c>
      <c s="131" t="s">
        <v>657</v>
      </c>
      <c s="131" t="s">
        <v>658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990.24000000000001</v>
      </c>
      <c s="21">
        <v>495.12</v>
      </c>
      <c s="21">
        <v>495.12</v>
      </c>
      <c s="21">
        <v>495.12</v>
      </c>
      <c s="21">
        <v>495.12</v>
      </c>
      <c s="21">
        <v>495.12</v>
      </c>
      <c s="21">
        <v>495.12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11387.76</v>
      </c>
      <c s="21">
        <v>2475.5999999999999</v>
      </c>
      <c s="21">
        <v>13863.360000000001</v>
      </c>
    </row>
    <row r="639" spans="1:65" ht="14.5">
      <c r="A639" s="108" t="s">
        <v>2731</v>
      </c>
      <c s="35" t="s">
        <v>570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1180000</v>
      </c>
      <c s="128">
        <v>0</v>
      </c>
      <c s="128">
        <v>0</v>
      </c>
      <c s="128">
        <v>5270.6700000000001</v>
      </c>
      <c s="128">
        <v>0</v>
      </c>
      <c s="128">
        <v>0</v>
      </c>
      <c s="128">
        <v>0</v>
      </c>
      <c s="128">
        <v>1180000</v>
      </c>
      <c s="120">
        <v>44335</v>
      </c>
      <c s="120">
        <v>46526</v>
      </c>
      <c s="134">
        <v>1180000</v>
      </c>
      <c s="135">
        <v>2.3861111111111111</v>
      </c>
      <c s="135">
        <v>6</v>
      </c>
      <c s="125">
        <v>0.053600000000000002</v>
      </c>
      <c s="131" t="s">
        <v>657</v>
      </c>
      <c s="131" t="s">
        <v>658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5270.6700000000001</v>
      </c>
      <c s="21">
        <v>2635.3299999999999</v>
      </c>
      <c s="21">
        <v>63248.039999999986</v>
      </c>
      <c s="21">
        <v>60612.69999999999</v>
      </c>
      <c s="21">
        <v>123860.73999999998</v>
      </c>
    </row>
    <row r="640" spans="1:65" ht="14.5">
      <c r="A640" s="108" t="s">
        <v>2732</v>
      </c>
      <c s="35" t="s">
        <v>570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2779047.5</v>
      </c>
      <c s="128">
        <v>0</v>
      </c>
      <c s="128">
        <v>0</v>
      </c>
      <c s="128">
        <v>13061.52</v>
      </c>
      <c s="128">
        <v>0</v>
      </c>
      <c s="128">
        <v>0</v>
      </c>
      <c s="128">
        <v>0</v>
      </c>
      <c s="128">
        <v>2779047.5</v>
      </c>
      <c s="120">
        <v>44335</v>
      </c>
      <c s="120">
        <v>46892</v>
      </c>
      <c s="134">
        <v>2779047.5</v>
      </c>
      <c s="135">
        <v>3.3861111111111111</v>
      </c>
      <c s="135">
        <v>7</v>
      </c>
      <c s="125">
        <v>0.056399999999999999</v>
      </c>
      <c s="131" t="s">
        <v>657</v>
      </c>
      <c s="131" t="s">
        <v>658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13061.52</v>
      </c>
      <c s="21">
        <v>156738.24000000002</v>
      </c>
      <c s="21">
        <v>156738.24000000002</v>
      </c>
      <c s="21">
        <v>313476.48000000004</v>
      </c>
    </row>
    <row r="641" spans="1:65" ht="14.5">
      <c r="A641" s="108" t="s">
        <v>2733</v>
      </c>
      <c s="35" t="s">
        <v>570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683662.5</v>
      </c>
      <c s="128">
        <v>0</v>
      </c>
      <c s="128">
        <v>0</v>
      </c>
      <c s="128">
        <v>3378.4299999999998</v>
      </c>
      <c s="128">
        <v>0</v>
      </c>
      <c s="128">
        <v>0</v>
      </c>
      <c s="128">
        <v>0</v>
      </c>
      <c s="128">
        <v>683662.5</v>
      </c>
      <c s="120">
        <v>44335</v>
      </c>
      <c s="120">
        <v>47257</v>
      </c>
      <c s="134">
        <v>683662.5</v>
      </c>
      <c s="135">
        <v>4.3861111111111111</v>
      </c>
      <c s="135">
        <v>8</v>
      </c>
      <c s="125">
        <v>0.059299999999999999</v>
      </c>
      <c s="131" t="s">
        <v>657</v>
      </c>
      <c s="131" t="s">
        <v>658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3378.4299999999998</v>
      </c>
      <c s="21">
        <v>40541.159999999996</v>
      </c>
      <c s="21">
        <v>40541.159999999996</v>
      </c>
      <c s="21">
        <v>81082.319999999992</v>
      </c>
    </row>
    <row r="642" spans="1:65" ht="14.5">
      <c r="A642" s="108" t="s">
        <v>2734</v>
      </c>
      <c s="35" t="s">
        <v>570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44335</v>
      </c>
      <c s="120">
        <v>47622</v>
      </c>
      <c s="134">
        <v>106200</v>
      </c>
      <c s="135">
        <v>5.3861111111111111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6594.96</v>
      </c>
      <c s="21">
        <v>6594.96</v>
      </c>
      <c s="21">
        <v>13189.92</v>
      </c>
    </row>
    <row r="643" spans="1:65" ht="14.5">
      <c r="A643" s="108" t="s">
        <v>2735</v>
      </c>
      <c s="35" t="s">
        <v>570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44335</v>
      </c>
      <c s="120">
        <v>47987</v>
      </c>
      <c s="134">
        <v>53100</v>
      </c>
      <c s="135">
        <v>6.3861111111111111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3451.4399999999991</v>
      </c>
      <c s="21">
        <v>3451.4399999999991</v>
      </c>
      <c s="21">
        <v>6902.8799999999983</v>
      </c>
    </row>
    <row r="644" spans="1:65" ht="14.5">
      <c r="A644" s="108" t="s">
        <v>2736</v>
      </c>
      <c s="35" t="s">
        <v>571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244997.5</v>
      </c>
      <c s="128">
        <v>0</v>
      </c>
      <c s="128">
        <v>122498.75</v>
      </c>
      <c s="128">
        <v>961.62</v>
      </c>
      <c s="128">
        <v>0</v>
      </c>
      <c s="128">
        <v>0</v>
      </c>
      <c s="128">
        <v>0</v>
      </c>
      <c s="128">
        <v>122498.75</v>
      </c>
      <c s="120">
        <v>44363</v>
      </c>
      <c s="120">
        <v>45824</v>
      </c>
      <c s="134">
        <v>244997.5</v>
      </c>
      <c s="135">
        <v>0.46111111111111114</v>
      </c>
      <c s="135">
        <v>4</v>
      </c>
      <c s="125">
        <v>0.047100000000000003</v>
      </c>
      <c s="131" t="s">
        <v>657</v>
      </c>
      <c s="131" t="s">
        <v>658</v>
      </c>
      <c s="21">
        <v>480.81</v>
      </c>
      <c s="21">
        <v>480.81</v>
      </c>
      <c s="21">
        <v>480.81</v>
      </c>
      <c s="21">
        <v>480.81</v>
      </c>
      <c s="21">
        <v>480.81</v>
      </c>
      <c s="21">
        <v>480.81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2884.8600000000001</v>
      </c>
      <c s="21">
        <v>0</v>
      </c>
      <c s="21">
        <v>2884.8600000000001</v>
      </c>
    </row>
    <row r="645" spans="1:65" ht="14.5">
      <c r="A645" s="108" t="s">
        <v>2737</v>
      </c>
      <c s="35" t="s">
        <v>571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206647.5</v>
      </c>
      <c s="128">
        <v>0</v>
      </c>
      <c s="128">
        <v>0</v>
      </c>
      <c s="128">
        <v>873.09000000000003</v>
      </c>
      <c s="128">
        <v>0</v>
      </c>
      <c s="128">
        <v>0</v>
      </c>
      <c s="128">
        <v>0</v>
      </c>
      <c s="128">
        <v>206647.5</v>
      </c>
      <c s="120">
        <v>44363</v>
      </c>
      <c s="120">
        <v>46189</v>
      </c>
      <c s="134">
        <v>206647.5</v>
      </c>
      <c s="135">
        <v>1.461111111111111</v>
      </c>
      <c s="135">
        <v>5</v>
      </c>
      <c s="125">
        <v>0.050700000000000002</v>
      </c>
      <c s="131" t="s">
        <v>657</v>
      </c>
      <c s="131" t="s">
        <v>658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873.09000000000003</v>
      </c>
      <c s="21">
        <v>436.54000000000002</v>
      </c>
      <c s="21">
        <v>436.54000000000002</v>
      </c>
      <c s="21">
        <v>436.54000000000002</v>
      </c>
      <c s="21">
        <v>436.54000000000002</v>
      </c>
      <c s="21">
        <v>436.54000000000002</v>
      </c>
      <c s="21">
        <v>436.54000000000002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10477.08</v>
      </c>
      <c s="21">
        <v>2619.2400000000002</v>
      </c>
      <c s="21">
        <v>13096.32</v>
      </c>
    </row>
    <row r="646" spans="1:65" ht="14.5">
      <c r="A646" s="108" t="s">
        <v>2738</v>
      </c>
      <c s="35" t="s">
        <v>571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216677.5</v>
      </c>
      <c s="128">
        <v>0</v>
      </c>
      <c s="128">
        <v>0</v>
      </c>
      <c s="128">
        <v>967.83000000000004</v>
      </c>
      <c s="128">
        <v>0</v>
      </c>
      <c s="128">
        <v>0</v>
      </c>
      <c s="128">
        <v>0</v>
      </c>
      <c s="128">
        <v>216677.5</v>
      </c>
      <c s="120">
        <v>44363</v>
      </c>
      <c s="120">
        <v>46554</v>
      </c>
      <c s="134">
        <v>216677.5</v>
      </c>
      <c s="135">
        <v>2.4611111111111112</v>
      </c>
      <c s="135">
        <v>6</v>
      </c>
      <c s="125">
        <v>0.053600000000000002</v>
      </c>
      <c s="131" t="s">
        <v>657</v>
      </c>
      <c s="131" t="s">
        <v>658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967.83000000000004</v>
      </c>
      <c s="21">
        <v>11613.960000000001</v>
      </c>
      <c s="21">
        <v>11613.960000000001</v>
      </c>
      <c s="21">
        <v>23227.920000000002</v>
      </c>
    </row>
    <row r="647" spans="1:65" ht="14.5">
      <c r="A647" s="108" t="s">
        <v>2739</v>
      </c>
      <c s="35" t="s">
        <v>571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548847.5</v>
      </c>
      <c s="128">
        <v>0</v>
      </c>
      <c s="128">
        <v>0</v>
      </c>
      <c s="128">
        <v>2579.5799999999999</v>
      </c>
      <c s="128">
        <v>0</v>
      </c>
      <c s="128">
        <v>0</v>
      </c>
      <c s="128">
        <v>0</v>
      </c>
      <c s="128">
        <v>548847.5</v>
      </c>
      <c s="120">
        <v>44363</v>
      </c>
      <c s="120">
        <v>46920</v>
      </c>
      <c s="134">
        <v>548847.5</v>
      </c>
      <c s="135">
        <v>3.4611111111111112</v>
      </c>
      <c s="135">
        <v>7</v>
      </c>
      <c s="125">
        <v>0.056399999999999999</v>
      </c>
      <c s="131" t="s">
        <v>657</v>
      </c>
      <c s="131" t="s">
        <v>658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2579.5799999999999</v>
      </c>
      <c s="21">
        <v>30954.960000000006</v>
      </c>
      <c s="21">
        <v>30954.960000000006</v>
      </c>
      <c s="21">
        <v>61909.920000000013</v>
      </c>
    </row>
    <row r="648" spans="1:65" ht="14.5">
      <c r="A648" s="108" t="s">
        <v>2740</v>
      </c>
      <c s="35" t="s">
        <v>571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402527.5</v>
      </c>
      <c s="128">
        <v>0</v>
      </c>
      <c s="128">
        <v>0</v>
      </c>
      <c s="128">
        <v>1989.1600000000001</v>
      </c>
      <c s="128">
        <v>0</v>
      </c>
      <c s="128">
        <v>0</v>
      </c>
      <c s="128">
        <v>0</v>
      </c>
      <c s="128">
        <v>402527.5</v>
      </c>
      <c s="120">
        <v>44363</v>
      </c>
      <c s="120">
        <v>47285</v>
      </c>
      <c s="134">
        <v>402527.5</v>
      </c>
      <c s="135">
        <v>4.4611111111111112</v>
      </c>
      <c s="135">
        <v>8</v>
      </c>
      <c s="125">
        <v>0.059299999999999999</v>
      </c>
      <c s="131" t="s">
        <v>657</v>
      </c>
      <c s="131" t="s">
        <v>658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1989.1600000000001</v>
      </c>
      <c s="21">
        <v>23869.920000000002</v>
      </c>
      <c s="21">
        <v>23869.920000000002</v>
      </c>
      <c s="21">
        <v>47739.840000000004</v>
      </c>
    </row>
    <row r="649" spans="1:65" ht="14.5">
      <c r="A649" s="108" t="s">
        <v>2741</v>
      </c>
      <c s="35" t="s">
        <v>571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74340</v>
      </c>
      <c s="128">
        <v>0</v>
      </c>
      <c s="128">
        <v>0</v>
      </c>
      <c s="128">
        <v>384.70999999999998</v>
      </c>
      <c s="128">
        <v>0</v>
      </c>
      <c s="128">
        <v>0</v>
      </c>
      <c s="128">
        <v>0</v>
      </c>
      <c s="128">
        <v>74340</v>
      </c>
      <c s="120">
        <v>44363</v>
      </c>
      <c s="120">
        <v>47650</v>
      </c>
      <c s="134">
        <v>74340</v>
      </c>
      <c s="135">
        <v>5.4611111111111112</v>
      </c>
      <c s="135">
        <v>9</v>
      </c>
      <c s="125">
        <v>0.062100000000000002</v>
      </c>
      <c s="131" t="s">
        <v>657</v>
      </c>
      <c s="131" t="s">
        <v>658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4616.5199999999995</v>
      </c>
      <c s="21">
        <v>4616.5199999999995</v>
      </c>
      <c s="21">
        <v>9233.0399999999991</v>
      </c>
    </row>
    <row r="650" spans="1:65" ht="14.5">
      <c r="A650" s="108" t="s">
        <v>2742</v>
      </c>
      <c s="35" t="s">
        <v>581</v>
      </c>
      <c s="112">
        <v>18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3636363.6000000001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3636363.6000000001</v>
      </c>
      <c s="120">
        <v>41421</v>
      </c>
      <c s="120">
        <v>45804</v>
      </c>
      <c s="134">
        <v>40000000</v>
      </c>
      <c s="135">
        <v>0.40833333333333333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136363.64000000001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136363.64000000001</v>
      </c>
      <c s="21">
        <v>0</v>
      </c>
      <c s="21">
        <v>136363.64000000001</v>
      </c>
    </row>
    <row r="651" spans="1:65" ht="14.5">
      <c r="A651" s="108" t="s">
        <v>2743</v>
      </c>
      <c s="35" t="s">
        <v>581</v>
      </c>
      <c s="112">
        <v>19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12727272.76</v>
      </c>
      <c s="128">
        <v>0</v>
      </c>
      <c s="128">
        <v>6363636.3600000003</v>
      </c>
      <c s="128">
        <v>477272.72999999998</v>
      </c>
      <c s="128">
        <v>0</v>
      </c>
      <c s="128">
        <v>0</v>
      </c>
      <c s="128">
        <v>0</v>
      </c>
      <c s="128">
        <v>6363636.4000000004</v>
      </c>
      <c s="120">
        <v>41424</v>
      </c>
      <c s="120">
        <v>45807</v>
      </c>
      <c s="134">
        <v>70000000</v>
      </c>
      <c s="135">
        <v>0.41666666666666669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238636.37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238636.37</v>
      </c>
      <c s="21">
        <v>0</v>
      </c>
      <c s="21">
        <v>238636.37</v>
      </c>
    </row>
    <row r="652" spans="1:65" ht="14.5">
      <c r="A652" s="108" t="s">
        <v>2744</v>
      </c>
      <c s="35" t="s">
        <v>581</v>
      </c>
      <c s="112">
        <v>23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7272727.2400000002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7272727.2400000002</v>
      </c>
      <c s="120">
        <v>41467</v>
      </c>
      <c s="120">
        <v>45850</v>
      </c>
      <c s="134">
        <v>40000000</v>
      </c>
      <c s="135">
        <v>0.53333333333333333</v>
      </c>
      <c s="135">
        <v>12</v>
      </c>
      <c s="125">
        <v>0.074999999999999997</v>
      </c>
      <c s="131" t="s">
        <v>657</v>
      </c>
      <c s="131" t="s">
        <v>658</v>
      </c>
      <c s="21">
        <v>272727.27000000002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136363.64000000001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409090.91000000003</v>
      </c>
      <c s="21">
        <v>0</v>
      </c>
      <c s="21">
        <v>409090.91000000003</v>
      </c>
    </row>
    <row r="653" spans="1:65" ht="14.5">
      <c r="A653" s="108" t="s">
        <v>2745</v>
      </c>
      <c s="35" t="s">
        <v>581</v>
      </c>
      <c s="112">
        <v>30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21818181.809999999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21818181.809999999</v>
      </c>
      <c s="120">
        <v>41488</v>
      </c>
      <c s="120">
        <v>45871</v>
      </c>
      <c s="134">
        <v>120000000</v>
      </c>
      <c s="135">
        <v>0.58888888888888891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818181.81999999995</v>
      </c>
      <c s="21">
        <v>0</v>
      </c>
      <c s="21">
        <v>0</v>
      </c>
      <c s="21">
        <v>0</v>
      </c>
      <c s="21">
        <v>0</v>
      </c>
      <c s="21">
        <v>0</v>
      </c>
      <c s="21">
        <v>409090.90999999997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1227272.73</v>
      </c>
      <c s="21">
        <v>0</v>
      </c>
      <c s="21">
        <v>1227272.73</v>
      </c>
    </row>
    <row r="654" spans="1:65" ht="14.5">
      <c r="A654" s="108" t="s">
        <v>2746</v>
      </c>
      <c s="35" t="s">
        <v>590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18181818.190000001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18181818.190000001</v>
      </c>
      <c s="120">
        <v>41557</v>
      </c>
      <c s="120">
        <v>45940</v>
      </c>
      <c s="134">
        <v>100000000</v>
      </c>
      <c s="135">
        <v>0.77777777777777779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681818.18000000005</v>
      </c>
      <c s="21">
        <v>0</v>
      </c>
      <c s="21">
        <v>0</v>
      </c>
      <c s="21">
        <v>0</v>
      </c>
      <c s="21">
        <v>0</v>
      </c>
      <c s="21">
        <v>0</v>
      </c>
      <c s="21">
        <v>340909.09000000003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1022727.27</v>
      </c>
      <c s="21">
        <v>0</v>
      </c>
      <c s="21">
        <v>1022727.27</v>
      </c>
    </row>
    <row r="655" spans="1:65" ht="14.5">
      <c r="A655" s="108" t="s">
        <v>2747</v>
      </c>
      <c s="35" t="s">
        <v>590</v>
      </c>
      <c s="112">
        <v>2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50909090.950000003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50909090.950000003</v>
      </c>
      <c s="120">
        <v>41565</v>
      </c>
      <c s="120">
        <v>45948</v>
      </c>
      <c s="134">
        <v>280000000</v>
      </c>
      <c s="135">
        <v>0.80000000000000004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1909090.9099999999</v>
      </c>
      <c s="21">
        <v>0</v>
      </c>
      <c s="21">
        <v>0</v>
      </c>
      <c s="21">
        <v>0</v>
      </c>
      <c s="21">
        <v>0</v>
      </c>
      <c s="21">
        <v>0</v>
      </c>
      <c s="21">
        <v>954545.45999999996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2863636.3700000001</v>
      </c>
      <c s="21">
        <v>0</v>
      </c>
      <c s="21">
        <v>2863636.3700000001</v>
      </c>
    </row>
    <row r="656" spans="1:65" ht="14.5">
      <c r="A656" s="108" t="s">
        <v>2748</v>
      </c>
      <c s="35" t="s">
        <v>590</v>
      </c>
      <c s="112">
        <v>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3636363.6200000001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3636363.6200000001</v>
      </c>
      <c s="120">
        <v>41572</v>
      </c>
      <c s="120">
        <v>45955</v>
      </c>
      <c s="134">
        <v>20000000</v>
      </c>
      <c s="135">
        <v>0.81944444444444442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136363.64000000001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68181.820000000007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204545.46000000002</v>
      </c>
      <c s="21">
        <v>0</v>
      </c>
      <c s="21">
        <v>204545.46000000002</v>
      </c>
    </row>
    <row r="657" spans="1:65" ht="14.5">
      <c r="A657" s="108" t="s">
        <v>2749</v>
      </c>
      <c s="35" t="s">
        <v>590</v>
      </c>
      <c s="112">
        <v>4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24136363.600000001</v>
      </c>
      <c s="128">
        <v>0</v>
      </c>
      <c s="128">
        <v>8045454.5499999998</v>
      </c>
      <c s="128">
        <v>905113.64000000001</v>
      </c>
      <c s="128">
        <v>0</v>
      </c>
      <c s="128">
        <v>0</v>
      </c>
      <c s="128">
        <v>0</v>
      </c>
      <c s="128">
        <v>16090909.050000001</v>
      </c>
      <c s="120">
        <v>41635</v>
      </c>
      <c s="120">
        <v>46018</v>
      </c>
      <c s="134">
        <v>88500000</v>
      </c>
      <c s="135">
        <v>0.9916666666666667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603409.08999999997</v>
      </c>
      <c s="21">
        <v>0</v>
      </c>
      <c s="21">
        <v>0</v>
      </c>
      <c s="21">
        <v>0</v>
      </c>
      <c s="21">
        <v>0</v>
      </c>
      <c s="21">
        <v>0</v>
      </c>
      <c s="21">
        <v>301704.53999999998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905113.62999999989</v>
      </c>
      <c s="21">
        <v>0</v>
      </c>
      <c s="21">
        <v>905113.62999999989</v>
      </c>
    </row>
    <row r="658" spans="1:65" ht="14.5">
      <c r="A658" s="108" t="s">
        <v>2750</v>
      </c>
      <c s="35" t="s">
        <v>583</v>
      </c>
      <c s="112">
        <v>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27272727.280000001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27272727.280000001</v>
      </c>
      <c s="120">
        <v>41674</v>
      </c>
      <c s="120">
        <v>46057</v>
      </c>
      <c s="134">
        <v>100000000</v>
      </c>
      <c s="135">
        <v>1.0944444444444446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1022727.27</v>
      </c>
      <c s="21">
        <v>0</v>
      </c>
      <c s="21">
        <v>0</v>
      </c>
      <c s="21">
        <v>0</v>
      </c>
      <c s="21">
        <v>0</v>
      </c>
      <c s="21">
        <v>0</v>
      </c>
      <c s="21">
        <v>681818.18000000005</v>
      </c>
      <c s="21">
        <v>0</v>
      </c>
      <c s="21">
        <v>0</v>
      </c>
      <c s="21">
        <v>0</v>
      </c>
      <c s="21">
        <v>0</v>
      </c>
      <c s="21">
        <v>0</v>
      </c>
      <c s="21">
        <v>340909.09000000003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1704545.4500000002</v>
      </c>
      <c s="21">
        <v>340909.09000000003</v>
      </c>
      <c s="21">
        <v>2045454.5400000003</v>
      </c>
    </row>
    <row r="659" spans="1:65" ht="14.5">
      <c r="A659" s="108" t="s">
        <v>2751</v>
      </c>
      <c s="35" t="s">
        <v>583</v>
      </c>
      <c s="112">
        <v>4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27272727.280000001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27272727.280000001</v>
      </c>
      <c s="120">
        <v>41675</v>
      </c>
      <c s="120">
        <v>46058</v>
      </c>
      <c s="134">
        <v>100000000</v>
      </c>
      <c s="135">
        <v>1.0972222222222223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1022727.27</v>
      </c>
      <c s="21">
        <v>0</v>
      </c>
      <c s="21">
        <v>0</v>
      </c>
      <c s="21">
        <v>0</v>
      </c>
      <c s="21">
        <v>0</v>
      </c>
      <c s="21">
        <v>0</v>
      </c>
      <c s="21">
        <v>681818.18000000005</v>
      </c>
      <c s="21">
        <v>0</v>
      </c>
      <c s="21">
        <v>0</v>
      </c>
      <c s="21">
        <v>0</v>
      </c>
      <c s="21">
        <v>0</v>
      </c>
      <c s="21">
        <v>0</v>
      </c>
      <c s="21">
        <v>340909.09000000003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1704545.4500000002</v>
      </c>
      <c s="21">
        <v>340909.09000000003</v>
      </c>
      <c s="21">
        <v>2045454.5400000003</v>
      </c>
    </row>
    <row r="660" spans="1:65" ht="14.5">
      <c r="A660" s="108" t="s">
        <v>2752</v>
      </c>
      <c s="35" t="s">
        <v>583</v>
      </c>
      <c s="112">
        <v>5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40909090.880000003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40909090.880000003</v>
      </c>
      <c s="120">
        <v>41676</v>
      </c>
      <c s="120">
        <v>46059</v>
      </c>
      <c s="134">
        <v>150000000</v>
      </c>
      <c s="135">
        <v>1.1000000000000001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1534090.9099999999</v>
      </c>
      <c s="21">
        <v>0</v>
      </c>
      <c s="21">
        <v>0</v>
      </c>
      <c s="21">
        <v>0</v>
      </c>
      <c s="21">
        <v>0</v>
      </c>
      <c s="21">
        <v>0</v>
      </c>
      <c s="21">
        <v>1022727.27</v>
      </c>
      <c s="21">
        <v>0</v>
      </c>
      <c s="21">
        <v>0</v>
      </c>
      <c s="21">
        <v>0</v>
      </c>
      <c s="21">
        <v>0</v>
      </c>
      <c s="21">
        <v>0</v>
      </c>
      <c s="21">
        <v>511363.64000000001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2556818.1799999997</v>
      </c>
      <c s="21">
        <v>511363.64000000001</v>
      </c>
      <c s="21">
        <v>3068181.8199999998</v>
      </c>
    </row>
    <row r="661" spans="1:65" ht="14.5">
      <c r="A661" s="108" t="s">
        <v>2753</v>
      </c>
      <c s="35" t="s">
        <v>583</v>
      </c>
      <c s="112">
        <v>14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40909090.880000003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40909090.880000003</v>
      </c>
      <c s="120">
        <v>41712</v>
      </c>
      <c s="120">
        <v>46095</v>
      </c>
      <c s="134">
        <v>150000000</v>
      </c>
      <c s="135">
        <v>1.2055555555555555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1534090.9099999999</v>
      </c>
      <c s="21">
        <v>0</v>
      </c>
      <c s="21">
        <v>0</v>
      </c>
      <c s="21">
        <v>0</v>
      </c>
      <c s="21">
        <v>0</v>
      </c>
      <c s="21">
        <v>0</v>
      </c>
      <c s="21">
        <v>1022727.27</v>
      </c>
      <c s="21">
        <v>0</v>
      </c>
      <c s="21">
        <v>0</v>
      </c>
      <c s="21">
        <v>0</v>
      </c>
      <c s="21">
        <v>0</v>
      </c>
      <c s="21">
        <v>0</v>
      </c>
      <c s="21">
        <v>511363.64000000001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2556818.1799999997</v>
      </c>
      <c s="21">
        <v>511363.64000000001</v>
      </c>
      <c s="21">
        <v>3068181.8199999998</v>
      </c>
    </row>
    <row r="662" spans="1:65" ht="14.5">
      <c r="A662" s="108" t="s">
        <v>2754</v>
      </c>
      <c s="35" t="s">
        <v>583</v>
      </c>
      <c s="112">
        <v>46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36363636.369999997</v>
      </c>
      <c s="128">
        <v>0</v>
      </c>
      <c s="128">
        <v>9090909.0899999999</v>
      </c>
      <c s="128">
        <v>1363636.3600000001</v>
      </c>
      <c s="128">
        <v>0</v>
      </c>
      <c s="128">
        <v>0</v>
      </c>
      <c s="128">
        <v>0</v>
      </c>
      <c s="128">
        <v>27272727.280000001</v>
      </c>
      <c s="120">
        <v>41789</v>
      </c>
      <c s="120">
        <v>46172</v>
      </c>
      <c s="134">
        <v>100000000</v>
      </c>
      <c s="135">
        <v>1.4166666666666667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1022727.27</v>
      </c>
      <c s="21">
        <v>0</v>
      </c>
      <c s="21">
        <v>0</v>
      </c>
      <c s="21">
        <v>0</v>
      </c>
      <c s="21">
        <v>0</v>
      </c>
      <c s="21">
        <v>0</v>
      </c>
      <c s="21">
        <v>681818.18000000005</v>
      </c>
      <c s="21">
        <v>0</v>
      </c>
      <c s="21">
        <v>0</v>
      </c>
      <c s="21">
        <v>0</v>
      </c>
      <c s="21">
        <v>0</v>
      </c>
      <c s="21">
        <v>0</v>
      </c>
      <c s="21">
        <v>340909.09000000003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1704545.4500000002</v>
      </c>
      <c s="21">
        <v>340909.09000000003</v>
      </c>
      <c s="21">
        <v>2045454.5400000003</v>
      </c>
    </row>
    <row r="663" spans="1:65" ht="14.5">
      <c r="A663" s="108" t="s">
        <v>2755</v>
      </c>
      <c s="35" t="s">
        <v>584</v>
      </c>
      <c s="112">
        <v>28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40000000.009999998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40000000.009999998</v>
      </c>
      <c s="120">
        <v>41873</v>
      </c>
      <c s="120">
        <v>46256</v>
      </c>
      <c s="134">
        <v>80000000</v>
      </c>
      <c s="135">
        <v>1.6444444444444444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1500000</v>
      </c>
      <c s="21">
        <v>0</v>
      </c>
      <c s="21">
        <v>0</v>
      </c>
      <c s="21">
        <v>0</v>
      </c>
      <c s="21">
        <v>0</v>
      </c>
      <c s="21">
        <v>0</v>
      </c>
      <c s="21">
        <v>1000000</v>
      </c>
      <c s="21">
        <v>0</v>
      </c>
      <c s="21">
        <v>0</v>
      </c>
      <c s="21">
        <v>0</v>
      </c>
      <c s="21">
        <v>0</v>
      </c>
      <c s="21">
        <v>0</v>
      </c>
      <c s="21">
        <v>1000000</v>
      </c>
      <c s="21">
        <v>0</v>
      </c>
      <c s="21">
        <v>0</v>
      </c>
      <c s="21">
        <v>0</v>
      </c>
      <c s="21">
        <v>0</v>
      </c>
      <c s="21">
        <v>0</v>
      </c>
      <c s="21">
        <v>500000</v>
      </c>
      <c s="21">
        <v>0</v>
      </c>
      <c s="21">
        <v>0</v>
      </c>
      <c s="21">
        <v>0</v>
      </c>
      <c s="21">
        <v>0</v>
      </c>
      <c s="21">
        <v>2500000</v>
      </c>
      <c s="21">
        <v>1500000</v>
      </c>
      <c s="21">
        <v>4000000</v>
      </c>
    </row>
    <row r="664" spans="1:65" ht="14.5">
      <c r="A664" s="108" t="s">
        <v>2756</v>
      </c>
      <c s="35" t="s">
        <v>584</v>
      </c>
      <c s="112">
        <v>33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49000000.009999998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49000000.009999998</v>
      </c>
      <c s="120">
        <v>41900</v>
      </c>
      <c s="120">
        <v>46283</v>
      </c>
      <c s="134">
        <v>98000000</v>
      </c>
      <c s="135">
        <v>1.7166666666666666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1837500</v>
      </c>
      <c s="21">
        <v>0</v>
      </c>
      <c s="21">
        <v>0</v>
      </c>
      <c s="21">
        <v>0</v>
      </c>
      <c s="21">
        <v>0</v>
      </c>
      <c s="21">
        <v>0</v>
      </c>
      <c s="21">
        <v>1225000</v>
      </c>
      <c s="21">
        <v>0</v>
      </c>
      <c s="21">
        <v>0</v>
      </c>
      <c s="21">
        <v>0</v>
      </c>
      <c s="21">
        <v>0</v>
      </c>
      <c s="21">
        <v>0</v>
      </c>
      <c s="21">
        <v>1225000</v>
      </c>
      <c s="21">
        <v>0</v>
      </c>
      <c s="21">
        <v>0</v>
      </c>
      <c s="21">
        <v>0</v>
      </c>
      <c s="21">
        <v>0</v>
      </c>
      <c s="21">
        <v>0</v>
      </c>
      <c s="21">
        <v>612500</v>
      </c>
      <c s="21">
        <v>0</v>
      </c>
      <c s="21">
        <v>0</v>
      </c>
      <c s="21">
        <v>0</v>
      </c>
      <c s="21">
        <v>3062500</v>
      </c>
      <c s="21">
        <v>1837500</v>
      </c>
      <c s="21">
        <v>4900000</v>
      </c>
    </row>
    <row r="665" spans="1:65" ht="14.5">
      <c r="A665" s="108" t="s">
        <v>2757</v>
      </c>
      <c s="35" t="s">
        <v>584</v>
      </c>
      <c s="112">
        <v>47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23625000</v>
      </c>
      <c s="128">
        <v>0</v>
      </c>
      <c s="128">
        <v>0</v>
      </c>
      <c s="128">
        <v>969097.5</v>
      </c>
      <c s="128">
        <v>0</v>
      </c>
      <c s="128">
        <v>0</v>
      </c>
      <c s="128">
        <v>0</v>
      </c>
      <c s="128">
        <v>23625000</v>
      </c>
      <c s="120">
        <v>41984</v>
      </c>
      <c s="120">
        <v>47463</v>
      </c>
      <c s="134">
        <v>31500000</v>
      </c>
      <c s="135">
        <v>4.947222222222222</v>
      </c>
      <c s="135">
        <v>15</v>
      </c>
      <c s="125">
        <v>0.082040000000000002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969097.5</v>
      </c>
      <c s="21">
        <v>0</v>
      </c>
      <c s="21">
        <v>0</v>
      </c>
      <c s="21">
        <v>0</v>
      </c>
      <c s="21">
        <v>0</v>
      </c>
      <c s="21">
        <v>0</v>
      </c>
      <c s="21">
        <v>807581.25</v>
      </c>
      <c s="21">
        <v>0</v>
      </c>
      <c s="21">
        <v>0</v>
      </c>
      <c s="21">
        <v>0</v>
      </c>
      <c s="21">
        <v>0</v>
      </c>
      <c s="21">
        <v>0</v>
      </c>
      <c s="21">
        <v>807581.25</v>
      </c>
      <c s="21">
        <v>0</v>
      </c>
      <c s="21">
        <v>0</v>
      </c>
      <c s="21">
        <v>0</v>
      </c>
      <c s="21">
        <v>0</v>
      </c>
      <c s="21">
        <v>0</v>
      </c>
      <c s="21">
        <v>646065</v>
      </c>
      <c s="21">
        <v>1776678.75</v>
      </c>
      <c s="21">
        <v>1453646.25</v>
      </c>
      <c s="21">
        <v>3230325</v>
      </c>
    </row>
    <row r="666" spans="1:65" ht="14.5">
      <c r="A666" s="108" t="s">
        <v>2758</v>
      </c>
      <c s="35" t="s">
        <v>585</v>
      </c>
      <c s="112">
        <v>7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21000000</v>
      </c>
      <c s="128">
        <v>0</v>
      </c>
      <c s="128">
        <v>0</v>
      </c>
      <c s="128">
        <v>787500</v>
      </c>
      <c s="128">
        <v>0</v>
      </c>
      <c s="128">
        <v>0</v>
      </c>
      <c s="128">
        <v>0</v>
      </c>
      <c s="128">
        <v>21000000</v>
      </c>
      <c s="120">
        <v>41984</v>
      </c>
      <c s="120">
        <v>46367</v>
      </c>
      <c s="134">
        <v>42000000</v>
      </c>
      <c s="135">
        <v>1.9472222222222222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787500</v>
      </c>
      <c s="21">
        <v>0</v>
      </c>
      <c s="21">
        <v>0</v>
      </c>
      <c s="21">
        <v>0</v>
      </c>
      <c s="21">
        <v>0</v>
      </c>
      <c s="21">
        <v>0</v>
      </c>
      <c s="21">
        <v>525000</v>
      </c>
      <c s="21">
        <v>0</v>
      </c>
      <c s="21">
        <v>0</v>
      </c>
      <c s="21">
        <v>0</v>
      </c>
      <c s="21">
        <v>0</v>
      </c>
      <c s="21">
        <v>0</v>
      </c>
      <c s="21">
        <v>525000</v>
      </c>
      <c s="21">
        <v>0</v>
      </c>
      <c s="21">
        <v>0</v>
      </c>
      <c s="21">
        <v>0</v>
      </c>
      <c s="21">
        <v>0</v>
      </c>
      <c s="21">
        <v>0</v>
      </c>
      <c s="21">
        <v>262500</v>
      </c>
      <c s="21">
        <v>1312500</v>
      </c>
      <c s="21">
        <v>787500</v>
      </c>
      <c s="21">
        <v>2100000</v>
      </c>
    </row>
    <row r="667" spans="1:65" ht="14.5">
      <c r="A667" s="108" t="s">
        <v>2759</v>
      </c>
      <c s="35" t="s">
        <v>585</v>
      </c>
      <c s="112">
        <v>16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63250000</v>
      </c>
      <c s="128">
        <v>0</v>
      </c>
      <c s="128">
        <v>5750000</v>
      </c>
      <c s="128">
        <v>2593250</v>
      </c>
      <c s="128">
        <v>0</v>
      </c>
      <c s="128">
        <v>0</v>
      </c>
      <c s="128">
        <v>0</v>
      </c>
      <c s="128">
        <v>57500000</v>
      </c>
      <c s="120">
        <v>41995</v>
      </c>
      <c s="120">
        <v>47474</v>
      </c>
      <c s="134">
        <v>115000000</v>
      </c>
      <c s="135">
        <v>4.9777777777777779</v>
      </c>
      <c s="135">
        <v>15</v>
      </c>
      <c s="125">
        <v>0.082000000000000003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2357500</v>
      </c>
      <c s="21">
        <v>0</v>
      </c>
      <c s="21">
        <v>0</v>
      </c>
      <c s="21">
        <v>0</v>
      </c>
      <c s="21">
        <v>0</v>
      </c>
      <c s="21">
        <v>0</v>
      </c>
      <c s="21">
        <v>2121750</v>
      </c>
      <c s="21">
        <v>0</v>
      </c>
      <c s="21">
        <v>0</v>
      </c>
      <c s="21">
        <v>0</v>
      </c>
      <c s="21">
        <v>0</v>
      </c>
      <c s="21">
        <v>0</v>
      </c>
      <c s="21">
        <v>1886000</v>
      </c>
      <c s="21">
        <v>0</v>
      </c>
      <c s="21">
        <v>0</v>
      </c>
      <c s="21">
        <v>0</v>
      </c>
      <c s="21">
        <v>0</v>
      </c>
      <c s="21">
        <v>0</v>
      </c>
      <c s="21">
        <v>1650250</v>
      </c>
      <c s="21">
        <v>4479250</v>
      </c>
      <c s="21">
        <v>3536250</v>
      </c>
      <c s="21">
        <v>8015500</v>
      </c>
    </row>
    <row r="668" spans="1:65" ht="14.5">
      <c r="A668" s="108" t="s">
        <v>2760</v>
      </c>
      <c s="35" t="s">
        <v>585</v>
      </c>
      <c s="112">
        <v>17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60500000</v>
      </c>
      <c s="128">
        <v>0</v>
      </c>
      <c s="128">
        <v>5500000</v>
      </c>
      <c s="128">
        <v>2480500</v>
      </c>
      <c s="128">
        <v>0</v>
      </c>
      <c s="128">
        <v>0</v>
      </c>
      <c s="128">
        <v>0</v>
      </c>
      <c s="128">
        <v>55000000</v>
      </c>
      <c s="120">
        <v>41996</v>
      </c>
      <c s="120">
        <v>47475</v>
      </c>
      <c s="134">
        <v>110000000</v>
      </c>
      <c s="135">
        <v>4.9805555555555552</v>
      </c>
      <c s="135">
        <v>15</v>
      </c>
      <c s="125">
        <v>0.082000000000000003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2255000</v>
      </c>
      <c s="21">
        <v>0</v>
      </c>
      <c s="21">
        <v>0</v>
      </c>
      <c s="21">
        <v>0</v>
      </c>
      <c s="21">
        <v>0</v>
      </c>
      <c s="21">
        <v>0</v>
      </c>
      <c s="21">
        <v>2029500</v>
      </c>
      <c s="21">
        <v>0</v>
      </c>
      <c s="21">
        <v>0</v>
      </c>
      <c s="21">
        <v>0</v>
      </c>
      <c s="21">
        <v>0</v>
      </c>
      <c s="21">
        <v>0</v>
      </c>
      <c s="21">
        <v>1804000</v>
      </c>
      <c s="21">
        <v>0</v>
      </c>
      <c s="21">
        <v>0</v>
      </c>
      <c s="21">
        <v>0</v>
      </c>
      <c s="21">
        <v>0</v>
      </c>
      <c s="21">
        <v>0</v>
      </c>
      <c s="21">
        <v>1578500</v>
      </c>
      <c s="21">
        <v>4284500</v>
      </c>
      <c s="21">
        <v>3382500</v>
      </c>
      <c s="21">
        <v>7667000</v>
      </c>
    </row>
    <row r="669" spans="1:65" ht="14.5">
      <c r="A669" s="108" t="s">
        <v>2761</v>
      </c>
      <c s="35" t="s">
        <v>589</v>
      </c>
      <c s="112">
        <v>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112500000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112500000</v>
      </c>
      <c s="120">
        <v>43769</v>
      </c>
      <c s="120">
        <v>47422</v>
      </c>
      <c s="134">
        <v>220000000</v>
      </c>
      <c s="135">
        <v>4.833333333333333</v>
      </c>
      <c s="135">
        <v>10</v>
      </c>
      <c s="125">
        <v>0.071499999999999994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4021875</v>
      </c>
      <c s="21">
        <v>0</v>
      </c>
      <c s="21">
        <v>0</v>
      </c>
      <c s="21">
        <v>0</v>
      </c>
      <c s="21">
        <v>0</v>
      </c>
      <c s="21">
        <v>0</v>
      </c>
      <c s="21">
        <v>4021875</v>
      </c>
      <c s="21">
        <v>0</v>
      </c>
      <c s="21">
        <v>0</v>
      </c>
      <c s="21">
        <v>0</v>
      </c>
      <c s="21">
        <v>0</v>
      </c>
      <c s="21">
        <v>0</v>
      </c>
      <c s="21">
        <v>3217500</v>
      </c>
      <c s="21">
        <v>0</v>
      </c>
      <c s="21">
        <v>0</v>
      </c>
      <c s="21">
        <v>0</v>
      </c>
      <c s="21">
        <v>0</v>
      </c>
      <c s="21">
        <v>0</v>
      </c>
      <c s="21">
        <v>3217500</v>
      </c>
      <c s="21">
        <v>0</v>
      </c>
      <c s="21">
        <v>0</v>
      </c>
      <c s="21">
        <v>8043750</v>
      </c>
      <c s="21">
        <v>6435000</v>
      </c>
      <c s="21">
        <v>14478750</v>
      </c>
    </row>
    <row r="670" spans="1:65" ht="14.5">
      <c r="A670" s="108" t="s">
        <v>2762</v>
      </c>
      <c s="35" t="s">
        <v>884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350000000</v>
      </c>
      <c s="128">
        <v>0</v>
      </c>
      <c s="128">
        <v>0</v>
      </c>
      <c s="128">
        <v>14875000</v>
      </c>
      <c s="128">
        <v>0</v>
      </c>
      <c s="128">
        <v>0</v>
      </c>
      <c s="128">
        <v>0</v>
      </c>
      <c s="128">
        <v>350000000</v>
      </c>
      <c s="120">
        <v>43826</v>
      </c>
      <c s="120">
        <v>46383</v>
      </c>
      <c s="134">
        <v>350000000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14875000</v>
      </c>
      <c s="21">
        <v>0</v>
      </c>
      <c s="21">
        <v>0</v>
      </c>
      <c s="21">
        <v>0</v>
      </c>
      <c s="21">
        <v>0</v>
      </c>
      <c s="21">
        <v>0</v>
      </c>
      <c s="21">
        <v>14875000</v>
      </c>
      <c s="21">
        <v>0</v>
      </c>
      <c s="21">
        <v>0</v>
      </c>
      <c s="21">
        <v>0</v>
      </c>
      <c s="21">
        <v>0</v>
      </c>
      <c s="21">
        <v>0</v>
      </c>
      <c s="21">
        <v>14875000</v>
      </c>
      <c s="21">
        <v>0</v>
      </c>
      <c s="21">
        <v>0</v>
      </c>
      <c s="21">
        <v>0</v>
      </c>
      <c s="21">
        <v>0</v>
      </c>
      <c s="21">
        <v>0</v>
      </c>
      <c s="21">
        <v>14875000</v>
      </c>
      <c s="21">
        <v>29750000</v>
      </c>
      <c s="21">
        <v>29750000</v>
      </c>
      <c s="21">
        <v>59500000</v>
      </c>
    </row>
    <row r="671" spans="1:65" ht="14.5">
      <c r="A671" s="108" t="s">
        <v>2763</v>
      </c>
      <c s="35" t="s">
        <v>885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8500000</v>
      </c>
      <c s="128">
        <v>0</v>
      </c>
      <c s="128">
        <v>0</v>
      </c>
      <c s="128">
        <v>0</v>
      </c>
      <c s="128">
        <v>200000000</v>
      </c>
      <c s="120">
        <v>43826</v>
      </c>
      <c s="120">
        <v>46383</v>
      </c>
      <c s="134">
        <v>200000000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8500000</v>
      </c>
      <c s="21">
        <v>0</v>
      </c>
      <c s="21">
        <v>0</v>
      </c>
      <c s="21">
        <v>0</v>
      </c>
      <c s="21">
        <v>0</v>
      </c>
      <c s="21">
        <v>0</v>
      </c>
      <c s="21">
        <v>8500000</v>
      </c>
      <c s="21">
        <v>0</v>
      </c>
      <c s="21">
        <v>0</v>
      </c>
      <c s="21">
        <v>0</v>
      </c>
      <c s="21">
        <v>0</v>
      </c>
      <c s="21">
        <v>0</v>
      </c>
      <c s="21">
        <v>8500000</v>
      </c>
      <c s="21">
        <v>0</v>
      </c>
      <c s="21">
        <v>0</v>
      </c>
      <c s="21">
        <v>0</v>
      </c>
      <c s="21">
        <v>0</v>
      </c>
      <c s="21">
        <v>0</v>
      </c>
      <c s="21">
        <v>8500000</v>
      </c>
      <c s="21">
        <v>17000000</v>
      </c>
      <c s="21">
        <v>17000000</v>
      </c>
      <c s="21">
        <v>34000000</v>
      </c>
    </row>
    <row r="672" spans="1:65" ht="14.5">
      <c r="A672" s="108" t="s">
        <v>2764</v>
      </c>
      <c s="35" t="s">
        <v>886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90000000</v>
      </c>
      <c s="128">
        <v>0</v>
      </c>
      <c s="128">
        <v>0</v>
      </c>
      <c s="128">
        <v>3825000</v>
      </c>
      <c s="128">
        <v>0</v>
      </c>
      <c s="128">
        <v>0</v>
      </c>
      <c s="128">
        <v>0</v>
      </c>
      <c s="128">
        <v>90000000</v>
      </c>
      <c s="120">
        <v>43826</v>
      </c>
      <c s="120">
        <v>46383</v>
      </c>
      <c s="134">
        <v>90000000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7650000</v>
      </c>
      <c s="21">
        <v>7650000</v>
      </c>
      <c s="21">
        <v>15300000</v>
      </c>
    </row>
    <row r="673" spans="1:65" ht="14.5">
      <c r="A673" s="108" t="s">
        <v>2765</v>
      </c>
      <c s="35" t="s">
        <v>887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90000000</v>
      </c>
      <c s="128">
        <v>0</v>
      </c>
      <c s="128">
        <v>0</v>
      </c>
      <c s="128">
        <v>3825000</v>
      </c>
      <c s="128">
        <v>0</v>
      </c>
      <c s="128">
        <v>0</v>
      </c>
      <c s="128">
        <v>0</v>
      </c>
      <c s="128">
        <v>90000000</v>
      </c>
      <c s="120">
        <v>43826</v>
      </c>
      <c s="120">
        <v>46383</v>
      </c>
      <c s="134">
        <v>90000000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0</v>
      </c>
      <c s="21">
        <v>0</v>
      </c>
      <c s="21">
        <v>0</v>
      </c>
      <c s="21">
        <v>0</v>
      </c>
      <c s="21">
        <v>0</v>
      </c>
      <c s="21">
        <v>3825000</v>
      </c>
      <c s="21">
        <v>7650000</v>
      </c>
      <c s="21">
        <v>7650000</v>
      </c>
      <c s="21">
        <v>15300000</v>
      </c>
    </row>
    <row r="674" spans="1:65" ht="14.5">
      <c r="A674" s="108" t="s">
        <v>2766</v>
      </c>
      <c s="35" t="s">
        <v>888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89756147.980000004</v>
      </c>
      <c s="128">
        <v>0</v>
      </c>
      <c s="128">
        <v>0</v>
      </c>
      <c s="128">
        <v>3814636.29</v>
      </c>
      <c s="128">
        <v>0</v>
      </c>
      <c s="128">
        <v>0</v>
      </c>
      <c s="128">
        <v>0</v>
      </c>
      <c s="128">
        <v>89756147.980000004</v>
      </c>
      <c s="120">
        <v>43826</v>
      </c>
      <c s="120">
        <v>46383</v>
      </c>
      <c s="134">
        <v>89756147.980000004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3814636.29</v>
      </c>
      <c s="21">
        <v>0</v>
      </c>
      <c s="21">
        <v>0</v>
      </c>
      <c s="21">
        <v>0</v>
      </c>
      <c s="21">
        <v>0</v>
      </c>
      <c s="21">
        <v>0</v>
      </c>
      <c s="21">
        <v>3814636.29</v>
      </c>
      <c s="21">
        <v>0</v>
      </c>
      <c s="21">
        <v>0</v>
      </c>
      <c s="21">
        <v>0</v>
      </c>
      <c s="21">
        <v>0</v>
      </c>
      <c s="21">
        <v>0</v>
      </c>
      <c s="21">
        <v>3814636.29</v>
      </c>
      <c s="21">
        <v>0</v>
      </c>
      <c s="21">
        <v>0</v>
      </c>
      <c s="21">
        <v>0</v>
      </c>
      <c s="21">
        <v>0</v>
      </c>
      <c s="21">
        <v>0</v>
      </c>
      <c s="21">
        <v>3814636.29</v>
      </c>
      <c s="21">
        <v>7629272.5800000001</v>
      </c>
      <c s="21">
        <v>7629272.5800000001</v>
      </c>
      <c s="21">
        <v>15258545.16</v>
      </c>
    </row>
    <row r="675" spans="1:65" ht="14.5">
      <c r="A675" s="108" t="s">
        <v>2767</v>
      </c>
      <c s="35" t="s">
        <v>889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88930180.959999993</v>
      </c>
      <c s="128">
        <v>0</v>
      </c>
      <c s="128">
        <v>0</v>
      </c>
      <c s="128">
        <v>3779532.6899999999</v>
      </c>
      <c s="128">
        <v>0</v>
      </c>
      <c s="128">
        <v>0</v>
      </c>
      <c s="128">
        <v>0</v>
      </c>
      <c s="128">
        <v>88930180.959999993</v>
      </c>
      <c s="120">
        <v>43826</v>
      </c>
      <c s="120">
        <v>46383</v>
      </c>
      <c s="134">
        <v>88930180.959999993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3779532.6899999999</v>
      </c>
      <c s="21">
        <v>0</v>
      </c>
      <c s="21">
        <v>0</v>
      </c>
      <c s="21">
        <v>0</v>
      </c>
      <c s="21">
        <v>0</v>
      </c>
      <c s="21">
        <v>0</v>
      </c>
      <c s="21">
        <v>3779532.6899999999</v>
      </c>
      <c s="21">
        <v>0</v>
      </c>
      <c s="21">
        <v>0</v>
      </c>
      <c s="21">
        <v>0</v>
      </c>
      <c s="21">
        <v>0</v>
      </c>
      <c s="21">
        <v>0</v>
      </c>
      <c s="21">
        <v>3779532.6899999999</v>
      </c>
      <c s="21">
        <v>0</v>
      </c>
      <c s="21">
        <v>0</v>
      </c>
      <c s="21">
        <v>0</v>
      </c>
      <c s="21">
        <v>0</v>
      </c>
      <c s="21">
        <v>0</v>
      </c>
      <c s="21">
        <v>3779532.6899999999</v>
      </c>
      <c s="21">
        <v>7559065.3799999999</v>
      </c>
      <c s="21">
        <v>7559065.3799999999</v>
      </c>
      <c s="21">
        <v>15118130.76</v>
      </c>
    </row>
    <row r="676" spans="1:65" ht="14.5">
      <c r="A676" s="108" t="s">
        <v>2768</v>
      </c>
      <c s="35" t="s">
        <v>890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49457562.909999996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49457562.909999996</v>
      </c>
      <c s="120">
        <v>44050</v>
      </c>
      <c s="120">
        <v>46606</v>
      </c>
      <c s="134">
        <v>49457562.909999996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1866577.8799999999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1866577.8799999999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1866577.8799999999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1866577.8799999999</v>
      </c>
      <c s="21">
        <v>0</v>
      </c>
      <c s="21">
        <v>0</v>
      </c>
      <c s="21">
        <v>0</v>
      </c>
      <c s="21">
        <v>0</v>
      </c>
      <c s="21">
        <v>3733155.7599999998</v>
      </c>
      <c s="21">
        <v>3733155.7599999998</v>
      </c>
      <c s="21">
        <v>7466311.5199999996</v>
      </c>
    </row>
    <row r="677" spans="1:65" ht="14.5">
      <c r="A677" s="108" t="s">
        <v>2769</v>
      </c>
      <c s="35" t="s">
        <v>891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198155650.84999999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198155650.84999999</v>
      </c>
      <c s="120">
        <v>44130</v>
      </c>
      <c s="120">
        <v>47782</v>
      </c>
      <c s="134">
        <v>198155650.84999999</v>
      </c>
      <c s="135">
        <v>5.822222222222222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7754127.8499999996</v>
      </c>
      <c s="21">
        <v>0</v>
      </c>
      <c s="21">
        <v>0</v>
      </c>
      <c s="21">
        <v>0</v>
      </c>
      <c s="21">
        <v>0</v>
      </c>
      <c s="21">
        <v>0</v>
      </c>
      <c s="21">
        <v>7754127.8499999996</v>
      </c>
      <c s="21">
        <v>0</v>
      </c>
      <c s="21">
        <v>0</v>
      </c>
      <c s="21">
        <v>0</v>
      </c>
      <c s="21">
        <v>0</v>
      </c>
      <c s="21">
        <v>0</v>
      </c>
      <c s="21">
        <v>7754127.8499999996</v>
      </c>
      <c s="21">
        <v>0</v>
      </c>
      <c s="21">
        <v>0</v>
      </c>
      <c s="21">
        <v>0</v>
      </c>
      <c s="21">
        <v>0</v>
      </c>
      <c s="21">
        <v>0</v>
      </c>
      <c s="21">
        <v>7754127.8499999996</v>
      </c>
      <c s="21">
        <v>0</v>
      </c>
      <c s="21">
        <v>0</v>
      </c>
      <c s="21">
        <v>15508255.699999999</v>
      </c>
      <c s="21">
        <v>15508255.699999999</v>
      </c>
      <c s="21">
        <v>31016511.399999999</v>
      </c>
    </row>
    <row r="678" spans="1:65" ht="14.5">
      <c r="A678" s="108" t="s">
        <v>2770</v>
      </c>
      <c s="35" t="s">
        <v>892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185351572.81999999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185351572.81999999</v>
      </c>
      <c s="120">
        <v>44130</v>
      </c>
      <c s="120">
        <v>47782</v>
      </c>
      <c s="134">
        <v>185351572.81999999</v>
      </c>
      <c s="135">
        <v>5.822222222222222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7253085.0700000003</v>
      </c>
      <c s="21">
        <v>0</v>
      </c>
      <c s="21">
        <v>0</v>
      </c>
      <c s="21">
        <v>0</v>
      </c>
      <c s="21">
        <v>0</v>
      </c>
      <c s="21">
        <v>0</v>
      </c>
      <c s="21">
        <v>7253085.0700000003</v>
      </c>
      <c s="21">
        <v>0</v>
      </c>
      <c s="21">
        <v>0</v>
      </c>
      <c s="21">
        <v>0</v>
      </c>
      <c s="21">
        <v>0</v>
      </c>
      <c s="21">
        <v>0</v>
      </c>
      <c s="21">
        <v>7253085.0700000003</v>
      </c>
      <c s="21">
        <v>0</v>
      </c>
      <c s="21">
        <v>0</v>
      </c>
      <c s="21">
        <v>0</v>
      </c>
      <c s="21">
        <v>0</v>
      </c>
      <c s="21">
        <v>0</v>
      </c>
      <c s="21">
        <v>7253085.0700000003</v>
      </c>
      <c s="21">
        <v>0</v>
      </c>
      <c s="21">
        <v>0</v>
      </c>
      <c s="21">
        <v>14506170.140000001</v>
      </c>
      <c s="21">
        <v>14506170.140000001</v>
      </c>
      <c s="21">
        <v>29012340.280000001</v>
      </c>
    </row>
    <row r="679" spans="1:65" ht="14.5">
      <c r="A679" s="108" t="s">
        <v>2771</v>
      </c>
      <c s="35" t="s">
        <v>893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123673164.18000001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123673164.18000001</v>
      </c>
      <c s="120">
        <v>44134</v>
      </c>
      <c s="120">
        <v>49612</v>
      </c>
      <c s="134">
        <v>123673164.18000001</v>
      </c>
      <c s="135">
        <v>10.833333333333334</v>
      </c>
      <c s="135">
        <v>15</v>
      </c>
      <c s="125">
        <v>0.079848000000000002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4937527.4100000001</v>
      </c>
      <c s="21">
        <v>0</v>
      </c>
      <c s="21">
        <v>0</v>
      </c>
      <c s="21">
        <v>0</v>
      </c>
      <c s="21">
        <v>0</v>
      </c>
      <c s="21">
        <v>0</v>
      </c>
      <c s="21">
        <v>4937527.4100000001</v>
      </c>
      <c s="21">
        <v>0</v>
      </c>
      <c s="21">
        <v>0</v>
      </c>
      <c s="21">
        <v>0</v>
      </c>
      <c s="21">
        <v>0</v>
      </c>
      <c s="21">
        <v>0</v>
      </c>
      <c s="21">
        <v>4937527.4100000001</v>
      </c>
      <c s="21">
        <v>0</v>
      </c>
      <c s="21">
        <v>0</v>
      </c>
      <c s="21">
        <v>0</v>
      </c>
      <c s="21">
        <v>0</v>
      </c>
      <c s="21">
        <v>0</v>
      </c>
      <c s="21">
        <v>4937527.4100000001</v>
      </c>
      <c s="21">
        <v>0</v>
      </c>
      <c s="21">
        <v>0</v>
      </c>
      <c s="21">
        <v>9875054.8200000003</v>
      </c>
      <c s="21">
        <v>9875054.8200000003</v>
      </c>
      <c s="21">
        <v>19750109.640000001</v>
      </c>
    </row>
    <row r="680" spans="1:65" ht="14.5">
      <c r="A680" s="108" t="s">
        <v>2772</v>
      </c>
      <c s="35" t="s">
        <v>894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43259469.170000002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43259469.170000002</v>
      </c>
      <c s="120">
        <v>44130</v>
      </c>
      <c s="120">
        <v>47782</v>
      </c>
      <c s="134">
        <v>43259469.170000002</v>
      </c>
      <c s="135">
        <v>5.822222222222222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1692807.9199999999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1692807.9199999999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1692807.9199999999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1692807.9199999999</v>
      </c>
      <c s="21">
        <v>0</v>
      </c>
      <c s="21">
        <v>0</v>
      </c>
      <c s="21">
        <v>3385615.8399999999</v>
      </c>
      <c s="21">
        <v>3385615.8399999999</v>
      </c>
      <c s="21">
        <v>6771231.6799999997</v>
      </c>
    </row>
    <row r="681" spans="1:65" ht="14.5">
      <c r="A681" s="108" t="s">
        <v>2773</v>
      </c>
      <c s="35" t="s">
        <v>895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184641459.61000001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184641459.61000001</v>
      </c>
      <c s="120">
        <v>44130</v>
      </c>
      <c s="120">
        <v>47782</v>
      </c>
      <c s="134">
        <v>184641459.61000001</v>
      </c>
      <c s="135">
        <v>5.822222222222222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7225297.2800000003</v>
      </c>
      <c s="21">
        <v>0</v>
      </c>
      <c s="21">
        <v>0</v>
      </c>
      <c s="21">
        <v>0</v>
      </c>
      <c s="21">
        <v>0</v>
      </c>
      <c s="21">
        <v>0</v>
      </c>
      <c s="21">
        <v>7225297.2800000003</v>
      </c>
      <c s="21">
        <v>0</v>
      </c>
      <c s="21">
        <v>0</v>
      </c>
      <c s="21">
        <v>0</v>
      </c>
      <c s="21">
        <v>0</v>
      </c>
      <c s="21">
        <v>0</v>
      </c>
      <c s="21">
        <v>7225297.2800000003</v>
      </c>
      <c s="21">
        <v>0</v>
      </c>
      <c s="21">
        <v>0</v>
      </c>
      <c s="21">
        <v>0</v>
      </c>
      <c s="21">
        <v>0</v>
      </c>
      <c s="21">
        <v>0</v>
      </c>
      <c s="21">
        <v>7225297.2800000003</v>
      </c>
      <c s="21">
        <v>0</v>
      </c>
      <c s="21">
        <v>0</v>
      </c>
      <c s="21">
        <v>14450594.560000001</v>
      </c>
      <c s="21">
        <v>14450594.560000001</v>
      </c>
      <c s="21">
        <v>28901189.120000001</v>
      </c>
    </row>
    <row r="682" spans="1:65" ht="14.5">
      <c r="A682" s="108" t="s">
        <v>2774</v>
      </c>
      <c s="35" t="s">
        <v>896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123163170.16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123163170.16</v>
      </c>
      <c s="120">
        <v>44134</v>
      </c>
      <c s="120">
        <v>49612</v>
      </c>
      <c s="134">
        <v>123163170.16</v>
      </c>
      <c s="135">
        <v>10.833333333333334</v>
      </c>
      <c s="135">
        <v>15</v>
      </c>
      <c s="125">
        <v>0.079848000000000002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4917166.4100000001</v>
      </c>
      <c s="21">
        <v>0</v>
      </c>
      <c s="21">
        <v>0</v>
      </c>
      <c s="21">
        <v>0</v>
      </c>
      <c s="21">
        <v>0</v>
      </c>
      <c s="21">
        <v>0</v>
      </c>
      <c s="21">
        <v>4917166.4100000001</v>
      </c>
      <c s="21">
        <v>0</v>
      </c>
      <c s="21">
        <v>0</v>
      </c>
      <c s="21">
        <v>0</v>
      </c>
      <c s="21">
        <v>0</v>
      </c>
      <c s="21">
        <v>0</v>
      </c>
      <c s="21">
        <v>4917166.4100000001</v>
      </c>
      <c s="21">
        <v>0</v>
      </c>
      <c s="21">
        <v>0</v>
      </c>
      <c s="21">
        <v>0</v>
      </c>
      <c s="21">
        <v>0</v>
      </c>
      <c s="21">
        <v>0</v>
      </c>
      <c s="21">
        <v>4917166.4100000001</v>
      </c>
      <c s="21">
        <v>0</v>
      </c>
      <c s="21">
        <v>0</v>
      </c>
      <c s="21">
        <v>9834332.8200000003</v>
      </c>
      <c s="21">
        <v>9834332.8200000003</v>
      </c>
      <c s="21">
        <v>19668665.640000001</v>
      </c>
    </row>
    <row r="683" spans="1:65" ht="14.5">
      <c r="A683" s="108" t="s">
        <v>2775</v>
      </c>
      <c s="35" t="s">
        <v>897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183503106.19999999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183503106.19999999</v>
      </c>
      <c s="120">
        <v>44130</v>
      </c>
      <c s="120">
        <v>47782</v>
      </c>
      <c s="134">
        <v>183503106.19999999</v>
      </c>
      <c s="135">
        <v>5.822222222222222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7180751.7999999998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7180751.7999999998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7180751.7999999998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7180751.7999999998</v>
      </c>
      <c s="21">
        <v>0</v>
      </c>
      <c s="21">
        <v>0</v>
      </c>
      <c s="21">
        <v>14361503.6</v>
      </c>
      <c s="21">
        <v>14361503.6</v>
      </c>
      <c s="21">
        <v>28723007.199999999</v>
      </c>
    </row>
    <row r="684" spans="1:65" ht="14.5">
      <c r="A684" s="108" t="s">
        <v>2776</v>
      </c>
      <c s="35" t="s">
        <v>898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122255792.54000001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122255792.54000001</v>
      </c>
      <c s="120">
        <v>44134</v>
      </c>
      <c s="120">
        <v>49612</v>
      </c>
      <c s="134">
        <v>122255792.54000001</v>
      </c>
      <c s="135">
        <v>10.833333333333334</v>
      </c>
      <c s="135">
        <v>15</v>
      </c>
      <c s="125">
        <v>0.079848000000000002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4880940.2599999998</v>
      </c>
      <c s="21">
        <v>0</v>
      </c>
      <c s="21">
        <v>0</v>
      </c>
      <c s="21">
        <v>0</v>
      </c>
      <c s="21">
        <v>0</v>
      </c>
      <c s="21">
        <v>0</v>
      </c>
      <c s="21">
        <v>4880940.2599999998</v>
      </c>
      <c s="21">
        <v>0</v>
      </c>
      <c s="21">
        <v>0</v>
      </c>
      <c s="21">
        <v>0</v>
      </c>
      <c s="21">
        <v>0</v>
      </c>
      <c s="21">
        <v>0</v>
      </c>
      <c s="21">
        <v>4880940.2599999998</v>
      </c>
      <c s="21">
        <v>0</v>
      </c>
      <c s="21">
        <v>0</v>
      </c>
      <c s="21">
        <v>0</v>
      </c>
      <c s="21">
        <v>0</v>
      </c>
      <c s="21">
        <v>0</v>
      </c>
      <c s="21">
        <v>4880940.2599999998</v>
      </c>
      <c s="21">
        <v>0</v>
      </c>
      <c s="21">
        <v>0</v>
      </c>
      <c s="21">
        <v>9761880.5199999996</v>
      </c>
      <c s="21">
        <v>9761880.5199999996</v>
      </c>
      <c s="21">
        <v>19523761.039999999</v>
      </c>
    </row>
    <row r="685" spans="1:65" ht="14.5">
      <c r="A685" s="108" t="s">
        <v>2777</v>
      </c>
      <c s="35" t="s">
        <v>899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122400000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122400000</v>
      </c>
      <c s="120">
        <v>44314</v>
      </c>
      <c s="120">
        <v>47966</v>
      </c>
      <c s="134">
        <v>122400000</v>
      </c>
      <c s="135">
        <v>6.3277777777777775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4789695.5999999996</v>
      </c>
      <c s="21">
        <v>0</v>
      </c>
      <c s="21">
        <v>0</v>
      </c>
      <c s="21">
        <v>0</v>
      </c>
      <c s="21">
        <v>0</v>
      </c>
      <c s="21">
        <v>0</v>
      </c>
      <c s="21">
        <v>4789695.5999999996</v>
      </c>
      <c s="21">
        <v>0</v>
      </c>
      <c s="21">
        <v>0</v>
      </c>
      <c s="21">
        <v>0</v>
      </c>
      <c s="21">
        <v>0</v>
      </c>
      <c s="21">
        <v>0</v>
      </c>
      <c s="21">
        <v>4789695.5999999996</v>
      </c>
      <c s="21">
        <v>0</v>
      </c>
      <c s="21">
        <v>0</v>
      </c>
      <c s="21">
        <v>0</v>
      </c>
      <c s="21">
        <v>0</v>
      </c>
      <c s="21">
        <v>0</v>
      </c>
      <c s="21">
        <v>4789695.5999999996</v>
      </c>
      <c s="21">
        <v>0</v>
      </c>
      <c s="21">
        <v>0</v>
      </c>
      <c s="21">
        <v>9579391.1999999993</v>
      </c>
      <c s="21">
        <v>9579391.1999999993</v>
      </c>
      <c s="21">
        <v>19158782.399999999</v>
      </c>
    </row>
    <row r="686" spans="1:65" ht="14.5">
      <c r="A686" s="108" t="s">
        <v>2778</v>
      </c>
      <c s="35" t="s">
        <v>900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78370557.599999994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81600000</v>
      </c>
      <c s="120">
        <v>44315</v>
      </c>
      <c s="120">
        <v>48698</v>
      </c>
      <c s="134">
        <v>81600000</v>
      </c>
      <c s="135">
        <v>8.3305555555555557</v>
      </c>
      <c s="135">
        <v>12</v>
      </c>
      <c s="125">
        <v>0.079153000000000001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3229442.3999999999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3229442.3999999999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3229442.3999999999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3229442.3999999999</v>
      </c>
      <c s="21">
        <v>0</v>
      </c>
      <c s="21">
        <v>0</v>
      </c>
      <c s="21">
        <v>6458884.7999999998</v>
      </c>
      <c s="21">
        <v>6458884.7999999998</v>
      </c>
      <c s="21">
        <v>12917769.6</v>
      </c>
    </row>
    <row r="687" spans="1:65" ht="14.5">
      <c r="A687" s="108" t="s">
        <v>2779</v>
      </c>
      <c s="35" t="s">
        <v>592</v>
      </c>
      <c s="112">
        <v>1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581818.18999999994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581818.18999999994</v>
      </c>
      <c s="120">
        <v>41598</v>
      </c>
      <c s="120">
        <v>47077</v>
      </c>
      <c s="134">
        <v>800000</v>
      </c>
      <c s="135">
        <v>3.8888888888888888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22545.450000000001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19727.27</v>
      </c>
      <c s="21">
        <v>0</v>
      </c>
      <c s="21">
        <v>0</v>
      </c>
      <c s="21">
        <v>0</v>
      </c>
      <c s="21">
        <v>0</v>
      </c>
      <c s="21">
        <v>0</v>
      </c>
      <c s="21">
        <v>16909.09</v>
      </c>
      <c s="21">
        <v>0</v>
      </c>
      <c s="21">
        <v>0</v>
      </c>
      <c s="21">
        <v>0</v>
      </c>
      <c s="21">
        <v>0</v>
      </c>
      <c s="21">
        <v>0</v>
      </c>
      <c s="21">
        <v>14090.91</v>
      </c>
      <c s="21">
        <v>0</v>
      </c>
      <c s="21">
        <v>42272.720000000001</v>
      </c>
      <c s="21">
        <v>31000</v>
      </c>
      <c s="21">
        <v>73272.720000000001</v>
      </c>
    </row>
    <row r="688" spans="1:65" ht="14.5">
      <c r="A688" s="108" t="s">
        <v>2780</v>
      </c>
      <c s="35" t="s">
        <v>583</v>
      </c>
      <c s="112">
        <v>57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700000</v>
      </c>
      <c s="128">
        <v>0</v>
      </c>
      <c s="128">
        <v>35000</v>
      </c>
      <c s="128">
        <v>29575</v>
      </c>
      <c s="128">
        <v>0</v>
      </c>
      <c s="128">
        <v>0</v>
      </c>
      <c s="128">
        <v>0</v>
      </c>
      <c s="128">
        <v>665000</v>
      </c>
      <c s="120">
        <v>41815</v>
      </c>
      <c s="120">
        <v>49120</v>
      </c>
      <c s="134">
        <v>700000</v>
      </c>
      <c s="135">
        <v>9.4861111111111107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28096.25</v>
      </c>
      <c s="21">
        <v>0</v>
      </c>
      <c s="21">
        <v>0</v>
      </c>
      <c s="21">
        <v>0</v>
      </c>
      <c s="21">
        <v>0</v>
      </c>
      <c s="21">
        <v>0</v>
      </c>
      <c s="21">
        <v>26617.5</v>
      </c>
      <c s="21">
        <v>0</v>
      </c>
      <c s="21">
        <v>0</v>
      </c>
      <c s="21">
        <v>0</v>
      </c>
      <c s="21">
        <v>0</v>
      </c>
      <c s="21">
        <v>0</v>
      </c>
      <c s="21">
        <v>25138.75</v>
      </c>
      <c s="21">
        <v>0</v>
      </c>
      <c s="21">
        <v>0</v>
      </c>
      <c s="21">
        <v>0</v>
      </c>
      <c s="21">
        <v>0</v>
      </c>
      <c s="21">
        <v>0</v>
      </c>
      <c s="21">
        <v>23660</v>
      </c>
      <c s="21">
        <v>54713.75</v>
      </c>
      <c s="21">
        <v>48798.75</v>
      </c>
      <c s="21">
        <v>103512.5</v>
      </c>
    </row>
    <row r="689" spans="1:65" ht="14.5">
      <c r="A689" s="108" t="s">
        <v>2781</v>
      </c>
      <c s="35" t="s">
        <v>586</v>
      </c>
      <c s="112">
        <v>9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300000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300000</v>
      </c>
      <c s="120">
        <v>42090</v>
      </c>
      <c s="120">
        <v>49395</v>
      </c>
      <c s="134">
        <v>300000</v>
      </c>
      <c s="135">
        <v>10.241666666666667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12675</v>
      </c>
      <c s="21">
        <v>0</v>
      </c>
      <c s="21">
        <v>0</v>
      </c>
      <c s="21">
        <v>0</v>
      </c>
      <c s="21">
        <v>0</v>
      </c>
      <c s="21">
        <v>0</v>
      </c>
      <c s="21">
        <v>12675</v>
      </c>
      <c s="21">
        <v>0</v>
      </c>
      <c s="21">
        <v>0</v>
      </c>
      <c s="21">
        <v>0</v>
      </c>
      <c s="21">
        <v>0</v>
      </c>
      <c s="21">
        <v>0</v>
      </c>
      <c s="21">
        <v>12041.25</v>
      </c>
      <c s="21">
        <v>0</v>
      </c>
      <c s="21">
        <v>0</v>
      </c>
      <c s="21">
        <v>0</v>
      </c>
      <c s="21">
        <v>0</v>
      </c>
      <c s="21">
        <v>0</v>
      </c>
      <c s="21">
        <v>11407.5</v>
      </c>
      <c s="21">
        <v>0</v>
      </c>
      <c s="21">
        <v>0</v>
      </c>
      <c s="21">
        <v>0</v>
      </c>
      <c s="21">
        <v>25350</v>
      </c>
      <c s="21">
        <v>23448.75</v>
      </c>
      <c s="21">
        <v>48798.75</v>
      </c>
    </row>
    <row r="690" spans="1:65" ht="14.5">
      <c r="A690" s="108" t="s">
        <v>2782</v>
      </c>
      <c s="35" t="s">
        <v>586</v>
      </c>
      <c s="112">
        <v>16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350000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350000</v>
      </c>
      <c s="120">
        <v>42124</v>
      </c>
      <c s="120">
        <v>49429</v>
      </c>
      <c s="134">
        <v>350000</v>
      </c>
      <c s="135">
        <v>10.333333333333334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14787.5</v>
      </c>
      <c s="21">
        <v>0</v>
      </c>
      <c s="21">
        <v>0</v>
      </c>
      <c s="21">
        <v>0</v>
      </c>
      <c s="21">
        <v>0</v>
      </c>
      <c s="21">
        <v>0</v>
      </c>
      <c s="21">
        <v>14787.5</v>
      </c>
      <c s="21">
        <v>0</v>
      </c>
      <c s="21">
        <v>0</v>
      </c>
      <c s="21">
        <v>0</v>
      </c>
      <c s="21">
        <v>0</v>
      </c>
      <c s="21">
        <v>0</v>
      </c>
      <c s="21">
        <v>14048.129999999999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13308.75</v>
      </c>
      <c s="21">
        <v>0</v>
      </c>
      <c s="21">
        <v>0</v>
      </c>
      <c s="21">
        <v>29575</v>
      </c>
      <c s="21">
        <v>27356.879999999997</v>
      </c>
      <c s="21">
        <v>56931.879999999997</v>
      </c>
    </row>
    <row r="691" spans="1:65" ht="14.5">
      <c r="A691" s="108" t="s">
        <v>2783</v>
      </c>
      <c s="35" t="s">
        <v>901</v>
      </c>
      <c s="112">
        <v>13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350000</v>
      </c>
      <c s="128">
        <v>0</v>
      </c>
      <c s="128">
        <v>0</v>
      </c>
      <c s="128">
        <v>14787.5</v>
      </c>
      <c s="128">
        <v>0</v>
      </c>
      <c s="128">
        <v>0</v>
      </c>
      <c s="128">
        <v>0</v>
      </c>
      <c s="128">
        <v>350000</v>
      </c>
      <c s="120">
        <v>42522</v>
      </c>
      <c s="120">
        <v>49827</v>
      </c>
      <c s="134">
        <v>350000</v>
      </c>
      <c s="135">
        <v>11.419444444444444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14787.5</v>
      </c>
      <c s="21">
        <v>0</v>
      </c>
      <c s="21">
        <v>0</v>
      </c>
      <c s="21">
        <v>0</v>
      </c>
      <c s="21">
        <v>0</v>
      </c>
      <c s="21">
        <v>0</v>
      </c>
      <c s="21">
        <v>14787.5</v>
      </c>
      <c s="21">
        <v>0</v>
      </c>
      <c s="21">
        <v>0</v>
      </c>
      <c s="21">
        <v>0</v>
      </c>
      <c s="21">
        <v>0</v>
      </c>
      <c s="21">
        <v>0</v>
      </c>
      <c s="21">
        <v>14787.5</v>
      </c>
      <c s="21">
        <v>0</v>
      </c>
      <c s="21">
        <v>0</v>
      </c>
      <c s="21">
        <v>0</v>
      </c>
      <c s="21">
        <v>0</v>
      </c>
      <c s="21">
        <v>0</v>
      </c>
      <c s="21">
        <v>14787.5</v>
      </c>
      <c s="21">
        <v>29575</v>
      </c>
      <c s="21">
        <v>29575</v>
      </c>
      <c s="21">
        <v>59150</v>
      </c>
    </row>
    <row r="692" spans="1:65" ht="14.5">
      <c r="A692" s="108" t="s">
        <v>2784</v>
      </c>
      <c s="35" t="s">
        <v>901</v>
      </c>
      <c s="112">
        <v>22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200000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</v>
      </c>
      <c s="120">
        <v>42598</v>
      </c>
      <c s="120">
        <v>49903</v>
      </c>
      <c s="134">
        <v>200000</v>
      </c>
      <c s="135">
        <v>11.627777777777778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4225</v>
      </c>
      <c s="21">
        <v>0</v>
      </c>
      <c s="21">
        <v>0</v>
      </c>
      <c s="21">
        <v>4225</v>
      </c>
      <c s="21">
        <v>0</v>
      </c>
      <c s="21">
        <v>0</v>
      </c>
      <c s="21">
        <v>4225</v>
      </c>
      <c s="21">
        <v>0</v>
      </c>
      <c s="21">
        <v>0</v>
      </c>
      <c s="21">
        <v>4225</v>
      </c>
      <c s="21">
        <v>0</v>
      </c>
      <c s="21">
        <v>0</v>
      </c>
      <c s="21">
        <v>4225</v>
      </c>
      <c s="21">
        <v>0</v>
      </c>
      <c s="21">
        <v>0</v>
      </c>
      <c s="21">
        <v>4225</v>
      </c>
      <c s="21">
        <v>0</v>
      </c>
      <c s="21">
        <v>0</v>
      </c>
      <c s="21">
        <v>4225</v>
      </c>
      <c s="21">
        <v>0</v>
      </c>
      <c s="21">
        <v>0</v>
      </c>
      <c s="21">
        <v>4225</v>
      </c>
      <c s="21">
        <v>0</v>
      </c>
      <c s="21">
        <v>16900</v>
      </c>
      <c s="21">
        <v>16900</v>
      </c>
      <c s="21">
        <v>33800</v>
      </c>
    </row>
    <row r="693" spans="1:65" ht="14.5">
      <c r="A693" s="108" t="s">
        <v>2785</v>
      </c>
      <c s="35" t="s">
        <v>901</v>
      </c>
      <c s="112">
        <v>32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</v>
      </c>
      <c s="120">
        <v>42754</v>
      </c>
      <c s="120">
        <v>50059</v>
      </c>
      <c s="134">
        <v>100000</v>
      </c>
      <c s="135">
        <v>12.052777777777777</v>
      </c>
      <c s="135">
        <v>20</v>
      </c>
      <c s="125">
        <v>0.084500000000000006</v>
      </c>
      <c s="131" t="s">
        <v>657</v>
      </c>
      <c s="131" t="s">
        <v>658</v>
      </c>
      <c s="21">
        <v>4225</v>
      </c>
      <c s="21">
        <v>0</v>
      </c>
      <c s="21">
        <v>0</v>
      </c>
      <c s="21">
        <v>0</v>
      </c>
      <c s="21">
        <v>0</v>
      </c>
      <c s="21">
        <v>0</v>
      </c>
      <c s="21">
        <v>4225</v>
      </c>
      <c s="21">
        <v>0</v>
      </c>
      <c s="21">
        <v>0</v>
      </c>
      <c s="21">
        <v>0</v>
      </c>
      <c s="21">
        <v>0</v>
      </c>
      <c s="21">
        <v>0</v>
      </c>
      <c s="21">
        <v>4225</v>
      </c>
      <c s="21">
        <v>0</v>
      </c>
      <c s="21">
        <v>0</v>
      </c>
      <c s="21">
        <v>0</v>
      </c>
      <c s="21">
        <v>0</v>
      </c>
      <c s="21">
        <v>0</v>
      </c>
      <c s="21">
        <v>4225</v>
      </c>
      <c s="21">
        <v>0</v>
      </c>
      <c s="21">
        <v>0</v>
      </c>
      <c s="21">
        <v>0</v>
      </c>
      <c s="21">
        <v>0</v>
      </c>
      <c s="21">
        <v>0</v>
      </c>
      <c s="21">
        <v>8450</v>
      </c>
      <c s="21">
        <v>8450</v>
      </c>
      <c s="21">
        <v>16900</v>
      </c>
    </row>
    <row r="694" spans="1:65" ht="14.5">
      <c r="A694" s="108" t="s">
        <v>2786</v>
      </c>
      <c s="35" t="s">
        <v>588</v>
      </c>
      <c s="112">
        <v>23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350000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350000</v>
      </c>
      <c s="120">
        <v>42866</v>
      </c>
      <c s="120">
        <v>50171</v>
      </c>
      <c s="134">
        <v>350000</v>
      </c>
      <c s="135">
        <v>12.363888888888889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7393.75</v>
      </c>
      <c s="21">
        <v>0</v>
      </c>
      <c s="21">
        <v>0</v>
      </c>
      <c s="21">
        <v>7393.75</v>
      </c>
      <c s="21">
        <v>0</v>
      </c>
      <c s="21">
        <v>0</v>
      </c>
      <c s="21">
        <v>7393.75</v>
      </c>
      <c s="21">
        <v>0</v>
      </c>
      <c s="21">
        <v>0</v>
      </c>
      <c s="21">
        <v>7393.75</v>
      </c>
      <c s="21">
        <v>0</v>
      </c>
      <c s="21">
        <v>0</v>
      </c>
      <c s="21">
        <v>7393.75</v>
      </c>
      <c s="21">
        <v>0</v>
      </c>
      <c s="21">
        <v>0</v>
      </c>
      <c s="21">
        <v>7393.75</v>
      </c>
      <c s="21">
        <v>0</v>
      </c>
      <c s="21">
        <v>0</v>
      </c>
      <c s="21">
        <v>7393.75</v>
      </c>
      <c s="21">
        <v>0</v>
      </c>
      <c s="21">
        <v>0</v>
      </c>
      <c s="21">
        <v>7393.75</v>
      </c>
      <c s="21">
        <v>0</v>
      </c>
      <c s="21">
        <v>29575</v>
      </c>
      <c s="21">
        <v>29575</v>
      </c>
      <c s="21">
        <v>59150</v>
      </c>
    </row>
    <row r="695" spans="1:65" ht="14.5">
      <c r="A695" s="108" t="s">
        <v>2787</v>
      </c>
      <c s="35" t="s">
        <v>902</v>
      </c>
      <c s="112">
        <v>1</v>
      </c>
      <c s="113" t="s">
        <v>23</v>
      </c>
      <c s="35" t="s">
        <v>467</v>
      </c>
      <c s="35" t="s">
        <v>641</v>
      </c>
      <c s="35" t="s">
        <v>593</v>
      </c>
      <c s="35" t="s">
        <v>654</v>
      </c>
      <c s="35" t="s">
        <v>642</v>
      </c>
      <c s="35" t="s">
        <v>655</v>
      </c>
      <c s="35" t="s">
        <v>593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6074539.5899999999</v>
      </c>
      <c s="128">
        <v>0</v>
      </c>
      <c s="128">
        <v>0</v>
      </c>
      <c s="128">
        <v>216542.14999999999</v>
      </c>
      <c s="128">
        <v>0</v>
      </c>
      <c s="128">
        <v>0</v>
      </c>
      <c s="128">
        <v>0</v>
      </c>
      <c s="128">
        <v>6074539.5899999999</v>
      </c>
      <c s="120">
        <v>44168</v>
      </c>
      <c s="120">
        <v>45994</v>
      </c>
      <c s="134">
        <v>6074539.5899999999</v>
      </c>
      <c s="135">
        <v>0.92500000000000004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216542.14999999999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216542.14999999999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433084.29999999999</v>
      </c>
      <c s="21">
        <v>0</v>
      </c>
      <c s="21">
        <v>433084.29999999999</v>
      </c>
    </row>
    <row r="696" spans="1:65" ht="14.5">
      <c r="A696" s="108" t="s">
        <v>2788</v>
      </c>
      <c s="35" t="s">
        <v>903</v>
      </c>
      <c s="112">
        <v>1</v>
      </c>
      <c s="113" t="s">
        <v>23</v>
      </c>
      <c s="35" t="s">
        <v>467</v>
      </c>
      <c s="35" t="s">
        <v>641</v>
      </c>
      <c s="35" t="s">
        <v>593</v>
      </c>
      <c s="35" t="s">
        <v>654</v>
      </c>
      <c s="35" t="s">
        <v>642</v>
      </c>
      <c s="35" t="s">
        <v>655</v>
      </c>
      <c s="35" t="s">
        <v>593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1523963.52</v>
      </c>
      <c s="128">
        <v>0</v>
      </c>
      <c s="128">
        <v>0</v>
      </c>
      <c s="128">
        <v>57515.910000000003</v>
      </c>
      <c s="128">
        <v>0</v>
      </c>
      <c s="128">
        <v>0</v>
      </c>
      <c s="128">
        <v>0</v>
      </c>
      <c s="128">
        <v>1523963.52</v>
      </c>
      <c s="120">
        <v>44186</v>
      </c>
      <c s="120">
        <v>46742</v>
      </c>
      <c s="134">
        <v>1523963.52</v>
      </c>
      <c s="135">
        <v>2.9750000000000001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57515.910000000003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57515.910000000003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57515.910000000003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57515.910000000003</v>
      </c>
      <c s="21">
        <v>115031.82000000001</v>
      </c>
      <c s="21">
        <v>115031.82000000001</v>
      </c>
      <c s="21">
        <v>230063.64000000001</v>
      </c>
    </row>
    <row r="697" spans="1:65" ht="14.5">
      <c r="A697" s="108" t="s">
        <v>2789</v>
      </c>
      <c s="35" t="s">
        <v>904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632439.62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632439.62</v>
      </c>
      <c s="120">
        <v>43860</v>
      </c>
      <c s="120">
        <v>45687</v>
      </c>
      <c s="134">
        <v>632439.62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24823.259999999998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24823.259999999998</v>
      </c>
      <c s="21">
        <v>0</v>
      </c>
      <c s="21">
        <v>24823.259999999998</v>
      </c>
    </row>
    <row r="698" spans="1:65" ht="14.5">
      <c r="A698" s="108" t="s">
        <v>2790</v>
      </c>
      <c s="35" t="s">
        <v>905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626913.92000000004</v>
      </c>
      <c s="128">
        <v>0</v>
      </c>
      <c s="128">
        <v>0</v>
      </c>
      <c s="128">
        <v>26643.84</v>
      </c>
      <c s="128">
        <v>0</v>
      </c>
      <c s="128">
        <v>0</v>
      </c>
      <c s="128">
        <v>0</v>
      </c>
      <c s="128">
        <v>626913.92000000004</v>
      </c>
      <c s="120">
        <v>43826</v>
      </c>
      <c s="120">
        <v>46383</v>
      </c>
      <c s="134">
        <v>626913.92000000004</v>
      </c>
      <c s="135">
        <v>1.9916666666666667</v>
      </c>
      <c s="135">
        <v>7</v>
      </c>
      <c s="125">
        <v>0.085000000000000006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26643.84</v>
      </c>
      <c s="21">
        <v>0</v>
      </c>
      <c s="21">
        <v>0</v>
      </c>
      <c s="21">
        <v>0</v>
      </c>
      <c s="21">
        <v>0</v>
      </c>
      <c s="21">
        <v>0</v>
      </c>
      <c s="21">
        <v>26643.84</v>
      </c>
      <c s="21">
        <v>0</v>
      </c>
      <c s="21">
        <v>0</v>
      </c>
      <c s="21">
        <v>0</v>
      </c>
      <c s="21">
        <v>0</v>
      </c>
      <c s="21">
        <v>0</v>
      </c>
      <c s="21">
        <v>26643.84</v>
      </c>
      <c s="21">
        <v>0</v>
      </c>
      <c s="21">
        <v>0</v>
      </c>
      <c s="21">
        <v>0</v>
      </c>
      <c s="21">
        <v>0</v>
      </c>
      <c s="21">
        <v>0</v>
      </c>
      <c s="21">
        <v>26643.84</v>
      </c>
      <c s="21">
        <v>53287.68</v>
      </c>
      <c s="21">
        <v>53287.68</v>
      </c>
      <c s="21">
        <v>106575.36</v>
      </c>
    </row>
    <row r="699" spans="1:65" ht="14.5">
      <c r="A699" s="108" t="s">
        <v>2791</v>
      </c>
      <c s="35" t="s">
        <v>906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1657111.2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1657111.2</v>
      </c>
      <c s="120">
        <v>44291</v>
      </c>
      <c s="120">
        <v>46117</v>
      </c>
      <c s="134">
        <v>1657111.2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59071.870000000003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59071.870000000003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59071.870000000003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118143.74000000001</v>
      </c>
      <c s="21">
        <v>59071.870000000003</v>
      </c>
      <c s="21">
        <v>177215.61000000002</v>
      </c>
    </row>
    <row r="700" spans="1:65" ht="14.5">
      <c r="A700" s="108" t="s">
        <v>2792</v>
      </c>
      <c s="35" t="s">
        <v>907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770482.75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770482.75</v>
      </c>
      <c s="120">
        <v>44291</v>
      </c>
      <c s="120">
        <v>46117</v>
      </c>
      <c s="134">
        <v>770482.75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27465.779999999999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27465.779999999999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27465.779999999999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54931.559999999998</v>
      </c>
      <c s="21">
        <v>27465.779999999999</v>
      </c>
      <c s="21">
        <v>82397.339999999997</v>
      </c>
    </row>
    <row r="701" spans="1:65" ht="14.5">
      <c r="A701" s="108" t="s">
        <v>2793</v>
      </c>
      <c s="35" t="s">
        <v>909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17633784.73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17633784.73</v>
      </c>
      <c s="120">
        <v>44050</v>
      </c>
      <c s="120">
        <v>45876</v>
      </c>
      <c s="134">
        <v>17633784.73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628600.33999999997</v>
      </c>
      <c s="21">
        <v>0</v>
      </c>
      <c s="21">
        <v>0</v>
      </c>
      <c s="21">
        <v>0</v>
      </c>
      <c s="21">
        <v>0</v>
      </c>
      <c s="21">
        <v>0</v>
      </c>
      <c s="21">
        <v>628600.33999999997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1257200.6799999999</v>
      </c>
      <c s="21">
        <v>0</v>
      </c>
      <c s="21">
        <v>1257200.6799999999</v>
      </c>
    </row>
    <row r="702" spans="1:65" ht="14.5">
      <c r="A702" s="108" t="s">
        <v>2794</v>
      </c>
      <c s="35" t="s">
        <v>913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912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134728.42999999999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134728.42999999999</v>
      </c>
      <c s="120">
        <v>44291</v>
      </c>
      <c s="120">
        <v>46117</v>
      </c>
      <c s="134">
        <v>134728.42999999999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4802.7299999999996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4802.7299999999996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4802.7299999999996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9605.4599999999991</v>
      </c>
      <c s="21">
        <v>4802.7299999999996</v>
      </c>
      <c s="21">
        <v>14408.189999999999</v>
      </c>
    </row>
    <row r="703" spans="1:65" ht="14.5">
      <c r="A703" s="108" t="s">
        <v>2795</v>
      </c>
      <c s="35" t="s">
        <v>914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2714030.4900000002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2714030.4900000002</v>
      </c>
      <c s="120">
        <v>44050</v>
      </c>
      <c s="120">
        <v>45876</v>
      </c>
      <c s="134">
        <v>2714030.4900000002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96748.399999999994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96748.399999999994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193496.79999999999</v>
      </c>
      <c s="21">
        <v>0</v>
      </c>
      <c s="21">
        <v>193496.79999999999</v>
      </c>
    </row>
    <row r="704" spans="1:65" ht="14.5">
      <c r="A704" s="108" t="s">
        <v>2796</v>
      </c>
      <c s="35" t="s">
        <v>915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2712598.8199999998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2712598.8199999998</v>
      </c>
      <c s="120">
        <v>44050</v>
      </c>
      <c s="120">
        <v>46606</v>
      </c>
      <c s="134">
        <v>2712598.8199999998</v>
      </c>
      <c s="135">
        <v>2.6027777777777779</v>
      </c>
      <c s="135">
        <v>7</v>
      </c>
      <c s="125">
        <v>0.075481999999999994</v>
      </c>
      <c s="131" t="s">
        <v>657</v>
      </c>
      <c s="131" t="s">
        <v>658</v>
      </c>
      <c s="21">
        <v>0</v>
      </c>
      <c s="21">
        <v>102376.19</v>
      </c>
      <c s="21">
        <v>0</v>
      </c>
      <c s="21">
        <v>0</v>
      </c>
      <c s="21">
        <v>0</v>
      </c>
      <c s="21">
        <v>0</v>
      </c>
      <c s="21">
        <v>0</v>
      </c>
      <c s="21">
        <v>102376.19</v>
      </c>
      <c s="21">
        <v>0</v>
      </c>
      <c s="21">
        <v>0</v>
      </c>
      <c s="21">
        <v>0</v>
      </c>
      <c s="21">
        <v>0</v>
      </c>
      <c s="21">
        <v>0</v>
      </c>
      <c s="21">
        <v>102376.19</v>
      </c>
      <c s="21">
        <v>0</v>
      </c>
      <c s="21">
        <v>0</v>
      </c>
      <c s="21">
        <v>0</v>
      </c>
      <c s="21">
        <v>0</v>
      </c>
      <c s="21">
        <v>0</v>
      </c>
      <c s="21">
        <v>102376.19</v>
      </c>
      <c s="21">
        <v>0</v>
      </c>
      <c s="21">
        <v>0</v>
      </c>
      <c s="21">
        <v>0</v>
      </c>
      <c s="21">
        <v>0</v>
      </c>
      <c s="21">
        <v>204752.38</v>
      </c>
      <c s="21">
        <v>204752.38</v>
      </c>
      <c s="21">
        <v>409504.76000000001</v>
      </c>
    </row>
    <row r="705" spans="1:65" ht="14.5">
      <c r="A705" s="108" t="s">
        <v>2797</v>
      </c>
      <c s="35" t="s">
        <v>579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-0.01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-0.01</v>
      </c>
      <c s="120">
        <v>41025</v>
      </c>
      <c s="120">
        <v>45408</v>
      </c>
      <c s="134">
        <v>1318024814.1500001</v>
      </c>
      <c s="135">
        <v>-0.67777777777777781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706" spans="1:65" ht="14.5">
      <c r="A706" s="108" t="s">
        <v>2798</v>
      </c>
      <c s="35" t="s">
        <v>580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-0.017000000000000001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-0.017000000000000001</v>
      </c>
      <c s="120">
        <v>41075</v>
      </c>
      <c s="120">
        <v>45458</v>
      </c>
      <c s="134">
        <v>55581592.420000002</v>
      </c>
      <c s="135">
        <v>-0.54166666666666663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707" spans="1:65" ht="14.5">
      <c r="A707" s="108" t="s">
        <v>2799</v>
      </c>
      <c s="35" t="s">
        <v>580</v>
      </c>
      <c s="112">
        <v>7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16747200.68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16747200.68</v>
      </c>
      <c s="120">
        <v>41289</v>
      </c>
      <c s="120">
        <v>45672</v>
      </c>
      <c s="134">
        <v>83736003.439999998</v>
      </c>
      <c s="135">
        <v>0.041666666666666664</v>
      </c>
      <c s="135">
        <v>12</v>
      </c>
      <c s="125">
        <v>0.074999999999999997</v>
      </c>
      <c s="131" t="s">
        <v>657</v>
      </c>
      <c s="131" t="s">
        <v>658</v>
      </c>
      <c s="21">
        <v>628020.03000000003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628020.03000000003</v>
      </c>
      <c s="21">
        <v>0</v>
      </c>
      <c s="21">
        <v>628020.03000000003</v>
      </c>
    </row>
    <row r="708" spans="1:65" ht="14.5">
      <c r="A708" s="108" t="s">
        <v>2800</v>
      </c>
      <c s="35" t="s">
        <v>580</v>
      </c>
      <c s="112">
        <v>8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11096227.02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11096227.02</v>
      </c>
      <c s="120">
        <v>41320</v>
      </c>
      <c s="120">
        <v>45703</v>
      </c>
      <c s="134">
        <v>66577362.219999999</v>
      </c>
      <c s="135">
        <v>0.125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416108.51000000001</v>
      </c>
    </row>
    <row r="709" spans="1:65" ht="14.5">
      <c r="A709" s="108" t="s">
        <v>2801</v>
      </c>
      <c s="35" t="s">
        <v>581</v>
      </c>
      <c s="112">
        <v>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11096227.060000001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11096227.060000001</v>
      </c>
      <c s="120">
        <v>41348</v>
      </c>
      <c s="120">
        <v>45731</v>
      </c>
      <c s="134">
        <v>66577362.259999998</v>
      </c>
      <c s="135">
        <v>0.20833333333333334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416108.51000000001</v>
      </c>
    </row>
    <row r="710" spans="1:65" ht="14.5">
      <c r="A710" s="108" t="s">
        <v>2802</v>
      </c>
      <c s="35" t="s">
        <v>581</v>
      </c>
      <c s="112">
        <v>6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13553583.279999999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13553583.279999999</v>
      </c>
      <c s="120">
        <v>41375</v>
      </c>
      <c s="120">
        <v>45758</v>
      </c>
      <c s="134">
        <v>81321499.579999998</v>
      </c>
      <c s="135">
        <v>0.28055555555555556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508259.37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508259.37</v>
      </c>
      <c s="21">
        <v>0</v>
      </c>
      <c s="21">
        <v>508259.37</v>
      </c>
    </row>
    <row r="711" spans="1:65" ht="14.5">
      <c r="A711" s="108" t="s">
        <v>2803</v>
      </c>
      <c s="35" t="s">
        <v>581</v>
      </c>
      <c s="112">
        <v>16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11096227.060000001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11096227.060000001</v>
      </c>
      <c s="120">
        <v>41409</v>
      </c>
      <c s="120">
        <v>45792</v>
      </c>
      <c s="134">
        <v>66577362.259999998</v>
      </c>
      <c s="135">
        <v>0.375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416108.51000000001</v>
      </c>
    </row>
    <row r="712" spans="1:65" ht="14.5">
      <c r="A712" s="108" t="s">
        <v>2804</v>
      </c>
      <c s="35" t="s">
        <v>581</v>
      </c>
      <c s="112">
        <v>20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22192454.100000001</v>
      </c>
      <c s="128">
        <v>0</v>
      </c>
      <c s="128">
        <v>11096227.039999999</v>
      </c>
      <c s="128">
        <v>832217.03000000003</v>
      </c>
      <c s="128">
        <v>0</v>
      </c>
      <c s="128">
        <v>0</v>
      </c>
      <c s="128">
        <v>0</v>
      </c>
      <c s="128">
        <v>11096227.060000001</v>
      </c>
      <c s="120">
        <v>41439</v>
      </c>
      <c s="120">
        <v>45822</v>
      </c>
      <c s="134">
        <v>66577362.259999998</v>
      </c>
      <c s="135">
        <v>0.45555555555555555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416108.51000000001</v>
      </c>
    </row>
    <row r="713" spans="1:65" ht="14.5">
      <c r="A713" s="108" t="s">
        <v>2805</v>
      </c>
      <c s="35" t="s">
        <v>581</v>
      </c>
      <c s="112">
        <v>24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22192454.100000001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22192454.100000001</v>
      </c>
      <c s="120">
        <v>41467</v>
      </c>
      <c s="120">
        <v>45850</v>
      </c>
      <c s="134">
        <v>66577362.259999998</v>
      </c>
      <c s="135">
        <v>0.53333333333333333</v>
      </c>
      <c s="135">
        <v>12</v>
      </c>
      <c s="125">
        <v>0.074999999999999997</v>
      </c>
      <c s="131" t="s">
        <v>657</v>
      </c>
      <c s="131" t="s">
        <v>658</v>
      </c>
      <c s="21">
        <v>832217.03000000003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1248325.54</v>
      </c>
      <c s="21">
        <v>0</v>
      </c>
      <c s="21">
        <v>1248325.54</v>
      </c>
    </row>
    <row r="714" spans="1:65" ht="14.5">
      <c r="A714" s="108" t="s">
        <v>2806</v>
      </c>
      <c s="35" t="s">
        <v>581</v>
      </c>
      <c s="112">
        <v>34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22192454.100000001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22192454.100000001</v>
      </c>
      <c s="120">
        <v>41501</v>
      </c>
      <c s="120">
        <v>45884</v>
      </c>
      <c s="134">
        <v>66577362.259999998</v>
      </c>
      <c s="135">
        <v>0.625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832217.03000000003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1248325.54</v>
      </c>
      <c s="21">
        <v>0</v>
      </c>
      <c s="21">
        <v>1248325.54</v>
      </c>
    </row>
    <row r="715" spans="1:65" ht="14.5">
      <c r="A715" s="108" t="s">
        <v>2807</v>
      </c>
      <c s="35" t="s">
        <v>581</v>
      </c>
      <c s="112">
        <v>42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31342219.98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31342219.98</v>
      </c>
      <c s="120">
        <v>41530</v>
      </c>
      <c s="120">
        <v>45913</v>
      </c>
      <c s="134">
        <v>94026659.939999998</v>
      </c>
      <c s="135">
        <v>0.70277777777777772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1175333.25</v>
      </c>
      <c s="21">
        <v>0</v>
      </c>
      <c s="21">
        <v>0</v>
      </c>
      <c s="21">
        <v>0</v>
      </c>
      <c s="21">
        <v>0</v>
      </c>
      <c s="21">
        <v>0</v>
      </c>
      <c s="21">
        <v>587666.62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1762999.8700000001</v>
      </c>
      <c s="21">
        <v>0</v>
      </c>
      <c s="21">
        <v>1762999.8700000001</v>
      </c>
    </row>
    <row r="716" spans="1:65" ht="14.5">
      <c r="A716" s="108" t="s">
        <v>2808</v>
      </c>
      <c s="35" t="s">
        <v>597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22192454.100000001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22192454.100000001</v>
      </c>
      <c s="120">
        <v>41562</v>
      </c>
      <c s="120">
        <v>45945</v>
      </c>
      <c s="134">
        <v>66577362.259999998</v>
      </c>
      <c s="135">
        <v>0.79166666666666663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832217.03000000003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1248325.54</v>
      </c>
      <c s="21">
        <v>0</v>
      </c>
      <c s="21">
        <v>1248325.54</v>
      </c>
    </row>
    <row r="717" spans="1:65" ht="14.5">
      <c r="A717" s="108" t="s">
        <v>2809</v>
      </c>
      <c s="35" t="s">
        <v>597</v>
      </c>
      <c s="112">
        <v>2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22192454.100000001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22192454.100000001</v>
      </c>
      <c s="120">
        <v>41593</v>
      </c>
      <c s="120">
        <v>45976</v>
      </c>
      <c s="134">
        <v>66577362.259999998</v>
      </c>
      <c s="135">
        <v>0.875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832217.03000000003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1248325.54</v>
      </c>
      <c s="21">
        <v>0</v>
      </c>
      <c s="21">
        <v>1248325.54</v>
      </c>
    </row>
    <row r="718" spans="1:65" ht="14.5">
      <c r="A718" s="108" t="s">
        <v>2810</v>
      </c>
      <c s="35" t="s">
        <v>597</v>
      </c>
      <c s="112">
        <v>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22192454.100000001</v>
      </c>
      <c s="128">
        <v>0</v>
      </c>
      <c s="128">
        <v>0</v>
      </c>
      <c s="128">
        <v>832217.03000000003</v>
      </c>
      <c s="128">
        <v>0</v>
      </c>
      <c s="128">
        <v>0</v>
      </c>
      <c s="128">
        <v>0</v>
      </c>
      <c s="128">
        <v>22192454.100000001</v>
      </c>
      <c s="120">
        <v>41621</v>
      </c>
      <c s="120">
        <v>46004</v>
      </c>
      <c s="134">
        <v>66577362.259999998</v>
      </c>
      <c s="135">
        <v>0.95277777777777772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832217.03000000003</v>
      </c>
      <c s="21">
        <v>0</v>
      </c>
      <c s="21">
        <v>0</v>
      </c>
      <c s="21">
        <v>0</v>
      </c>
      <c s="21">
        <v>0</v>
      </c>
      <c s="21">
        <v>0</v>
      </c>
      <c s="21">
        <v>416108.51000000001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1248325.54</v>
      </c>
      <c s="21">
        <v>0</v>
      </c>
      <c s="21">
        <v>1248325.54</v>
      </c>
    </row>
    <row r="719" spans="1:65" ht="14.5">
      <c r="A719" s="108" t="s">
        <v>2811</v>
      </c>
      <c s="35" t="s">
        <v>583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38947132.640000001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38947132.640000001</v>
      </c>
      <c s="120">
        <v>41654</v>
      </c>
      <c s="120">
        <v>46037</v>
      </c>
      <c s="134">
        <v>116841397.92</v>
      </c>
      <c s="135">
        <v>1.0416666666666667</v>
      </c>
      <c s="135">
        <v>12</v>
      </c>
      <c s="125">
        <v>0.074999999999999997</v>
      </c>
      <c s="131" t="s">
        <v>657</v>
      </c>
      <c s="131" t="s">
        <v>658</v>
      </c>
      <c s="21">
        <v>1460517.47</v>
      </c>
      <c s="21">
        <v>0</v>
      </c>
      <c s="21">
        <v>0</v>
      </c>
      <c s="21">
        <v>0</v>
      </c>
      <c s="21">
        <v>0</v>
      </c>
      <c s="21">
        <v>0</v>
      </c>
      <c s="21">
        <v>1460517.47</v>
      </c>
      <c s="21">
        <v>0</v>
      </c>
      <c s="21">
        <v>0</v>
      </c>
      <c s="21">
        <v>0</v>
      </c>
      <c s="21">
        <v>0</v>
      </c>
      <c s="21">
        <v>0</v>
      </c>
      <c s="21">
        <v>730258.73999999999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2921034.9399999999</v>
      </c>
      <c s="21">
        <v>730258.73999999999</v>
      </c>
      <c s="21">
        <v>3651293.6799999997</v>
      </c>
    </row>
    <row r="720" spans="1:65" ht="14.5">
      <c r="A720" s="108" t="s">
        <v>2812</v>
      </c>
      <c s="35" t="s">
        <v>583</v>
      </c>
      <c s="112">
        <v>9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24467881.23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24467881.23</v>
      </c>
      <c s="120">
        <v>41684</v>
      </c>
      <c s="120">
        <v>46067</v>
      </c>
      <c s="134">
        <v>73403643.75</v>
      </c>
      <c s="135">
        <v>1.1222222222222222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917545.55000000005</v>
      </c>
      <c s="21">
        <v>0</v>
      </c>
      <c s="21">
        <v>0</v>
      </c>
      <c s="21">
        <v>0</v>
      </c>
      <c s="21">
        <v>0</v>
      </c>
      <c s="21">
        <v>0</v>
      </c>
      <c s="21">
        <v>917545.55000000005</v>
      </c>
      <c s="21">
        <v>0</v>
      </c>
      <c s="21">
        <v>0</v>
      </c>
      <c s="21">
        <v>0</v>
      </c>
      <c s="21">
        <v>0</v>
      </c>
      <c s="21">
        <v>0</v>
      </c>
      <c s="21">
        <v>458772.77000000002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1835091.1000000001</v>
      </c>
      <c s="21">
        <v>458772.77000000002</v>
      </c>
      <c s="21">
        <v>2293863.8700000001</v>
      </c>
    </row>
    <row r="721" spans="1:65" ht="14.5">
      <c r="A721" s="108" t="s">
        <v>2813</v>
      </c>
      <c s="35" t="s">
        <v>583</v>
      </c>
      <c s="112">
        <v>13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24743656.129999999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24743656.129999999</v>
      </c>
      <c s="120">
        <v>41712</v>
      </c>
      <c s="120">
        <v>46095</v>
      </c>
      <c s="134">
        <v>74230968.409999996</v>
      </c>
      <c s="135">
        <v>1.2055555555555555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927887.09999999998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927887.09999999998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463943.54999999999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1855774.2</v>
      </c>
      <c s="21">
        <v>463943.54999999999</v>
      </c>
      <c s="21">
        <v>2319717.75</v>
      </c>
    </row>
    <row r="722" spans="1:65" ht="14.5">
      <c r="A722" s="108" t="s">
        <v>2814</v>
      </c>
      <c s="35" t="s">
        <v>583</v>
      </c>
      <c s="112">
        <v>25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30410218.100000001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30410218.100000001</v>
      </c>
      <c s="120">
        <v>41744</v>
      </c>
      <c s="120">
        <v>46127</v>
      </c>
      <c s="134">
        <v>91230654.299999997</v>
      </c>
      <c s="135">
        <v>1.2916666666666667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1140383.1799999999</v>
      </c>
      <c s="21">
        <v>0</v>
      </c>
      <c s="21">
        <v>0</v>
      </c>
      <c s="21">
        <v>0</v>
      </c>
      <c s="21">
        <v>0</v>
      </c>
      <c s="21">
        <v>0</v>
      </c>
      <c s="21">
        <v>1140383.1799999999</v>
      </c>
      <c s="21">
        <v>0</v>
      </c>
      <c s="21">
        <v>0</v>
      </c>
      <c s="21">
        <v>0</v>
      </c>
      <c s="21">
        <v>0</v>
      </c>
      <c s="21">
        <v>0</v>
      </c>
      <c s="21">
        <v>570191.58999999997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2280766.3599999999</v>
      </c>
      <c s="21">
        <v>570191.58999999997</v>
      </c>
      <c s="21">
        <v>2850957.9499999997</v>
      </c>
    </row>
    <row r="723" spans="1:65" ht="14.5">
      <c r="A723" s="108" t="s">
        <v>2815</v>
      </c>
      <c s="35" t="s">
        <v>583</v>
      </c>
      <c s="112">
        <v>36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25082484.57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25082484.57</v>
      </c>
      <c s="120">
        <v>41774</v>
      </c>
      <c s="120">
        <v>46157</v>
      </c>
      <c s="134">
        <v>75247453.769999996</v>
      </c>
      <c s="135">
        <v>1.375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940593.17000000004</v>
      </c>
      <c s="21">
        <v>0</v>
      </c>
      <c s="21">
        <v>0</v>
      </c>
      <c s="21">
        <v>0</v>
      </c>
      <c s="21">
        <v>0</v>
      </c>
      <c s="21">
        <v>0</v>
      </c>
      <c s="21">
        <v>940593.17000000004</v>
      </c>
      <c s="21">
        <v>0</v>
      </c>
      <c s="21">
        <v>0</v>
      </c>
      <c s="21">
        <v>0</v>
      </c>
      <c s="21">
        <v>0</v>
      </c>
      <c s="21">
        <v>0</v>
      </c>
      <c s="21">
        <v>470296.59000000003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1881186.3400000001</v>
      </c>
      <c s="21">
        <v>470296.59000000003</v>
      </c>
      <c s="21">
        <v>2351482.9300000002</v>
      </c>
    </row>
    <row r="724" spans="1:65" ht="14.5">
      <c r="A724" s="108" t="s">
        <v>2816</v>
      </c>
      <c s="35" t="s">
        <v>584</v>
      </c>
      <c s="112">
        <v>9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29206629.309999999</v>
      </c>
      <c s="128">
        <v>0</v>
      </c>
      <c s="128">
        <v>9735543.0999999996</v>
      </c>
      <c s="128">
        <v>1095248.6000000001</v>
      </c>
      <c s="128">
        <v>0</v>
      </c>
      <c s="128">
        <v>0</v>
      </c>
      <c s="128">
        <v>0</v>
      </c>
      <c s="128">
        <v>19471086.210000001</v>
      </c>
      <c s="120">
        <v>41803</v>
      </c>
      <c s="120">
        <v>46186</v>
      </c>
      <c s="134">
        <v>58413258.609999999</v>
      </c>
      <c s="135">
        <v>1.4527777777777777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730165.72999999998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730165.72999999998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365082.87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1460331.46</v>
      </c>
      <c s="21">
        <v>365082.87</v>
      </c>
      <c s="21">
        <v>1825414.3300000001</v>
      </c>
    </row>
    <row r="725" spans="1:65" ht="14.5">
      <c r="A725" s="108" t="s">
        <v>2817</v>
      </c>
      <c s="35" t="s">
        <v>584</v>
      </c>
      <c s="112">
        <v>17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37693000.130000003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37693000.130000003</v>
      </c>
      <c s="120">
        <v>41835</v>
      </c>
      <c s="120">
        <v>46218</v>
      </c>
      <c s="134">
        <v>75386000.239999995</v>
      </c>
      <c s="135">
        <v>1.5416666666666667</v>
      </c>
      <c s="135">
        <v>12</v>
      </c>
      <c s="125">
        <v>0.074999999999999997</v>
      </c>
      <c s="131" t="s">
        <v>657</v>
      </c>
      <c s="131" t="s">
        <v>658</v>
      </c>
      <c s="21">
        <v>1413487.5</v>
      </c>
      <c s="21">
        <v>0</v>
      </c>
      <c s="21">
        <v>0</v>
      </c>
      <c s="21">
        <v>0</v>
      </c>
      <c s="21">
        <v>0</v>
      </c>
      <c s="21">
        <v>0</v>
      </c>
      <c s="21">
        <v>942325</v>
      </c>
      <c s="21">
        <v>0</v>
      </c>
      <c s="21">
        <v>0</v>
      </c>
      <c s="21">
        <v>0</v>
      </c>
      <c s="21">
        <v>0</v>
      </c>
      <c s="21">
        <v>0</v>
      </c>
      <c s="21">
        <v>942325</v>
      </c>
      <c s="21">
        <v>0</v>
      </c>
      <c s="21">
        <v>0</v>
      </c>
      <c s="21">
        <v>0</v>
      </c>
      <c s="21">
        <v>0</v>
      </c>
      <c s="21">
        <v>0</v>
      </c>
      <c s="21">
        <v>471162.5</v>
      </c>
      <c s="21">
        <v>0</v>
      </c>
      <c s="21">
        <v>0</v>
      </c>
      <c s="21">
        <v>0</v>
      </c>
      <c s="21">
        <v>0</v>
      </c>
      <c s="21">
        <v>0</v>
      </c>
      <c s="21">
        <v>2355812.5</v>
      </c>
      <c s="21">
        <v>1413487.5</v>
      </c>
      <c s="21">
        <v>3769300</v>
      </c>
    </row>
    <row r="726" spans="1:65" ht="14.5">
      <c r="A726" s="108" t="s">
        <v>2818</v>
      </c>
      <c s="35" t="s">
        <v>585</v>
      </c>
      <c s="112">
        <v>4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39290749.210000001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39290749.210000001</v>
      </c>
      <c s="120">
        <v>41957</v>
      </c>
      <c s="120">
        <v>46340</v>
      </c>
      <c s="134">
        <v>78581498.409999996</v>
      </c>
      <c s="135">
        <v>1.8722222222222222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1473403.1000000001</v>
      </c>
      <c s="21">
        <v>0</v>
      </c>
      <c s="21">
        <v>0</v>
      </c>
      <c s="21">
        <v>0</v>
      </c>
      <c s="21">
        <v>0</v>
      </c>
      <c s="21">
        <v>0</v>
      </c>
      <c s="21">
        <v>982268.72999999998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982268.72999999998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491134.37</v>
      </c>
      <c s="21">
        <v>0</v>
      </c>
      <c s="21">
        <v>2455671.8300000001</v>
      </c>
      <c s="21">
        <v>1473403.1000000001</v>
      </c>
      <c s="21">
        <v>3929074.9300000002</v>
      </c>
    </row>
    <row r="727" spans="1:65" ht="14.5">
      <c r="A727" s="108" t="s">
        <v>2819</v>
      </c>
      <c s="35" t="s">
        <v>585</v>
      </c>
      <c s="112">
        <v>8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39252144.119999997</v>
      </c>
      <c s="128">
        <v>0</v>
      </c>
      <c s="128">
        <v>0</v>
      </c>
      <c s="128">
        <v>1471955.3999999999</v>
      </c>
      <c s="128">
        <v>0</v>
      </c>
      <c s="128">
        <v>0</v>
      </c>
      <c s="128">
        <v>0</v>
      </c>
      <c s="128">
        <v>39252144.119999997</v>
      </c>
      <c s="120">
        <v>41988</v>
      </c>
      <c s="120">
        <v>46371</v>
      </c>
      <c s="134">
        <v>78504288.269999996</v>
      </c>
      <c s="135">
        <v>1.9583333333333333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1471955.3999999999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981303.59999999998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981303.59999999998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490651.79999999999</v>
      </c>
      <c s="21">
        <v>2453259</v>
      </c>
      <c s="21">
        <v>1471955.3999999999</v>
      </c>
      <c s="21">
        <v>3925214.3999999999</v>
      </c>
    </row>
    <row r="728" spans="1:65" ht="14.5">
      <c r="A728" s="108" t="s">
        <v>2820</v>
      </c>
      <c s="35" t="s">
        <v>585</v>
      </c>
      <c s="112">
        <v>18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75846138.459999993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75846138.459999993</v>
      </c>
      <c s="120">
        <v>42019</v>
      </c>
      <c s="120">
        <v>46402</v>
      </c>
      <c s="134">
        <v>151692276.91</v>
      </c>
      <c s="135">
        <v>2.0416666666666665</v>
      </c>
      <c s="135">
        <v>12</v>
      </c>
      <c s="125">
        <v>0.074999999999999997</v>
      </c>
      <c s="131" t="s">
        <v>657</v>
      </c>
      <c s="131" t="s">
        <v>658</v>
      </c>
      <c s="21">
        <v>2844230.1899999999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2844230.1899999999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1896153.46</v>
      </c>
      <c s="21">
        <v>0</v>
      </c>
      <c s="21">
        <v>0</v>
      </c>
      <c s="21">
        <v>0</v>
      </c>
      <c s="21">
        <v>0</v>
      </c>
      <c s="21">
        <v>0</v>
      </c>
      <c s="21">
        <v>1896153.46</v>
      </c>
      <c s="21">
        <v>0</v>
      </c>
      <c s="21">
        <v>0</v>
      </c>
      <c s="21">
        <v>0</v>
      </c>
      <c s="21">
        <v>0</v>
      </c>
      <c s="21">
        <v>0</v>
      </c>
      <c s="21">
        <v>5688460.3799999999</v>
      </c>
      <c s="21">
        <v>3792306.9199999999</v>
      </c>
      <c s="21">
        <v>9480767.3000000007</v>
      </c>
    </row>
    <row r="729" spans="1:65" ht="14.5">
      <c r="A729" s="108" t="s">
        <v>2821</v>
      </c>
      <c s="35" t="s">
        <v>586</v>
      </c>
      <c s="112">
        <v>7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42777267.310000002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42777267.310000002</v>
      </c>
      <c s="120">
        <v>42088</v>
      </c>
      <c s="120">
        <v>46471</v>
      </c>
      <c s="134">
        <v>85554534.609999999</v>
      </c>
      <c s="135">
        <v>2.2361111111111112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1604147.52</v>
      </c>
      <c s="21">
        <v>0</v>
      </c>
      <c s="21">
        <v>0</v>
      </c>
      <c s="21">
        <v>0</v>
      </c>
      <c s="21">
        <v>0</v>
      </c>
      <c s="21">
        <v>0</v>
      </c>
      <c s="21">
        <v>1604147.52</v>
      </c>
      <c s="21">
        <v>0</v>
      </c>
      <c s="21">
        <v>0</v>
      </c>
      <c s="21">
        <v>0</v>
      </c>
      <c s="21">
        <v>0</v>
      </c>
      <c s="21">
        <v>0</v>
      </c>
      <c s="21">
        <v>1069431.6799999999</v>
      </c>
      <c s="21">
        <v>0</v>
      </c>
      <c s="21">
        <v>0</v>
      </c>
      <c s="21">
        <v>0</v>
      </c>
      <c s="21">
        <v>0</v>
      </c>
      <c s="21">
        <v>0</v>
      </c>
      <c s="21">
        <v>1069431.6799999999</v>
      </c>
      <c s="21">
        <v>0</v>
      </c>
      <c s="21">
        <v>0</v>
      </c>
      <c s="21">
        <v>0</v>
      </c>
      <c s="21">
        <v>3208295.04</v>
      </c>
      <c s="21">
        <v>2138863.3599999999</v>
      </c>
      <c s="21">
        <v>5347158.4000000004</v>
      </c>
    </row>
    <row r="730" spans="1:65" ht="14.5">
      <c r="A730" s="108" t="s">
        <v>2822</v>
      </c>
      <c s="35" t="s">
        <v>586</v>
      </c>
      <c s="112">
        <v>8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42702354.990000002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42702354.990000002</v>
      </c>
      <c s="120">
        <v>42088</v>
      </c>
      <c s="120">
        <v>46471</v>
      </c>
      <c s="134">
        <v>85404710.010000005</v>
      </c>
      <c s="135">
        <v>2.2361111111111112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1601338.3100000001</v>
      </c>
      <c s="21">
        <v>0</v>
      </c>
      <c s="21">
        <v>0</v>
      </c>
      <c s="21">
        <v>0</v>
      </c>
      <c s="21">
        <v>0</v>
      </c>
      <c s="21">
        <v>0</v>
      </c>
      <c s="21">
        <v>1601338.3100000001</v>
      </c>
      <c s="21">
        <v>0</v>
      </c>
      <c s="21">
        <v>0</v>
      </c>
      <c s="21">
        <v>0</v>
      </c>
      <c s="21">
        <v>0</v>
      </c>
      <c s="21">
        <v>0</v>
      </c>
      <c s="21">
        <v>1067558.8700000001</v>
      </c>
      <c s="21">
        <v>0</v>
      </c>
      <c s="21">
        <v>0</v>
      </c>
      <c s="21">
        <v>0</v>
      </c>
      <c s="21">
        <v>0</v>
      </c>
      <c s="21">
        <v>0</v>
      </c>
      <c s="21">
        <v>1067558.8700000001</v>
      </c>
      <c s="21">
        <v>0</v>
      </c>
      <c s="21">
        <v>0</v>
      </c>
      <c s="21">
        <v>0</v>
      </c>
      <c s="21">
        <v>3202676.6200000001</v>
      </c>
      <c s="21">
        <v>2135117.7400000002</v>
      </c>
      <c s="21">
        <v>5337794.3600000003</v>
      </c>
    </row>
    <row r="731" spans="1:65" ht="14.5">
      <c r="A731" s="108" t="s">
        <v>2823</v>
      </c>
      <c s="35" t="s">
        <v>586</v>
      </c>
      <c s="112">
        <v>15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52731951.049999997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52731951.049999997</v>
      </c>
      <c s="120">
        <v>42109</v>
      </c>
      <c s="120">
        <v>46492</v>
      </c>
      <c s="134">
        <v>105463902.08</v>
      </c>
      <c s="135">
        <v>2.2916666666666665</v>
      </c>
      <c s="135">
        <v>12</v>
      </c>
      <c s="125">
        <v>0.074999999999999997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1977448.1599999999</v>
      </c>
      <c s="21">
        <v>0</v>
      </c>
      <c s="21">
        <v>0</v>
      </c>
      <c s="21">
        <v>0</v>
      </c>
      <c s="21">
        <v>0</v>
      </c>
      <c s="21">
        <v>0</v>
      </c>
      <c s="21">
        <v>1977448.1599999999</v>
      </c>
      <c s="21">
        <v>0</v>
      </c>
      <c s="21">
        <v>0</v>
      </c>
      <c s="21">
        <v>0</v>
      </c>
      <c s="21">
        <v>0</v>
      </c>
      <c s="21">
        <v>0</v>
      </c>
      <c s="21">
        <v>1318298.78</v>
      </c>
      <c s="21">
        <v>0</v>
      </c>
      <c s="21">
        <v>0</v>
      </c>
      <c s="21">
        <v>0</v>
      </c>
      <c s="21">
        <v>0</v>
      </c>
      <c s="21">
        <v>0</v>
      </c>
      <c s="21">
        <v>1318298.78</v>
      </c>
      <c s="21">
        <v>0</v>
      </c>
      <c s="21">
        <v>0</v>
      </c>
      <c s="21">
        <v>3954896.3199999998</v>
      </c>
      <c s="21">
        <v>2636597.5600000001</v>
      </c>
      <c s="21">
        <v>6591493.8799999999</v>
      </c>
    </row>
    <row r="732" spans="1:65" ht="14.5">
      <c r="A732" s="108" t="s">
        <v>2824</v>
      </c>
      <c s="35" t="s">
        <v>581</v>
      </c>
      <c s="112">
        <v>26</v>
      </c>
      <c s="113" t="s">
        <v>23</v>
      </c>
      <c s="35" t="s">
        <v>467</v>
      </c>
      <c s="35" t="s">
        <v>641</v>
      </c>
      <c s="35" t="s">
        <v>916</v>
      </c>
      <c s="35" t="s">
        <v>654</v>
      </c>
      <c s="35" t="s">
        <v>917</v>
      </c>
      <c s="35" t="s">
        <v>655</v>
      </c>
      <c s="35" t="s">
        <v>916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0</v>
      </c>
      <c s="133">
        <v>1</v>
      </c>
      <c s="133">
        <v>1</v>
      </c>
      <c s="133">
        <v>0</v>
      </c>
      <c s="128">
        <v>5120329.3899999997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5120329.3899999997</v>
      </c>
      <c s="120">
        <v>41486</v>
      </c>
      <c s="120">
        <v>46965</v>
      </c>
      <c s="134">
        <v>5120329.3899999997</v>
      </c>
      <c s="135">
        <v>3.5833333333333335</v>
      </c>
      <c s="135">
        <v>15</v>
      </c>
      <c s="125">
        <v>0.074999999999999997</v>
      </c>
      <c s="131" t="s">
        <v>657</v>
      </c>
      <c s="131" t="s">
        <v>658</v>
      </c>
      <c s="21">
        <v>192012.35000000001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192012.35000000001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192012.35000000001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192012.35000000001</v>
      </c>
      <c s="21">
        <v>0</v>
      </c>
      <c s="21">
        <v>0</v>
      </c>
      <c s="21">
        <v>0</v>
      </c>
      <c s="21">
        <v>0</v>
      </c>
      <c s="21">
        <v>0</v>
      </c>
      <c s="21">
        <v>384024.70000000001</v>
      </c>
      <c s="21">
        <v>384024.70000000001</v>
      </c>
      <c s="21">
        <v>768049.40000000002</v>
      </c>
    </row>
    <row r="733" spans="1:65" ht="14.5">
      <c r="A733" s="108" t="s">
        <v>2825</v>
      </c>
      <c s="35" t="s">
        <v>583</v>
      </c>
      <c s="112">
        <v>28</v>
      </c>
      <c s="113" t="s">
        <v>23</v>
      </c>
      <c s="35" t="s">
        <v>467</v>
      </c>
      <c s="35" t="s">
        <v>641</v>
      </c>
      <c s="35" t="s">
        <v>916</v>
      </c>
      <c s="35" t="s">
        <v>654</v>
      </c>
      <c s="35" t="s">
        <v>917</v>
      </c>
      <c s="35" t="s">
        <v>655</v>
      </c>
      <c s="35" t="s">
        <v>916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0</v>
      </c>
      <c s="133">
        <v>1</v>
      </c>
      <c s="133">
        <v>1</v>
      </c>
      <c s="133">
        <v>0</v>
      </c>
      <c s="128">
        <v>1284789.3400000001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1284789.3400000001</v>
      </c>
      <c s="120">
        <v>41751</v>
      </c>
      <c s="120">
        <v>49056</v>
      </c>
      <c s="134">
        <v>1284789.3400000001</v>
      </c>
      <c s="135">
        <v>9.3111111111111118</v>
      </c>
      <c s="135">
        <v>20</v>
      </c>
      <c s="125">
        <v>0.0074999999999999997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9635.9200000000001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9635.9200000000001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9635.9200000000001</v>
      </c>
      <c s="21">
        <v>9635.9200000000001</v>
      </c>
      <c s="21">
        <v>19271.84</v>
      </c>
    </row>
    <row r="734" spans="1:65" ht="14.5">
      <c r="A734" s="108" t="s">
        <v>2826</v>
      </c>
      <c s="35" t="s">
        <v>581</v>
      </c>
      <c s="112">
        <v>11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9545454.5600000005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9545454.5600000005</v>
      </c>
      <c s="120">
        <v>41389</v>
      </c>
      <c s="120">
        <v>46868</v>
      </c>
      <c s="134">
        <v>15000000</v>
      </c>
      <c s="135">
        <v>3.3194444444444446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369886.35999999999</v>
      </c>
      <c s="21">
        <v>0</v>
      </c>
      <c s="21">
        <v>0</v>
      </c>
      <c s="21">
        <v>0</v>
      </c>
      <c s="21">
        <v>0</v>
      </c>
      <c s="21">
        <v>0</v>
      </c>
      <c s="21">
        <v>317045.46000000002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264204.54999999999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211363.64000000001</v>
      </c>
      <c s="21">
        <v>0</v>
      </c>
      <c s="21">
        <v>0</v>
      </c>
      <c s="21">
        <v>686931.82000000007</v>
      </c>
      <c s="21">
        <v>475568.19</v>
      </c>
      <c s="21">
        <v>1162500.01</v>
      </c>
    </row>
    <row r="735" spans="1:65" ht="14.5">
      <c r="A735" s="108" t="s">
        <v>2827</v>
      </c>
      <c s="35" t="s">
        <v>581</v>
      </c>
      <c s="112">
        <v>22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13090909.08</v>
      </c>
      <c s="128">
        <v>0</v>
      </c>
      <c s="128">
        <v>1636363.6399999999</v>
      </c>
      <c s="128">
        <v>507272.72999999998</v>
      </c>
      <c s="128">
        <v>0</v>
      </c>
      <c s="128">
        <v>0</v>
      </c>
      <c s="128">
        <v>0</v>
      </c>
      <c s="128">
        <v>11454545.439999999</v>
      </c>
      <c s="120">
        <v>41450</v>
      </c>
      <c s="120">
        <v>46929</v>
      </c>
      <c s="134">
        <v>18000000</v>
      </c>
      <c s="135">
        <v>3.4861111111111112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443863.64000000001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380454.53999999998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317045.45000000001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253636.35999999999</v>
      </c>
      <c s="21">
        <v>824318.17999999993</v>
      </c>
      <c s="21">
        <v>570681.81000000006</v>
      </c>
      <c s="21">
        <v>1394999.99</v>
      </c>
    </row>
    <row r="736" spans="1:65" ht="14.5">
      <c r="A736" s="108" t="s">
        <v>2828</v>
      </c>
      <c s="35" t="s">
        <v>581</v>
      </c>
      <c s="112">
        <v>25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3636363.6499999999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3636363.6499999999</v>
      </c>
      <c s="120">
        <v>41479</v>
      </c>
      <c s="120">
        <v>46958</v>
      </c>
      <c s="134">
        <v>5000000</v>
      </c>
      <c s="135">
        <v>3.5666666666666669</v>
      </c>
      <c s="135">
        <v>15</v>
      </c>
      <c s="125">
        <v>0.077499999999999999</v>
      </c>
      <c s="131" t="s">
        <v>657</v>
      </c>
      <c s="131" t="s">
        <v>658</v>
      </c>
      <c s="21">
        <v>140909.09</v>
      </c>
      <c s="21">
        <v>0</v>
      </c>
      <c s="21">
        <v>0</v>
      </c>
      <c s="21">
        <v>0</v>
      </c>
      <c s="21">
        <v>0</v>
      </c>
      <c s="21">
        <v>0</v>
      </c>
      <c s="21">
        <v>123295.46000000001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105681.82000000001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88068.179999999993</v>
      </c>
      <c s="21">
        <v>0</v>
      </c>
      <c s="21">
        <v>0</v>
      </c>
      <c s="21">
        <v>0</v>
      </c>
      <c s="21">
        <v>0</v>
      </c>
      <c s="21">
        <v>0</v>
      </c>
      <c s="21">
        <v>264204.54999999999</v>
      </c>
      <c s="21">
        <v>193750</v>
      </c>
      <c s="21">
        <v>457954.54999999999</v>
      </c>
    </row>
    <row r="737" spans="1:65" ht="14.5">
      <c r="A737" s="108" t="s">
        <v>2829</v>
      </c>
      <c s="35" t="s">
        <v>581</v>
      </c>
      <c s="112">
        <v>33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5454545.46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5454545.46</v>
      </c>
      <c s="120">
        <v>41487</v>
      </c>
      <c s="120">
        <v>46966</v>
      </c>
      <c s="134">
        <v>7500000</v>
      </c>
      <c s="135">
        <v>3.5861111111111112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211363.64000000001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184943.17999999999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158522.73000000001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132102.26999999999</v>
      </c>
      <c s="21">
        <v>0</v>
      </c>
      <c s="21">
        <v>0</v>
      </c>
      <c s="21">
        <v>0</v>
      </c>
      <c s="21">
        <v>0</v>
      </c>
      <c s="21">
        <v>396306.82000000001</v>
      </c>
      <c s="21">
        <v>290625</v>
      </c>
      <c s="21">
        <v>686931.82000000007</v>
      </c>
    </row>
    <row r="738" spans="1:65" ht="14.5">
      <c r="A738" s="108" t="s">
        <v>2830</v>
      </c>
      <c s="35" t="s">
        <v>581</v>
      </c>
      <c s="112">
        <v>41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9454545.4600000009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9454545.4600000009</v>
      </c>
      <c s="120">
        <v>41528</v>
      </c>
      <c s="120">
        <v>47007</v>
      </c>
      <c s="134">
        <v>13000000</v>
      </c>
      <c s="135">
        <v>3.6972222222222224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366363.64000000001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320568.17999999999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274772.72999999998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228977.26999999999</v>
      </c>
      <c s="21">
        <v>0</v>
      </c>
      <c s="21">
        <v>0</v>
      </c>
      <c s="21">
        <v>0</v>
      </c>
      <c s="21">
        <v>686931.82000000007</v>
      </c>
      <c s="21">
        <v>503750</v>
      </c>
      <c s="21">
        <v>1190681.8200000001</v>
      </c>
    </row>
    <row r="739" spans="1:65" ht="14.5">
      <c r="A739" s="108" t="s">
        <v>2831</v>
      </c>
      <c s="35" t="s">
        <v>582</v>
      </c>
      <c s="112">
        <v>2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18181818.190000001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18181818.190000001</v>
      </c>
      <c s="120">
        <v>41570</v>
      </c>
      <c s="120">
        <v>47049</v>
      </c>
      <c s="134">
        <v>25000000</v>
      </c>
      <c s="135">
        <v>3.8138888888888891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704545.44999999995</v>
      </c>
      <c s="21">
        <v>0</v>
      </c>
      <c s="21">
        <v>0</v>
      </c>
      <c s="21">
        <v>0</v>
      </c>
      <c s="21">
        <v>0</v>
      </c>
      <c s="21">
        <v>0</v>
      </c>
      <c s="21">
        <v>616477.27000000002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528409.08999999997</v>
      </c>
      <c s="21">
        <v>0</v>
      </c>
      <c s="21">
        <v>0</v>
      </c>
      <c s="21">
        <v>0</v>
      </c>
      <c s="21">
        <v>0</v>
      </c>
      <c s="21">
        <v>0</v>
      </c>
      <c s="21">
        <v>440340.90999999997</v>
      </c>
      <c s="21">
        <v>0</v>
      </c>
      <c s="21">
        <v>0</v>
      </c>
      <c s="21">
        <v>1321022.72</v>
      </c>
      <c s="21">
        <v>968750</v>
      </c>
      <c s="21">
        <v>2289772.7199999997</v>
      </c>
    </row>
    <row r="740" spans="1:65" ht="14.5">
      <c r="A740" s="108" t="s">
        <v>2832</v>
      </c>
      <c s="35" t="s">
        <v>582</v>
      </c>
      <c s="112">
        <v>4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9090909.0800000001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9090909.0800000001</v>
      </c>
      <c s="120">
        <v>41585</v>
      </c>
      <c s="120">
        <v>47064</v>
      </c>
      <c s="134">
        <v>12500000</v>
      </c>
      <c s="135">
        <v>3.8527777777777779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352272.72999999998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308238.64000000001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264204.53999999998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220170.45000000001</v>
      </c>
      <c s="21">
        <v>0</v>
      </c>
      <c s="21">
        <v>660511.37</v>
      </c>
      <c s="21">
        <v>484374.98999999999</v>
      </c>
      <c s="21">
        <v>1144886.3599999999</v>
      </c>
    </row>
    <row r="741" spans="1:65" ht="14.5">
      <c r="A741" s="108" t="s">
        <v>2833</v>
      </c>
      <c s="35" t="s">
        <v>582</v>
      </c>
      <c s="112">
        <v>5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9090909.0800000001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9090909.0800000001</v>
      </c>
      <c s="120">
        <v>41586</v>
      </c>
      <c s="120">
        <v>47065</v>
      </c>
      <c s="134">
        <v>12500000</v>
      </c>
      <c s="135">
        <v>3.8555555555555556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352272.72999999998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308238.64000000001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264204.53999999998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220170.45000000001</v>
      </c>
      <c s="21">
        <v>0</v>
      </c>
      <c s="21">
        <v>660511.37</v>
      </c>
      <c s="21">
        <v>484374.98999999999</v>
      </c>
      <c s="21">
        <v>1144886.3599999999</v>
      </c>
    </row>
    <row r="742" spans="1:65" ht="14.5">
      <c r="A742" s="108" t="s">
        <v>2834</v>
      </c>
      <c s="35" t="s">
        <v>582</v>
      </c>
      <c s="112">
        <v>11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10636363.640000001</v>
      </c>
      <c s="128">
        <v>0</v>
      </c>
      <c s="128">
        <v>1181818.1799999999</v>
      </c>
      <c s="128">
        <v>412159.09000000003</v>
      </c>
      <c s="128">
        <v>0</v>
      </c>
      <c s="128">
        <v>0</v>
      </c>
      <c s="128">
        <v>0</v>
      </c>
      <c s="128">
        <v>9454545.4600000009</v>
      </c>
      <c s="120">
        <v>41627</v>
      </c>
      <c s="120">
        <v>47106</v>
      </c>
      <c s="134">
        <v>13000000</v>
      </c>
      <c s="135">
        <v>3.9694444444444446</v>
      </c>
      <c s="135">
        <v>15</v>
      </c>
      <c s="125">
        <v>0.077499999999999999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366363.64000000001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320568.17999999999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274772.72999999998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228977.26999999999</v>
      </c>
      <c s="21">
        <v>686931.82000000007</v>
      </c>
      <c s="21">
        <v>503750</v>
      </c>
      <c s="21">
        <v>1190681.8200000001</v>
      </c>
    </row>
    <row r="743" spans="1:65" ht="14.5">
      <c r="A743" s="108" t="s">
        <v>2835</v>
      </c>
      <c s="35" t="s">
        <v>583</v>
      </c>
      <c s="112">
        <v>6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9500000</v>
      </c>
      <c s="120">
        <v>41676</v>
      </c>
      <c s="120">
        <v>48981</v>
      </c>
      <c s="134">
        <v>10000000</v>
      </c>
      <c s="135">
        <v>9.0999999999999996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401375</v>
      </c>
      <c s="21">
        <v>0</v>
      </c>
      <c s="21">
        <v>0</v>
      </c>
      <c s="21">
        <v>0</v>
      </c>
      <c s="21">
        <v>0</v>
      </c>
      <c s="21">
        <v>0</v>
      </c>
      <c s="21">
        <v>380250</v>
      </c>
      <c s="21">
        <v>0</v>
      </c>
      <c s="21">
        <v>0</v>
      </c>
      <c s="21">
        <v>0</v>
      </c>
      <c s="21">
        <v>0</v>
      </c>
      <c s="21">
        <v>0</v>
      </c>
      <c s="21">
        <v>359125</v>
      </c>
      <c s="21">
        <v>0</v>
      </c>
      <c s="21">
        <v>0</v>
      </c>
      <c s="21">
        <v>0</v>
      </c>
      <c s="21">
        <v>0</v>
      </c>
      <c s="21">
        <v>0</v>
      </c>
      <c s="21">
        <v>338000</v>
      </c>
      <c s="21">
        <v>0</v>
      </c>
      <c s="21">
        <v>0</v>
      </c>
      <c s="21">
        <v>0</v>
      </c>
      <c s="21">
        <v>0</v>
      </c>
      <c s="21">
        <v>781625</v>
      </c>
      <c s="21">
        <v>697125</v>
      </c>
      <c s="21">
        <v>1478750</v>
      </c>
    </row>
    <row r="744" spans="1:65" ht="14.5">
      <c r="A744" s="108" t="s">
        <v>2836</v>
      </c>
      <c s="35" t="s">
        <v>583</v>
      </c>
      <c s="112">
        <v>17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19000000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19000000</v>
      </c>
      <c s="120">
        <v>41717</v>
      </c>
      <c s="120">
        <v>49022</v>
      </c>
      <c s="134">
        <v>20000000</v>
      </c>
      <c s="135">
        <v>9.219444444444445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802750</v>
      </c>
      <c s="21">
        <v>0</v>
      </c>
      <c s="21">
        <v>0</v>
      </c>
      <c s="21">
        <v>0</v>
      </c>
      <c s="21">
        <v>0</v>
      </c>
      <c s="21">
        <v>0</v>
      </c>
      <c s="21">
        <v>760500</v>
      </c>
      <c s="21">
        <v>0</v>
      </c>
      <c s="21">
        <v>0</v>
      </c>
      <c s="21">
        <v>0</v>
      </c>
      <c s="21">
        <v>0</v>
      </c>
      <c s="21">
        <v>0</v>
      </c>
      <c s="21">
        <v>718250</v>
      </c>
      <c s="21">
        <v>0</v>
      </c>
      <c s="21">
        <v>0</v>
      </c>
      <c s="21">
        <v>0</v>
      </c>
      <c s="21">
        <v>0</v>
      </c>
      <c s="21">
        <v>0</v>
      </c>
      <c s="21">
        <v>676000</v>
      </c>
      <c s="21">
        <v>0</v>
      </c>
      <c s="21">
        <v>0</v>
      </c>
      <c s="21">
        <v>0</v>
      </c>
      <c s="21">
        <v>1563250</v>
      </c>
      <c s="21">
        <v>1394250</v>
      </c>
      <c s="21">
        <v>2957500</v>
      </c>
    </row>
    <row r="745" spans="1:65" ht="14.5">
      <c r="A745" s="108" t="s">
        <v>2837</v>
      </c>
      <c s="35" t="s">
        <v>583</v>
      </c>
      <c s="112">
        <v>22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19000000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19000000</v>
      </c>
      <c s="120">
        <v>41731</v>
      </c>
      <c s="120">
        <v>49036</v>
      </c>
      <c s="134">
        <v>20000000</v>
      </c>
      <c s="135">
        <v>9.2555555555555564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802750</v>
      </c>
      <c s="21">
        <v>0</v>
      </c>
      <c s="21">
        <v>0</v>
      </c>
      <c s="21">
        <v>0</v>
      </c>
      <c s="21">
        <v>0</v>
      </c>
      <c s="21">
        <v>0</v>
      </c>
      <c s="21">
        <v>760500</v>
      </c>
      <c s="21">
        <v>0</v>
      </c>
      <c s="21">
        <v>0</v>
      </c>
      <c s="21">
        <v>0</v>
      </c>
      <c s="21">
        <v>0</v>
      </c>
      <c s="21">
        <v>0</v>
      </c>
      <c s="21">
        <v>718250</v>
      </c>
      <c s="21">
        <v>0</v>
      </c>
      <c s="21">
        <v>0</v>
      </c>
      <c s="21">
        <v>0</v>
      </c>
      <c s="21">
        <v>0</v>
      </c>
      <c s="21">
        <v>0</v>
      </c>
      <c s="21">
        <v>676000</v>
      </c>
      <c s="21">
        <v>0</v>
      </c>
      <c s="21">
        <v>0</v>
      </c>
      <c s="21">
        <v>1563250</v>
      </c>
      <c s="21">
        <v>1394250</v>
      </c>
      <c s="21">
        <v>2957500</v>
      </c>
    </row>
    <row r="746" spans="1:65" ht="14.5">
      <c r="A746" s="108" t="s">
        <v>2838</v>
      </c>
      <c s="35" t="s">
        <v>583</v>
      </c>
      <c s="112">
        <v>48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8000000</v>
      </c>
      <c s="128">
        <v>0</v>
      </c>
      <c s="128">
        <v>400000</v>
      </c>
      <c s="128">
        <v>338000</v>
      </c>
      <c s="128">
        <v>0</v>
      </c>
      <c s="128">
        <v>0</v>
      </c>
      <c s="128">
        <v>0</v>
      </c>
      <c s="128">
        <v>7600000</v>
      </c>
      <c s="120">
        <v>41789</v>
      </c>
      <c s="120">
        <v>49094</v>
      </c>
      <c s="134">
        <v>8000000</v>
      </c>
      <c s="135">
        <v>9.4166666666666661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321100</v>
      </c>
      <c s="21">
        <v>0</v>
      </c>
      <c s="21">
        <v>0</v>
      </c>
      <c s="21">
        <v>0</v>
      </c>
      <c s="21">
        <v>0</v>
      </c>
      <c s="21">
        <v>0</v>
      </c>
      <c s="21">
        <v>304200</v>
      </c>
      <c s="21">
        <v>0</v>
      </c>
      <c s="21">
        <v>0</v>
      </c>
      <c s="21">
        <v>0</v>
      </c>
      <c s="21">
        <v>0</v>
      </c>
      <c s="21">
        <v>0</v>
      </c>
      <c s="21">
        <v>287300</v>
      </c>
      <c s="21">
        <v>0</v>
      </c>
      <c s="21">
        <v>0</v>
      </c>
      <c s="21">
        <v>0</v>
      </c>
      <c s="21">
        <v>0</v>
      </c>
      <c s="21">
        <v>0</v>
      </c>
      <c s="21">
        <v>270400</v>
      </c>
      <c s="21">
        <v>0</v>
      </c>
      <c s="21">
        <v>625300</v>
      </c>
      <c s="21">
        <v>557700</v>
      </c>
      <c s="21">
        <v>1183000</v>
      </c>
    </row>
    <row r="747" spans="1:65" ht="14.5">
      <c r="A747" s="108" t="s">
        <v>2839</v>
      </c>
      <c s="35" t="s">
        <v>584</v>
      </c>
      <c s="112">
        <v>4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8333333.3399999999</v>
      </c>
      <c s="128">
        <v>0</v>
      </c>
      <c s="128">
        <v>833333.32999999996</v>
      </c>
      <c s="128">
        <v>320833.33000000002</v>
      </c>
      <c s="128">
        <v>0</v>
      </c>
      <c s="128">
        <v>0</v>
      </c>
      <c s="128">
        <v>0</v>
      </c>
      <c s="128">
        <v>7500000.0099999998</v>
      </c>
      <c s="120">
        <v>41801</v>
      </c>
      <c s="120">
        <v>47280</v>
      </c>
      <c s="134">
        <v>10000000</v>
      </c>
      <c s="135">
        <v>4.447222222222222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288750</v>
      </c>
      <c s="21">
        <v>0</v>
      </c>
      <c s="21">
        <v>0</v>
      </c>
      <c s="21">
        <v>0</v>
      </c>
      <c s="21">
        <v>0</v>
      </c>
      <c s="21">
        <v>0</v>
      </c>
      <c s="21">
        <v>256666.67000000001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224583.32999999999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192500</v>
      </c>
      <c s="21">
        <v>545416.67000000004</v>
      </c>
      <c s="21">
        <v>417083.32999999996</v>
      </c>
      <c s="21">
        <v>962500</v>
      </c>
    </row>
    <row r="748" spans="1:65" ht="14.5">
      <c r="A748" s="108" t="s">
        <v>2840</v>
      </c>
      <c s="35" t="s">
        <v>584</v>
      </c>
      <c s="112">
        <v>5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10000000</v>
      </c>
      <c s="128">
        <v>0</v>
      </c>
      <c s="128">
        <v>500000</v>
      </c>
      <c s="128">
        <v>422500</v>
      </c>
      <c s="128">
        <v>0</v>
      </c>
      <c s="128">
        <v>0</v>
      </c>
      <c s="128">
        <v>0</v>
      </c>
      <c s="128">
        <v>9500000</v>
      </c>
      <c s="120">
        <v>41801</v>
      </c>
      <c s="120">
        <v>49106</v>
      </c>
      <c s="134">
        <v>10000000</v>
      </c>
      <c s="135">
        <v>9.4472222222222229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401375</v>
      </c>
      <c s="21">
        <v>0</v>
      </c>
      <c s="21">
        <v>0</v>
      </c>
      <c s="21">
        <v>0</v>
      </c>
      <c s="21">
        <v>0</v>
      </c>
      <c s="21">
        <v>0</v>
      </c>
      <c s="21">
        <v>380250</v>
      </c>
      <c s="21">
        <v>0</v>
      </c>
      <c s="21">
        <v>0</v>
      </c>
      <c s="21">
        <v>0</v>
      </c>
      <c s="21">
        <v>0</v>
      </c>
      <c s="21">
        <v>0</v>
      </c>
      <c s="21">
        <v>359125</v>
      </c>
      <c s="21">
        <v>0</v>
      </c>
      <c s="21">
        <v>0</v>
      </c>
      <c s="21">
        <v>0</v>
      </c>
      <c s="21">
        <v>0</v>
      </c>
      <c s="21">
        <v>0</v>
      </c>
      <c s="21">
        <v>338000</v>
      </c>
      <c s="21">
        <v>781625</v>
      </c>
      <c s="21">
        <v>697125</v>
      </c>
      <c s="21">
        <v>1478750</v>
      </c>
    </row>
    <row r="749" spans="1:65" ht="14.5">
      <c r="A749" s="108" t="s">
        <v>2841</v>
      </c>
      <c s="35" t="s">
        <v>584</v>
      </c>
      <c s="112">
        <v>7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4166666.6600000001</v>
      </c>
      <c s="128">
        <v>0</v>
      </c>
      <c s="128">
        <v>416666.66999999998</v>
      </c>
      <c s="128">
        <v>160416.67000000001</v>
      </c>
      <c s="128">
        <v>0</v>
      </c>
      <c s="128">
        <v>0</v>
      </c>
      <c s="128">
        <v>0</v>
      </c>
      <c s="128">
        <v>3749999.9900000002</v>
      </c>
      <c s="120">
        <v>41802</v>
      </c>
      <c s="120">
        <v>47281</v>
      </c>
      <c s="134">
        <v>5000000</v>
      </c>
      <c s="135">
        <v>4.4500000000000002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144375</v>
      </c>
      <c s="21">
        <v>0</v>
      </c>
      <c s="21">
        <v>0</v>
      </c>
      <c s="21">
        <v>0</v>
      </c>
      <c s="21">
        <v>0</v>
      </c>
      <c s="21">
        <v>0</v>
      </c>
      <c s="21">
        <v>128333.33</v>
      </c>
      <c s="21">
        <v>0</v>
      </c>
      <c s="21">
        <v>0</v>
      </c>
      <c s="21">
        <v>0</v>
      </c>
      <c s="21">
        <v>0</v>
      </c>
      <c s="21">
        <v>0</v>
      </c>
      <c s="21">
        <v>112291.67</v>
      </c>
      <c s="21">
        <v>0</v>
      </c>
      <c s="21">
        <v>0</v>
      </c>
      <c s="21">
        <v>0</v>
      </c>
      <c s="21">
        <v>0</v>
      </c>
      <c s="21">
        <v>0</v>
      </c>
      <c s="21">
        <v>96250</v>
      </c>
      <c s="21">
        <v>272708.33000000002</v>
      </c>
      <c s="21">
        <v>208541.66999999998</v>
      </c>
      <c s="21">
        <v>481250</v>
      </c>
    </row>
    <row r="750" spans="1:65" ht="14.5">
      <c r="A750" s="108" t="s">
        <v>2842</v>
      </c>
      <c s="35" t="s">
        <v>584</v>
      </c>
      <c s="112">
        <v>8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4500000</v>
      </c>
      <c s="128">
        <v>0</v>
      </c>
      <c s="128">
        <v>225000</v>
      </c>
      <c s="128">
        <v>190125</v>
      </c>
      <c s="128">
        <v>0</v>
      </c>
      <c s="128">
        <v>0</v>
      </c>
      <c s="128">
        <v>0</v>
      </c>
      <c s="128">
        <v>4275000</v>
      </c>
      <c s="120">
        <v>41802</v>
      </c>
      <c s="120">
        <v>49107</v>
      </c>
      <c s="134">
        <v>4500000</v>
      </c>
      <c s="135">
        <v>9.4499999999999993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180618.75</v>
      </c>
      <c s="21">
        <v>0</v>
      </c>
      <c s="21">
        <v>0</v>
      </c>
      <c s="21">
        <v>0</v>
      </c>
      <c s="21">
        <v>0</v>
      </c>
      <c s="21">
        <v>0</v>
      </c>
      <c s="21">
        <v>171112.5</v>
      </c>
      <c s="21">
        <v>0</v>
      </c>
      <c s="21">
        <v>0</v>
      </c>
      <c s="21">
        <v>0</v>
      </c>
      <c s="21">
        <v>0</v>
      </c>
      <c s="21">
        <v>0</v>
      </c>
      <c s="21">
        <v>161606.25</v>
      </c>
      <c s="21">
        <v>0</v>
      </c>
      <c s="21">
        <v>0</v>
      </c>
      <c s="21">
        <v>0</v>
      </c>
      <c s="21">
        <v>0</v>
      </c>
      <c s="21">
        <v>0</v>
      </c>
      <c s="21">
        <v>152100</v>
      </c>
      <c s="21">
        <v>351731.25</v>
      </c>
      <c s="21">
        <v>313706.25</v>
      </c>
      <c s="21">
        <v>665437.5</v>
      </c>
    </row>
    <row r="751" spans="1:65" ht="14.5">
      <c r="A751" s="108" t="s">
        <v>2843</v>
      </c>
      <c s="35" t="s">
        <v>584</v>
      </c>
      <c s="112">
        <v>13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4166666.6600000001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4166666.6600000001</v>
      </c>
      <c s="120">
        <v>41821</v>
      </c>
      <c s="120">
        <v>47300</v>
      </c>
      <c s="134">
        <v>5000000</v>
      </c>
      <c s="135">
        <v>4.5027777777777782</v>
      </c>
      <c s="135">
        <v>15</v>
      </c>
      <c s="125">
        <v>0.076999999999999999</v>
      </c>
      <c s="131" t="s">
        <v>657</v>
      </c>
      <c s="131" t="s">
        <v>658</v>
      </c>
      <c s="21">
        <v>160416.67000000001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144375</v>
      </c>
      <c s="21">
        <v>0</v>
      </c>
      <c s="21">
        <v>0</v>
      </c>
      <c s="21">
        <v>0</v>
      </c>
      <c s="21">
        <v>0</v>
      </c>
      <c s="21">
        <v>0</v>
      </c>
      <c s="21">
        <v>128333.33</v>
      </c>
      <c s="21">
        <v>0</v>
      </c>
      <c s="21">
        <v>0</v>
      </c>
      <c s="21">
        <v>0</v>
      </c>
      <c s="21">
        <v>0</v>
      </c>
      <c s="21">
        <v>0</v>
      </c>
      <c s="21">
        <v>112291.67</v>
      </c>
      <c s="21">
        <v>0</v>
      </c>
      <c s="21">
        <v>0</v>
      </c>
      <c s="21">
        <v>0</v>
      </c>
      <c s="21">
        <v>0</v>
      </c>
      <c s="21">
        <v>0</v>
      </c>
      <c s="21">
        <v>304791.67000000004</v>
      </c>
      <c s="21">
        <v>240625</v>
      </c>
      <c s="21">
        <v>545416.67000000004</v>
      </c>
    </row>
    <row r="752" spans="1:65" ht="14.5">
      <c r="A752" s="108" t="s">
        <v>2844</v>
      </c>
      <c s="35" t="s">
        <v>584</v>
      </c>
      <c s="112">
        <v>14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</v>
      </c>
      <c s="120">
        <v>41821</v>
      </c>
      <c s="120">
        <v>49126</v>
      </c>
      <c s="134">
        <v>15000000</v>
      </c>
      <c s="135">
        <v>9.5027777777777782</v>
      </c>
      <c s="135">
        <v>20</v>
      </c>
      <c s="125">
        <v>0.084500000000000006</v>
      </c>
      <c s="131" t="s">
        <v>657</v>
      </c>
      <c s="131" t="s">
        <v>658</v>
      </c>
      <c s="21">
        <v>633750</v>
      </c>
      <c s="21">
        <v>0</v>
      </c>
      <c s="21">
        <v>0</v>
      </c>
      <c s="21">
        <v>0</v>
      </c>
      <c s="21">
        <v>0</v>
      </c>
      <c s="21">
        <v>0</v>
      </c>
      <c s="21">
        <v>602062.5</v>
      </c>
      <c s="21">
        <v>0</v>
      </c>
      <c s="21">
        <v>0</v>
      </c>
      <c s="21">
        <v>0</v>
      </c>
      <c s="21">
        <v>0</v>
      </c>
      <c s="21">
        <v>0</v>
      </c>
      <c s="21">
        <v>570375</v>
      </c>
      <c s="21">
        <v>0</v>
      </c>
      <c s="21">
        <v>0</v>
      </c>
      <c s="21">
        <v>0</v>
      </c>
      <c s="21">
        <v>0</v>
      </c>
      <c s="21">
        <v>0</v>
      </c>
      <c s="21">
        <v>538687.5</v>
      </c>
      <c s="21">
        <v>0</v>
      </c>
      <c s="21">
        <v>0</v>
      </c>
      <c s="21">
        <v>0</v>
      </c>
      <c s="21">
        <v>0</v>
      </c>
      <c s="21">
        <v>0</v>
      </c>
      <c s="21">
        <v>1235812.5</v>
      </c>
      <c s="21">
        <v>1109062.5</v>
      </c>
      <c s="21">
        <v>2344875</v>
      </c>
    </row>
    <row r="753" spans="1:65" ht="14.5">
      <c r="A753" s="108" t="s">
        <v>2845</v>
      </c>
      <c s="35" t="s">
        <v>584</v>
      </c>
      <c s="112">
        <v>18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</v>
      </c>
      <c s="120">
        <v>41837</v>
      </c>
      <c s="120">
        <v>49142</v>
      </c>
      <c s="134">
        <v>10000000</v>
      </c>
      <c s="135">
        <v>9.5472222222222225</v>
      </c>
      <c s="135">
        <v>20</v>
      </c>
      <c s="125">
        <v>0.084500000000000006</v>
      </c>
      <c s="131" t="s">
        <v>657</v>
      </c>
      <c s="131" t="s">
        <v>658</v>
      </c>
      <c s="21">
        <v>422500</v>
      </c>
      <c s="21">
        <v>0</v>
      </c>
      <c s="21">
        <v>0</v>
      </c>
      <c s="21">
        <v>0</v>
      </c>
      <c s="21">
        <v>0</v>
      </c>
      <c s="21">
        <v>0</v>
      </c>
      <c s="21">
        <v>401375</v>
      </c>
      <c s="21">
        <v>0</v>
      </c>
      <c s="21">
        <v>0</v>
      </c>
      <c s="21">
        <v>0</v>
      </c>
      <c s="21">
        <v>0</v>
      </c>
      <c s="21">
        <v>0</v>
      </c>
      <c s="21">
        <v>380250</v>
      </c>
      <c s="21">
        <v>0</v>
      </c>
      <c s="21">
        <v>0</v>
      </c>
      <c s="21">
        <v>0</v>
      </c>
      <c s="21">
        <v>0</v>
      </c>
      <c s="21">
        <v>0</v>
      </c>
      <c s="21">
        <v>359125</v>
      </c>
      <c s="21">
        <v>0</v>
      </c>
      <c s="21">
        <v>0</v>
      </c>
      <c s="21">
        <v>0</v>
      </c>
      <c s="21">
        <v>0</v>
      </c>
      <c s="21">
        <v>0</v>
      </c>
      <c s="21">
        <v>823875</v>
      </c>
      <c s="21">
        <v>739375</v>
      </c>
      <c s="21">
        <v>1563250</v>
      </c>
    </row>
    <row r="754" spans="1:65" ht="14.5">
      <c r="A754" s="108" t="s">
        <v>2846</v>
      </c>
      <c s="35" t="s">
        <v>584</v>
      </c>
      <c s="112">
        <v>31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5833333.3399999999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5833333.3399999999</v>
      </c>
      <c s="120">
        <v>41892</v>
      </c>
      <c s="120">
        <v>47371</v>
      </c>
      <c s="134">
        <v>7000000</v>
      </c>
      <c s="135">
        <v>4.6944444444444446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224583.32999999999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202125</v>
      </c>
      <c s="21">
        <v>0</v>
      </c>
      <c s="21">
        <v>0</v>
      </c>
      <c s="21">
        <v>0</v>
      </c>
      <c s="21">
        <v>0</v>
      </c>
      <c s="21">
        <v>0</v>
      </c>
      <c s="21">
        <v>179666.67000000001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157208.32999999999</v>
      </c>
      <c s="21">
        <v>0</v>
      </c>
      <c s="21">
        <v>0</v>
      </c>
      <c s="21">
        <v>0</v>
      </c>
      <c s="21">
        <v>426708.32999999996</v>
      </c>
      <c s="21">
        <v>336875</v>
      </c>
      <c s="21">
        <v>763583.32999999996</v>
      </c>
    </row>
    <row r="755" spans="1:65" ht="14.5">
      <c r="A755" s="108" t="s">
        <v>2847</v>
      </c>
      <c s="35" t="s">
        <v>584</v>
      </c>
      <c s="112">
        <v>32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7000000</v>
      </c>
      <c s="120">
        <v>41892</v>
      </c>
      <c s="120">
        <v>49197</v>
      </c>
      <c s="134">
        <v>7000000</v>
      </c>
      <c s="135">
        <v>9.6944444444444446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295750</v>
      </c>
      <c s="21">
        <v>0</v>
      </c>
      <c s="21">
        <v>0</v>
      </c>
      <c s="21">
        <v>0</v>
      </c>
      <c s="21">
        <v>0</v>
      </c>
      <c s="21">
        <v>0</v>
      </c>
      <c s="21">
        <v>280962.5</v>
      </c>
      <c s="21">
        <v>0</v>
      </c>
      <c s="21">
        <v>0</v>
      </c>
      <c s="21">
        <v>0</v>
      </c>
      <c s="21">
        <v>0</v>
      </c>
      <c s="21">
        <v>0</v>
      </c>
      <c s="21">
        <v>266175</v>
      </c>
      <c s="21">
        <v>0</v>
      </c>
      <c s="21">
        <v>0</v>
      </c>
      <c s="21">
        <v>0</v>
      </c>
      <c s="21">
        <v>0</v>
      </c>
      <c s="21">
        <v>0</v>
      </c>
      <c s="21">
        <v>251387.5</v>
      </c>
      <c s="21">
        <v>0</v>
      </c>
      <c s="21">
        <v>0</v>
      </c>
      <c s="21">
        <v>0</v>
      </c>
      <c s="21">
        <v>576712.5</v>
      </c>
      <c s="21">
        <v>517562.5</v>
      </c>
      <c s="21">
        <v>1094275</v>
      </c>
    </row>
    <row r="756" spans="1:65" ht="14.5">
      <c r="A756" s="108" t="s">
        <v>2848</v>
      </c>
      <c s="35" t="s">
        <v>584</v>
      </c>
      <c s="112">
        <v>34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3333333.3399999999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3333333.3399999999</v>
      </c>
      <c s="120">
        <v>41912</v>
      </c>
      <c s="120">
        <v>47391</v>
      </c>
      <c s="134">
        <v>4000000</v>
      </c>
      <c s="135">
        <v>4.75</v>
      </c>
      <c s="135">
        <v>15</v>
      </c>
      <c s="125">
        <v>0.076999999999999999</v>
      </c>
      <c s="131" t="s">
        <v>657</v>
      </c>
      <c s="131" t="s">
        <v>658</v>
      </c>
      <c s="21">
        <v>0</v>
      </c>
      <c s="21">
        <v>0</v>
      </c>
      <c s="21">
        <v>128333.33</v>
      </c>
      <c s="21">
        <v>0</v>
      </c>
      <c s="21">
        <v>0</v>
      </c>
      <c s="21">
        <v>0</v>
      </c>
      <c s="21">
        <v>0</v>
      </c>
      <c s="21">
        <v>0</v>
      </c>
      <c s="21">
        <v>115500</v>
      </c>
      <c s="21">
        <v>0</v>
      </c>
      <c s="21">
        <v>0</v>
      </c>
      <c s="21">
        <v>0</v>
      </c>
      <c s="21">
        <v>0</v>
      </c>
      <c s="21">
        <v>0</v>
      </c>
      <c s="21">
        <v>102666.67</v>
      </c>
      <c s="21">
        <v>0</v>
      </c>
      <c s="21">
        <v>0</v>
      </c>
      <c s="21">
        <v>0</v>
      </c>
      <c s="21">
        <v>0</v>
      </c>
      <c s="21">
        <v>0</v>
      </c>
      <c s="21">
        <v>89833.330000000002</v>
      </c>
      <c s="21">
        <v>0</v>
      </c>
      <c s="21">
        <v>0</v>
      </c>
      <c s="21">
        <v>0</v>
      </c>
      <c s="21">
        <v>243833.33000000002</v>
      </c>
      <c s="21">
        <v>192500</v>
      </c>
      <c s="21">
        <v>436333.33000000002</v>
      </c>
    </row>
    <row r="757" spans="1:65" ht="14.5">
      <c r="A757" s="108" t="s">
        <v>2849</v>
      </c>
      <c s="35" t="s">
        <v>584</v>
      </c>
      <c s="112">
        <v>35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</v>
      </c>
      <c s="120">
        <v>41912</v>
      </c>
      <c s="120">
        <v>49217</v>
      </c>
      <c s="134">
        <v>4000000</v>
      </c>
      <c s="135">
        <v>9.75</v>
      </c>
      <c s="135">
        <v>20</v>
      </c>
      <c s="125">
        <v>0.084500000000000006</v>
      </c>
      <c s="131" t="s">
        <v>657</v>
      </c>
      <c s="131" t="s">
        <v>658</v>
      </c>
      <c s="21">
        <v>0</v>
      </c>
      <c s="21">
        <v>0</v>
      </c>
      <c s="21">
        <v>169000</v>
      </c>
      <c s="21">
        <v>0</v>
      </c>
      <c s="21">
        <v>0</v>
      </c>
      <c s="21">
        <v>0</v>
      </c>
      <c s="21">
        <v>0</v>
      </c>
      <c s="21">
        <v>0</v>
      </c>
      <c s="21">
        <v>160550</v>
      </c>
      <c s="21">
        <v>0</v>
      </c>
      <c s="21">
        <v>0</v>
      </c>
      <c s="21">
        <v>0</v>
      </c>
      <c s="21">
        <v>0</v>
      </c>
      <c s="21">
        <v>0</v>
      </c>
      <c s="21">
        <v>152100</v>
      </c>
      <c s="21">
        <v>0</v>
      </c>
      <c s="21">
        <v>0</v>
      </c>
      <c s="21">
        <v>0</v>
      </c>
      <c s="21">
        <v>0</v>
      </c>
      <c s="21">
        <v>0</v>
      </c>
      <c s="21">
        <v>143650</v>
      </c>
      <c s="21">
        <v>0</v>
      </c>
      <c s="21">
        <v>0</v>
      </c>
      <c s="21">
        <v>0</v>
      </c>
      <c s="21">
        <v>329550</v>
      </c>
      <c s="21">
        <v>295750</v>
      </c>
      <c s="21">
        <v>625300</v>
      </c>
    </row>
    <row r="758" spans="1:65" ht="14.5">
      <c r="A758" s="108" t="s">
        <v>2850</v>
      </c>
      <c s="35" t="s">
        <v>588</v>
      </c>
      <c s="112">
        <v>12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6697586.2999999998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6697586.2999999998</v>
      </c>
      <c s="120">
        <v>42802</v>
      </c>
      <c s="120">
        <v>45724</v>
      </c>
      <c s="134">
        <v>40185517.75</v>
      </c>
      <c s="135">
        <v>0.18888888888888888</v>
      </c>
      <c s="135">
        <v>8</v>
      </c>
      <c s="125">
        <v>0.058000000000000003</v>
      </c>
      <c s="131" t="s">
        <v>657</v>
      </c>
      <c s="131" t="s">
        <v>658</v>
      </c>
      <c s="21">
        <v>0</v>
      </c>
      <c s="21">
        <v>0</v>
      </c>
      <c s="21">
        <v>194230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194230</v>
      </c>
      <c s="21">
        <v>0</v>
      </c>
      <c s="21">
        <v>194230</v>
      </c>
    </row>
    <row r="759" spans="1:65" ht="14.5">
      <c r="A759" s="108" t="s">
        <v>2851</v>
      </c>
      <c s="35" t="s">
        <v>588</v>
      </c>
      <c s="112">
        <v>13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44723613.310000002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44723613.310000002</v>
      </c>
      <c s="120">
        <v>42802</v>
      </c>
      <c s="120">
        <v>46454</v>
      </c>
      <c s="134">
        <v>89447226.609999999</v>
      </c>
      <c s="135">
        <v>2.1888888888888891</v>
      </c>
      <c s="135">
        <v>10</v>
      </c>
      <c s="125">
        <v>0.064000000000000001</v>
      </c>
      <c s="131" t="s">
        <v>657</v>
      </c>
      <c s="131" t="s">
        <v>658</v>
      </c>
      <c s="21">
        <v>0</v>
      </c>
      <c s="21">
        <v>0</v>
      </c>
      <c s="21">
        <v>1431155.6299999999</v>
      </c>
      <c s="21">
        <v>0</v>
      </c>
      <c s="21">
        <v>0</v>
      </c>
      <c s="21">
        <v>0</v>
      </c>
      <c s="21">
        <v>0</v>
      </c>
      <c s="21">
        <v>0</v>
      </c>
      <c s="21">
        <v>1144924.5</v>
      </c>
      <c s="21">
        <v>0</v>
      </c>
      <c s="21">
        <v>0</v>
      </c>
      <c s="21">
        <v>0</v>
      </c>
      <c s="21">
        <v>0</v>
      </c>
      <c s="21">
        <v>0</v>
      </c>
      <c s="21">
        <v>858693.38</v>
      </c>
      <c s="21">
        <v>0</v>
      </c>
      <c s="21">
        <v>0</v>
      </c>
      <c s="21">
        <v>0</v>
      </c>
      <c s="21">
        <v>0</v>
      </c>
      <c s="21">
        <v>0</v>
      </c>
      <c s="21">
        <v>572462.25</v>
      </c>
      <c s="21">
        <v>0</v>
      </c>
      <c s="21">
        <v>0</v>
      </c>
      <c s="21">
        <v>0</v>
      </c>
      <c s="21">
        <v>2576080.1299999999</v>
      </c>
      <c s="21">
        <v>1431155.6299999999</v>
      </c>
      <c s="21">
        <v>4007235.7599999998</v>
      </c>
    </row>
    <row r="760" spans="1:65" ht="14.5">
      <c r="A760" s="108" t="s">
        <v>2852</v>
      </c>
      <c s="35" t="s">
        <v>920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919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1429962.1000000001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1429962.1000000001</v>
      </c>
      <c s="120">
        <v>44291</v>
      </c>
      <c s="120">
        <v>46117</v>
      </c>
      <c s="134">
        <v>1429962.1000000001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50974.57</v>
      </c>
      <c s="21">
        <v>0</v>
      </c>
      <c s="21">
        <v>0</v>
      </c>
      <c s="21">
        <v>0</v>
      </c>
      <c s="21">
        <v>0</v>
      </c>
      <c s="21">
        <v>0</v>
      </c>
      <c s="21">
        <v>50974.57</v>
      </c>
      <c s="21">
        <v>0</v>
      </c>
      <c s="21">
        <v>0</v>
      </c>
      <c s="21">
        <v>0</v>
      </c>
      <c s="21">
        <v>0</v>
      </c>
      <c s="21">
        <v>0</v>
      </c>
      <c s="21">
        <v>50974.57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101949.14</v>
      </c>
      <c s="21">
        <v>50974.57</v>
      </c>
      <c s="21">
        <v>152923.70999999999</v>
      </c>
    </row>
    <row r="761" spans="1:65" ht="14.5">
      <c r="A761" s="108" t="s">
        <v>2853</v>
      </c>
      <c s="35" t="s">
        <v>921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601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953731.84999999998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953731.84999999998</v>
      </c>
      <c s="120">
        <v>44050</v>
      </c>
      <c s="120">
        <v>45876</v>
      </c>
      <c s="134">
        <v>953731.84999999998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33998.160000000003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33998.160000000003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67996.320000000007</v>
      </c>
      <c s="21">
        <v>0</v>
      </c>
      <c s="21">
        <v>67996.320000000007</v>
      </c>
    </row>
    <row r="762" spans="1:65" ht="14.5">
      <c r="A762" s="108" t="s">
        <v>2854</v>
      </c>
      <c s="35" t="s">
        <v>923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922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1092955.8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1092955.8</v>
      </c>
      <c s="120">
        <v>44291</v>
      </c>
      <c s="120">
        <v>46117</v>
      </c>
      <c s="134">
        <v>1092955.8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38961.139999999999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38961.139999999999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38961.139999999999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77922.279999999999</v>
      </c>
      <c s="21">
        <v>38961.139999999999</v>
      </c>
      <c s="21">
        <v>116883.42</v>
      </c>
    </row>
    <row r="763" spans="1:65" ht="14.5">
      <c r="A763" s="108" t="s">
        <v>2855</v>
      </c>
      <c s="35" t="s">
        <v>924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602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1005351.73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1005351.73</v>
      </c>
      <c s="120">
        <v>44050</v>
      </c>
      <c s="120">
        <v>45876</v>
      </c>
      <c s="134">
        <v>1005351.73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35838.279999999999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35838.279999999999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71676.559999999998</v>
      </c>
      <c s="21">
        <v>0</v>
      </c>
      <c s="21">
        <v>71676.559999999998</v>
      </c>
    </row>
    <row r="764" spans="1:65" ht="14.5">
      <c r="A764" s="108" t="s">
        <v>2856</v>
      </c>
      <c s="35" t="s">
        <v>925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602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659568.88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659568.88</v>
      </c>
      <c s="120">
        <v>44291</v>
      </c>
      <c s="120">
        <v>46117</v>
      </c>
      <c s="134">
        <v>659568.88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23511.98</v>
      </c>
      <c s="21">
        <v>0</v>
      </c>
      <c s="21">
        <v>0</v>
      </c>
      <c s="21">
        <v>0</v>
      </c>
      <c s="21">
        <v>0</v>
      </c>
      <c s="21">
        <v>0</v>
      </c>
      <c s="21">
        <v>23511.98</v>
      </c>
      <c s="21">
        <v>0</v>
      </c>
      <c s="21">
        <v>0</v>
      </c>
      <c s="21">
        <v>0</v>
      </c>
      <c s="21">
        <v>0</v>
      </c>
      <c s="21">
        <v>0</v>
      </c>
      <c s="21">
        <v>23511.98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47023.959999999999</v>
      </c>
      <c s="21">
        <v>23511.98</v>
      </c>
      <c s="21">
        <v>70535.940000000002</v>
      </c>
    </row>
    <row r="765" spans="1:65" ht="14.5">
      <c r="A765" s="108" t="s">
        <v>2857</v>
      </c>
      <c s="35" t="s">
        <v>927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926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353107.51000000001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353107.51000000001</v>
      </c>
      <c s="120">
        <v>44291</v>
      </c>
      <c s="120">
        <v>46117</v>
      </c>
      <c s="134">
        <v>353107.51000000001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12587.4</v>
      </c>
      <c s="21">
        <v>0</v>
      </c>
      <c s="21">
        <v>0</v>
      </c>
      <c s="21">
        <v>0</v>
      </c>
      <c s="21">
        <v>0</v>
      </c>
      <c s="21">
        <v>0</v>
      </c>
      <c s="21">
        <v>12587.4</v>
      </c>
      <c s="21">
        <v>0</v>
      </c>
      <c s="21">
        <v>0</v>
      </c>
      <c s="21">
        <v>0</v>
      </c>
      <c s="21">
        <v>0</v>
      </c>
      <c s="21">
        <v>0</v>
      </c>
      <c s="21">
        <v>12587.4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25174.799999999999</v>
      </c>
      <c s="21">
        <v>12587.4</v>
      </c>
      <c s="21">
        <v>37762.199999999997</v>
      </c>
    </row>
    <row r="766" spans="1:65" ht="14.5">
      <c r="A766" s="108" t="s">
        <v>2858</v>
      </c>
      <c s="35" t="s">
        <v>928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603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170600.98999999999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170600.98999999999</v>
      </c>
      <c s="120">
        <v>44050</v>
      </c>
      <c s="120">
        <v>45876</v>
      </c>
      <c s="134">
        <v>170600.98999999999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6081.5</v>
      </c>
      <c s="21">
        <v>0</v>
      </c>
      <c s="21">
        <v>0</v>
      </c>
      <c s="21">
        <v>0</v>
      </c>
      <c s="21">
        <v>0</v>
      </c>
      <c s="21">
        <v>0</v>
      </c>
      <c s="21">
        <v>6081.5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12163</v>
      </c>
      <c s="21">
        <v>0</v>
      </c>
      <c s="21">
        <v>12163</v>
      </c>
    </row>
    <row r="767" spans="1:65" ht="14.5">
      <c r="A767" s="108" t="s">
        <v>2859</v>
      </c>
      <c s="35" t="s">
        <v>929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604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687908.03000000003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687908.03000000003</v>
      </c>
      <c s="120">
        <v>44050</v>
      </c>
      <c s="120">
        <v>45876</v>
      </c>
      <c s="134">
        <v>687908.03000000003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24522.200000000001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24522.200000000001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49044.400000000001</v>
      </c>
      <c s="21">
        <v>0</v>
      </c>
      <c s="21">
        <v>49044.400000000001</v>
      </c>
    </row>
    <row r="768" spans="1:65" ht="14.5">
      <c r="A768" s="108" t="s">
        <v>2860</v>
      </c>
      <c s="35" t="s">
        <v>931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930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513270.53000000003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513270.53000000003</v>
      </c>
      <c s="120">
        <v>44291</v>
      </c>
      <c s="120">
        <v>46117</v>
      </c>
      <c s="134">
        <v>513270.53000000003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18296.810000000001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18296.810000000001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18296.810000000001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36593.620000000003</v>
      </c>
      <c s="21">
        <v>18296.810000000001</v>
      </c>
      <c s="21">
        <v>54890.430000000008</v>
      </c>
    </row>
    <row r="769" spans="1:65" ht="14.5">
      <c r="A769" s="108" t="s">
        <v>2861</v>
      </c>
      <c s="35" t="s">
        <v>932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605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2012285.6000000001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2012285.6000000001</v>
      </c>
      <c s="120">
        <v>44050</v>
      </c>
      <c s="120">
        <v>45876</v>
      </c>
      <c s="134">
        <v>2012285.6000000001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71732.949999999997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71732.949999999997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143465.89999999999</v>
      </c>
      <c s="21">
        <v>0</v>
      </c>
      <c s="21">
        <v>143465.89999999999</v>
      </c>
    </row>
    <row r="770" spans="1:65" ht="14.5">
      <c r="A770" s="108" t="s">
        <v>2862</v>
      </c>
      <c s="35" t="s">
        <v>934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933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1025317.35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1025317.35</v>
      </c>
      <c s="120">
        <v>44291</v>
      </c>
      <c s="120">
        <v>46117</v>
      </c>
      <c s="134">
        <v>1025317.35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36550</v>
      </c>
      <c s="21">
        <v>0</v>
      </c>
      <c s="21">
        <v>0</v>
      </c>
      <c s="21">
        <v>0</v>
      </c>
      <c s="21">
        <v>0</v>
      </c>
      <c s="21">
        <v>0</v>
      </c>
      <c s="21">
        <v>36550</v>
      </c>
      <c s="21">
        <v>0</v>
      </c>
      <c s="21">
        <v>0</v>
      </c>
      <c s="21">
        <v>0</v>
      </c>
      <c s="21">
        <v>0</v>
      </c>
      <c s="21">
        <v>0</v>
      </c>
      <c s="21">
        <v>36550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73100</v>
      </c>
      <c s="21">
        <v>36550</v>
      </c>
      <c s="21">
        <v>109650</v>
      </c>
    </row>
    <row r="771" spans="1:65" ht="14.5">
      <c r="A771" s="108" t="s">
        <v>2863</v>
      </c>
      <c s="35" t="s">
        <v>936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935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940514.32999999996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940514.32999999996</v>
      </c>
      <c s="120">
        <v>44291</v>
      </c>
      <c s="120">
        <v>46117</v>
      </c>
      <c s="134">
        <v>940514.32999999996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33526.980000000003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33526.980000000003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33526.980000000003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67053.960000000006</v>
      </c>
      <c s="21">
        <v>33526.980000000003</v>
      </c>
      <c s="21">
        <v>100580.94</v>
      </c>
    </row>
    <row r="772" spans="1:65" ht="14.5">
      <c r="A772" s="108" t="s">
        <v>2864</v>
      </c>
      <c s="35" t="s">
        <v>937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149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989490.47999999998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989490.47999999998</v>
      </c>
      <c s="120">
        <v>44050</v>
      </c>
      <c s="120">
        <v>45876</v>
      </c>
      <c s="134">
        <v>989490.47999999998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35272.860000000001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35272.860000000001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70545.720000000001</v>
      </c>
      <c s="21">
        <v>0</v>
      </c>
      <c s="21">
        <v>70545.720000000001</v>
      </c>
    </row>
    <row r="773" spans="1:65" ht="14.5">
      <c r="A773" s="108" t="s">
        <v>2865</v>
      </c>
      <c s="35" t="s">
        <v>938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149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488262.73999999999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488262.73999999999</v>
      </c>
      <c s="120">
        <v>44291</v>
      </c>
      <c s="120">
        <v>46117</v>
      </c>
      <c s="134">
        <v>488262.73999999999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17405.349999999999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17405.349999999999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17405.349999999999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34810.699999999997</v>
      </c>
      <c s="21">
        <v>17405.349999999999</v>
      </c>
      <c s="21">
        <v>52216.049999999996</v>
      </c>
    </row>
    <row r="774" spans="1:65" ht="14.5">
      <c r="A774" s="108" t="s">
        <v>2866</v>
      </c>
      <c s="35" t="s">
        <v>939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46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4113187.5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4113187.5</v>
      </c>
      <c s="120">
        <v>43860</v>
      </c>
      <c s="120">
        <v>45687</v>
      </c>
      <c s="134">
        <v>4113187.5</v>
      </c>
      <c s="135">
        <v>0.083333333333333329</v>
      </c>
      <c s="135">
        <v>5</v>
      </c>
      <c s="125">
        <v>0.0785</v>
      </c>
      <c s="131" t="s">
        <v>657</v>
      </c>
      <c s="131" t="s">
        <v>658</v>
      </c>
      <c s="21">
        <v>161442.60999999999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161442.60999999999</v>
      </c>
      <c s="21">
        <v>0</v>
      </c>
      <c s="21">
        <v>161442.60999999999</v>
      </c>
    </row>
    <row r="775" spans="1:65" ht="14.5">
      <c r="A775" s="108" t="s">
        <v>2867</v>
      </c>
      <c s="35" t="s">
        <v>940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308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1661440.46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1661440.46</v>
      </c>
      <c s="120">
        <v>44050</v>
      </c>
      <c s="120">
        <v>45876</v>
      </c>
      <c s="134">
        <v>1661440.46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59226.199999999997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59226.199999999997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118452.39999999999</v>
      </c>
      <c s="21">
        <v>0</v>
      </c>
      <c s="21">
        <v>118452.39999999999</v>
      </c>
    </row>
    <row r="776" spans="1:65" ht="14.5">
      <c r="A776" s="108" t="s">
        <v>2868</v>
      </c>
      <c s="35" t="s">
        <v>941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308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1057546.1899999999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1057546.1899999999</v>
      </c>
      <c s="120">
        <v>44291</v>
      </c>
      <c s="120">
        <v>46117</v>
      </c>
      <c s="134">
        <v>1057546.1899999999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37698.879999999997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37698.879999999997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37698.879999999997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75397.759999999995</v>
      </c>
      <c s="21">
        <v>37698.879999999997</v>
      </c>
      <c s="21">
        <v>113096.63999999998</v>
      </c>
    </row>
    <row r="777" spans="1:65" ht="14.5">
      <c r="A777" s="108" t="s">
        <v>2869</v>
      </c>
      <c s="35" t="s">
        <v>942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362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1440208.53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1440208.53</v>
      </c>
      <c s="120">
        <v>44291</v>
      </c>
      <c s="120">
        <v>46117</v>
      </c>
      <c s="134">
        <v>1440208.53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51339.830000000002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51339.830000000002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51339.830000000002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102679.66</v>
      </c>
      <c s="21">
        <v>51339.830000000002</v>
      </c>
      <c s="21">
        <v>154019.48999999999</v>
      </c>
    </row>
    <row r="778" spans="1:65" ht="14.5">
      <c r="A778" s="108" t="s">
        <v>2870</v>
      </c>
      <c s="35" t="s">
        <v>943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119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2403171.7200000002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2403171.7200000002</v>
      </c>
      <c s="120">
        <v>44050</v>
      </c>
      <c s="120">
        <v>45876</v>
      </c>
      <c s="134">
        <v>2403171.7200000002</v>
      </c>
      <c s="135">
        <v>0.60277777777777775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85667.059999999998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85667.059999999998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171334.12</v>
      </c>
      <c s="21">
        <v>0</v>
      </c>
      <c s="21">
        <v>171334.12</v>
      </c>
    </row>
    <row r="779" spans="1:65" ht="14.5">
      <c r="A779" s="108" t="s">
        <v>2871</v>
      </c>
      <c s="35" t="s">
        <v>944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119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1144147.0700000001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1144147.0700000001</v>
      </c>
      <c s="120">
        <v>44291</v>
      </c>
      <c s="120">
        <v>46117</v>
      </c>
      <c s="134">
        <v>1144147.0700000001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40785.980000000003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40785.980000000003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40785.980000000003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81571.960000000006</v>
      </c>
      <c s="21">
        <v>40785.980000000003</v>
      </c>
      <c s="21">
        <v>122357.94</v>
      </c>
    </row>
    <row r="780" spans="1:65" ht="14.5">
      <c r="A780" s="108" t="s">
        <v>2872</v>
      </c>
      <c s="35" t="s">
        <v>946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945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640629.77000000002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640629.77000000002</v>
      </c>
      <c s="120">
        <v>44291</v>
      </c>
      <c s="120">
        <v>46117</v>
      </c>
      <c s="134">
        <v>640629.77000000002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22836.849999999999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22836.849999999999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22836.849999999999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45673.699999999997</v>
      </c>
      <c s="21">
        <v>22836.849999999999</v>
      </c>
      <c s="21">
        <v>68510.549999999988</v>
      </c>
    </row>
    <row r="781" spans="1:65" ht="14.5">
      <c r="A781" s="108" t="s">
        <v>2873</v>
      </c>
      <c s="35" t="s">
        <v>947</v>
      </c>
      <c s="112">
        <v>1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21938152.809999999</v>
      </c>
      <c s="128">
        <v>0</v>
      </c>
      <c s="128">
        <v>0</v>
      </c>
      <c s="128">
        <v>782040.30000000005</v>
      </c>
      <c s="128">
        <v>0</v>
      </c>
      <c s="128">
        <v>0</v>
      </c>
      <c s="128">
        <v>0</v>
      </c>
      <c s="128">
        <v>21938152.809999999</v>
      </c>
      <c s="120">
        <v>44168</v>
      </c>
      <c s="120">
        <v>45994</v>
      </c>
      <c s="134">
        <v>21938152.809999999</v>
      </c>
      <c s="135">
        <v>0.92500000000000004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782040.30000000005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782040.30000000005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1564080.6000000001</v>
      </c>
      <c s="21">
        <v>0</v>
      </c>
      <c s="21">
        <v>1564080.6000000001</v>
      </c>
    </row>
    <row r="782" spans="1:65" ht="14.5">
      <c r="A782" s="108" t="s">
        <v>2874</v>
      </c>
      <c s="35" t="s">
        <v>949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948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486119.84000000003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486119.84000000003</v>
      </c>
      <c s="120">
        <v>44291</v>
      </c>
      <c s="120">
        <v>46117</v>
      </c>
      <c s="134">
        <v>486119.84000000003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17328.959999999999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17328.959999999999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17328.959999999999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34657.919999999998</v>
      </c>
      <c s="21">
        <v>17328.959999999999</v>
      </c>
      <c s="21">
        <v>51986.879999999997</v>
      </c>
    </row>
    <row r="783" spans="1:65" ht="14.5">
      <c r="A783" s="108" t="s">
        <v>2875</v>
      </c>
      <c s="35" t="s">
        <v>951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950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483442.85999999999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483442.85999999999</v>
      </c>
      <c s="120">
        <v>44291</v>
      </c>
      <c s="120">
        <v>46117</v>
      </c>
      <c s="134">
        <v>483442.85999999999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17233.529999999999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17233.529999999999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17233.529999999999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34467.059999999998</v>
      </c>
      <c s="21">
        <v>17233.529999999999</v>
      </c>
      <c s="21">
        <v>51700.589999999997</v>
      </c>
    </row>
    <row r="784" spans="1:65" ht="14.5">
      <c r="A784" s="108" t="s">
        <v>2876</v>
      </c>
      <c s="35" t="s">
        <v>953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952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225665.14999999999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225665.14999999999</v>
      </c>
      <c s="120">
        <v>44291</v>
      </c>
      <c s="120">
        <v>46117</v>
      </c>
      <c s="134">
        <v>225665.14999999999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8044.3999999999996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8044.3999999999996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8044.3999999999996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16088.799999999999</v>
      </c>
      <c s="21">
        <v>8044.3999999999996</v>
      </c>
      <c s="21">
        <v>24133.199999999997</v>
      </c>
    </row>
    <row r="785" spans="1:65" ht="14.5">
      <c r="A785" s="108" t="s">
        <v>2877</v>
      </c>
      <c s="35" t="s">
        <v>955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954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2916155.8999999999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2916155.8999999999</v>
      </c>
      <c s="120">
        <v>44291</v>
      </c>
      <c s="120">
        <v>46117</v>
      </c>
      <c s="134">
        <v>2916155.8999999999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103953.67</v>
      </c>
      <c s="21">
        <v>0</v>
      </c>
      <c s="21">
        <v>0</v>
      </c>
      <c s="21">
        <v>0</v>
      </c>
      <c s="21">
        <v>0</v>
      </c>
      <c s="21">
        <v>0</v>
      </c>
      <c s="21">
        <v>103953.67</v>
      </c>
      <c s="21">
        <v>0</v>
      </c>
      <c s="21">
        <v>0</v>
      </c>
      <c s="21">
        <v>0</v>
      </c>
      <c s="21">
        <v>0</v>
      </c>
      <c s="21">
        <v>0</v>
      </c>
      <c s="21">
        <v>103953.67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207907.34</v>
      </c>
      <c s="21">
        <v>103953.67</v>
      </c>
      <c s="21">
        <v>311861.01000000001</v>
      </c>
    </row>
    <row r="786" spans="1:65" ht="14.5">
      <c r="A786" s="108" t="s">
        <v>2878</v>
      </c>
      <c s="35" t="s">
        <v>957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956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368430.09999999998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368430.09999999998</v>
      </c>
      <c s="120">
        <v>44291</v>
      </c>
      <c s="120">
        <v>46117</v>
      </c>
      <c s="134">
        <v>368430.09999999998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13133.610000000001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13133.610000000001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13133.610000000001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26267.220000000001</v>
      </c>
      <c s="21">
        <v>13133.610000000001</v>
      </c>
      <c s="21">
        <v>39400.830000000002</v>
      </c>
    </row>
    <row r="787" spans="1:65" ht="14.5">
      <c r="A787" s="108" t="s">
        <v>2879</v>
      </c>
      <c s="35" t="s">
        <v>959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958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2054758.8799999999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2054758.8799999999</v>
      </c>
      <c s="120">
        <v>44291</v>
      </c>
      <c s="120">
        <v>46117</v>
      </c>
      <c s="134">
        <v>2054758.8799999999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73247.020000000004</v>
      </c>
      <c s="21">
        <v>0</v>
      </c>
      <c s="21">
        <v>0</v>
      </c>
      <c s="21">
        <v>0</v>
      </c>
      <c s="21">
        <v>0</v>
      </c>
      <c s="21">
        <v>0</v>
      </c>
      <c s="21">
        <v>73247.020000000004</v>
      </c>
      <c s="21">
        <v>0</v>
      </c>
      <c s="21">
        <v>0</v>
      </c>
      <c s="21">
        <v>0</v>
      </c>
      <c s="21">
        <v>0</v>
      </c>
      <c s="21">
        <v>0</v>
      </c>
      <c s="21">
        <v>73247.020000000004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146494.04000000001</v>
      </c>
      <c s="21">
        <v>73247.020000000004</v>
      </c>
      <c s="21">
        <v>219741.06</v>
      </c>
    </row>
    <row r="788" spans="1:65" ht="14.5">
      <c r="A788" s="108" t="s">
        <v>2880</v>
      </c>
      <c s="35" t="s">
        <v>961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960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631820.51000000001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631820.51000000001</v>
      </c>
      <c s="120">
        <v>44291</v>
      </c>
      <c s="120">
        <v>46117</v>
      </c>
      <c s="134">
        <v>631820.51000000001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22522.82</v>
      </c>
      <c s="21">
        <v>0</v>
      </c>
      <c s="21">
        <v>0</v>
      </c>
      <c s="21">
        <v>0</v>
      </c>
      <c s="21">
        <v>0</v>
      </c>
      <c s="21">
        <v>0</v>
      </c>
      <c s="21">
        <v>22522.82</v>
      </c>
      <c s="21">
        <v>0</v>
      </c>
      <c s="21">
        <v>0</v>
      </c>
      <c s="21">
        <v>0</v>
      </c>
      <c s="21">
        <v>0</v>
      </c>
      <c s="21">
        <v>0</v>
      </c>
      <c s="21">
        <v>22522.82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45045.639999999999</v>
      </c>
      <c s="21">
        <v>22522.82</v>
      </c>
      <c s="21">
        <v>67568.459999999992</v>
      </c>
    </row>
    <row r="789" spans="1:65" ht="14.5">
      <c r="A789" s="108" t="s">
        <v>2881</v>
      </c>
      <c s="35" t="s">
        <v>963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962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523524.21000000002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523524.21000000002</v>
      </c>
      <c s="120">
        <v>44291</v>
      </c>
      <c s="120">
        <v>46117</v>
      </c>
      <c s="134">
        <v>523524.21000000002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18662.330000000002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18662.330000000002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18662.330000000002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37324.660000000003</v>
      </c>
      <c s="21">
        <v>18662.330000000002</v>
      </c>
      <c s="21">
        <v>55986.990000000005</v>
      </c>
    </row>
    <row r="790" spans="1:65" ht="14.5">
      <c r="A790" s="108" t="s">
        <v>2882</v>
      </c>
      <c s="35" t="s">
        <v>965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964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2585731.2200000002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2585731.2200000002</v>
      </c>
      <c s="120">
        <v>44291</v>
      </c>
      <c s="120">
        <v>46117</v>
      </c>
      <c s="134">
        <v>2585731.2200000002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92174.850000000006</v>
      </c>
      <c s="21">
        <v>0</v>
      </c>
      <c s="21">
        <v>0</v>
      </c>
      <c s="21">
        <v>0</v>
      </c>
      <c s="21">
        <v>0</v>
      </c>
      <c s="21">
        <v>0</v>
      </c>
      <c s="21">
        <v>92174.850000000006</v>
      </c>
      <c s="21">
        <v>0</v>
      </c>
      <c s="21">
        <v>0</v>
      </c>
      <c s="21">
        <v>0</v>
      </c>
      <c s="21">
        <v>0</v>
      </c>
      <c s="21">
        <v>0</v>
      </c>
      <c s="21">
        <v>92174.850000000006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184349.70000000001</v>
      </c>
      <c s="21">
        <v>92174.850000000006</v>
      </c>
      <c s="21">
        <v>276524.55000000005</v>
      </c>
    </row>
    <row r="791" spans="1:65" ht="14.5">
      <c r="A791" s="108" t="s">
        <v>2883</v>
      </c>
      <c s="35" t="s">
        <v>967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966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192177.26999999999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192177.26999999999</v>
      </c>
      <c s="120">
        <v>44291</v>
      </c>
      <c s="120">
        <v>46117</v>
      </c>
      <c s="134">
        <v>192177.26999999999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6850.6400000000003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6850.6400000000003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6850.6400000000003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13701.280000000001</v>
      </c>
      <c s="21">
        <v>6850.6400000000003</v>
      </c>
      <c s="21">
        <v>20551.920000000002</v>
      </c>
    </row>
    <row r="792" spans="1:65" ht="14.5">
      <c r="A792" s="108" t="s">
        <v>2884</v>
      </c>
      <c s="35" t="s">
        <v>969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968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2435775.9399999999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2435775.9399999999</v>
      </c>
      <c s="120">
        <v>44291</v>
      </c>
      <c s="120">
        <v>46117</v>
      </c>
      <c s="134">
        <v>2435775.9399999999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86829.320000000007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86829.320000000007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86829.320000000007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173658.64000000001</v>
      </c>
      <c s="21">
        <v>86829.320000000007</v>
      </c>
      <c s="21">
        <v>260487.96000000002</v>
      </c>
    </row>
    <row r="793" spans="1:65" ht="14.5">
      <c r="A793" s="108" t="s">
        <v>2885</v>
      </c>
      <c s="35" t="s">
        <v>970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91282.020000000004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91282.020000000004</v>
      </c>
      <c s="120">
        <v>44291</v>
      </c>
      <c s="120">
        <v>46117</v>
      </c>
      <c s="134">
        <v>91282.020000000004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3253.98</v>
      </c>
      <c s="21">
        <v>0</v>
      </c>
      <c s="21">
        <v>0</v>
      </c>
      <c s="21">
        <v>0</v>
      </c>
      <c s="21">
        <v>0</v>
      </c>
      <c s="21">
        <v>0</v>
      </c>
      <c s="21">
        <v>3253.98</v>
      </c>
      <c s="21">
        <v>0</v>
      </c>
      <c s="21">
        <v>0</v>
      </c>
      <c s="21">
        <v>0</v>
      </c>
      <c s="21">
        <v>0</v>
      </c>
      <c s="21">
        <v>0</v>
      </c>
      <c s="21">
        <v>3253.98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6507.96</v>
      </c>
      <c s="21">
        <v>3253.98</v>
      </c>
      <c s="21">
        <v>9761.9400000000005</v>
      </c>
    </row>
    <row r="794" spans="1:65" ht="14.5">
      <c r="A794" s="108" t="s">
        <v>2886</v>
      </c>
      <c s="35" t="s">
        <v>971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80356.710000000006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80356.710000000006</v>
      </c>
      <c s="120">
        <v>44291</v>
      </c>
      <c s="120">
        <v>46117</v>
      </c>
      <c s="134">
        <v>80356.710000000006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2864.52</v>
      </c>
      <c s="21">
        <v>0</v>
      </c>
      <c s="21">
        <v>0</v>
      </c>
      <c s="21">
        <v>0</v>
      </c>
      <c s="21">
        <v>0</v>
      </c>
      <c s="21">
        <v>0</v>
      </c>
      <c s="21">
        <v>2864.52</v>
      </c>
      <c s="21">
        <v>0</v>
      </c>
      <c s="21">
        <v>0</v>
      </c>
      <c s="21">
        <v>0</v>
      </c>
      <c s="21">
        <v>0</v>
      </c>
      <c s="21">
        <v>0</v>
      </c>
      <c s="21">
        <v>2864.52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5729.04</v>
      </c>
      <c s="21">
        <v>2864.52</v>
      </c>
      <c s="21">
        <v>8593.5599999999995</v>
      </c>
    </row>
    <row r="795" spans="1:65" ht="14.5">
      <c r="A795" s="108" t="s">
        <v>2887</v>
      </c>
      <c s="35" t="s">
        <v>972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1046714.9300000001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1046714.9300000001</v>
      </c>
      <c s="120">
        <v>44291</v>
      </c>
      <c s="120">
        <v>46117</v>
      </c>
      <c s="134">
        <v>1046714.9300000001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37312.769999999997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37312.769999999997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37312.769999999997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74625.539999999994</v>
      </c>
      <c s="21">
        <v>37312.769999999997</v>
      </c>
      <c s="21">
        <v>111938.31</v>
      </c>
    </row>
    <row r="796" spans="1:65" ht="14.5">
      <c r="A796" s="108" t="s">
        <v>2888</v>
      </c>
      <c s="35" t="s">
        <v>973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3555893.6000000001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3555893.6000000001</v>
      </c>
      <c s="120">
        <v>44291</v>
      </c>
      <c s="120">
        <v>46117</v>
      </c>
      <c s="134">
        <v>3555893.6000000001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126758.72</v>
      </c>
      <c s="21">
        <v>0</v>
      </c>
      <c s="21">
        <v>0</v>
      </c>
      <c s="21">
        <v>0</v>
      </c>
      <c s="21">
        <v>0</v>
      </c>
      <c s="21">
        <v>0</v>
      </c>
      <c s="21">
        <v>126758.72</v>
      </c>
      <c s="21">
        <v>0</v>
      </c>
      <c s="21">
        <v>0</v>
      </c>
      <c s="21">
        <v>0</v>
      </c>
      <c s="21">
        <v>0</v>
      </c>
      <c s="21">
        <v>0</v>
      </c>
      <c s="21">
        <v>126758.72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253517.44</v>
      </c>
      <c s="21">
        <v>126758.72</v>
      </c>
      <c s="21">
        <v>380276.16000000003</v>
      </c>
    </row>
    <row r="797" spans="1:65" ht="14.5">
      <c r="A797" s="108" t="s">
        <v>2889</v>
      </c>
      <c s="35" t="s">
        <v>974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1850375.0900000001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1850375.0900000001</v>
      </c>
      <c s="120">
        <v>44291</v>
      </c>
      <c s="120">
        <v>46117</v>
      </c>
      <c s="134">
        <v>1850375.0900000001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65961.25</v>
      </c>
      <c s="21">
        <v>0</v>
      </c>
      <c s="21">
        <v>0</v>
      </c>
      <c s="21">
        <v>0</v>
      </c>
      <c s="21">
        <v>0</v>
      </c>
      <c s="21">
        <v>0</v>
      </c>
      <c s="21">
        <v>65961.25</v>
      </c>
      <c s="21">
        <v>0</v>
      </c>
      <c s="21">
        <v>0</v>
      </c>
      <c s="21">
        <v>0</v>
      </c>
      <c s="21">
        <v>0</v>
      </c>
      <c s="21">
        <v>0</v>
      </c>
      <c s="21">
        <v>65961.25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131922.5</v>
      </c>
      <c s="21">
        <v>65961.25</v>
      </c>
      <c s="21">
        <v>197883.75</v>
      </c>
    </row>
    <row r="798" spans="1:65" ht="14.5">
      <c r="A798" s="108" t="s">
        <v>2890</v>
      </c>
      <c s="35" t="s">
        <v>975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183406083.75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183406083.75</v>
      </c>
      <c s="120">
        <v>44314</v>
      </c>
      <c s="120">
        <v>47966</v>
      </c>
      <c s="134">
        <v>183406083.75</v>
      </c>
      <c s="135">
        <v>6.3277777777777775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7176955.1699999999</v>
      </c>
      <c s="21">
        <v>0</v>
      </c>
      <c s="21">
        <v>0</v>
      </c>
      <c s="21">
        <v>0</v>
      </c>
      <c s="21">
        <v>0</v>
      </c>
      <c s="21">
        <v>0</v>
      </c>
      <c s="21">
        <v>7176955.1699999999</v>
      </c>
      <c s="21">
        <v>0</v>
      </c>
      <c s="21">
        <v>0</v>
      </c>
      <c s="21">
        <v>0</v>
      </c>
      <c s="21">
        <v>0</v>
      </c>
      <c s="21">
        <v>0</v>
      </c>
      <c s="21">
        <v>7176955.1699999999</v>
      </c>
      <c s="21">
        <v>0</v>
      </c>
      <c s="21">
        <v>0</v>
      </c>
      <c s="21">
        <v>0</v>
      </c>
      <c s="21">
        <v>0</v>
      </c>
      <c s="21">
        <v>0</v>
      </c>
      <c s="21">
        <v>7176955.1699999999</v>
      </c>
      <c s="21">
        <v>0</v>
      </c>
      <c s="21">
        <v>0</v>
      </c>
      <c s="21">
        <v>14353910.34</v>
      </c>
      <c s="21">
        <v>14353910.34</v>
      </c>
      <c s="21">
        <v>28707820.68</v>
      </c>
    </row>
    <row r="799" spans="1:65" ht="14.5">
      <c r="A799" s="108" t="s">
        <v>2891</v>
      </c>
      <c s="35" t="s">
        <v>976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268396.38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268396.38</v>
      </c>
      <c s="120">
        <v>44291</v>
      </c>
      <c s="120">
        <v>46117</v>
      </c>
      <c s="134">
        <v>268396.38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9567.6599999999999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9567.6599999999999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9567.6599999999999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19135.32</v>
      </c>
      <c s="21">
        <v>9567.6599999999999</v>
      </c>
      <c s="21">
        <v>28702.98</v>
      </c>
    </row>
    <row r="800" spans="1:65" ht="14.5">
      <c r="A800" s="108" t="s">
        <v>2892</v>
      </c>
      <c s="35" t="s">
        <v>977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897783.5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897783.5</v>
      </c>
      <c s="120">
        <v>44291</v>
      </c>
      <c s="120">
        <v>46117</v>
      </c>
      <c s="134">
        <v>897783.5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32003.740000000002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32003.740000000002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32003.740000000002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64007.480000000003</v>
      </c>
      <c s="21">
        <v>32003.740000000002</v>
      </c>
      <c s="21">
        <v>96011.220000000001</v>
      </c>
    </row>
    <row r="801" spans="1:65" ht="14.5">
      <c r="A801" s="108" t="s">
        <v>2893</v>
      </c>
      <c s="35" t="s">
        <v>978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299860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299860</v>
      </c>
      <c s="120">
        <v>44291</v>
      </c>
      <c s="120">
        <v>46117</v>
      </c>
      <c s="134">
        <v>299860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10689.26</v>
      </c>
      <c s="21">
        <v>0</v>
      </c>
      <c s="21">
        <v>0</v>
      </c>
      <c s="21">
        <v>0</v>
      </c>
      <c s="21">
        <v>0</v>
      </c>
      <c s="21">
        <v>0</v>
      </c>
      <c s="21">
        <v>10689.26</v>
      </c>
      <c s="21">
        <v>0</v>
      </c>
      <c s="21">
        <v>0</v>
      </c>
      <c s="21">
        <v>0</v>
      </c>
      <c s="21">
        <v>0</v>
      </c>
      <c s="21">
        <v>0</v>
      </c>
      <c s="21">
        <v>10689.26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21378.52</v>
      </c>
      <c s="21">
        <v>10689.26</v>
      </c>
      <c s="21">
        <v>32067.779999999999</v>
      </c>
    </row>
    <row r="802" spans="1:65" ht="14.5">
      <c r="A802" s="108" t="s">
        <v>2894</v>
      </c>
      <c s="35" t="s">
        <v>979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497838.22999999998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497838.22999999998</v>
      </c>
      <c s="120">
        <v>44291</v>
      </c>
      <c s="120">
        <v>46117</v>
      </c>
      <c s="134">
        <v>497838.22999999998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17746.689999999999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17746.689999999999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17746.689999999999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35493.379999999997</v>
      </c>
      <c s="21">
        <v>17746.689999999999</v>
      </c>
      <c s="21">
        <v>53240.069999999992</v>
      </c>
    </row>
    <row r="803" spans="1:65" ht="14.5">
      <c r="A803" s="108" t="s">
        <v>2895</v>
      </c>
      <c s="35" t="s">
        <v>980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682304.58999999997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682304.58999999997</v>
      </c>
      <c s="120">
        <v>44291</v>
      </c>
      <c s="120">
        <v>46117</v>
      </c>
      <c s="134">
        <v>682304.58999999997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24322.450000000001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24322.450000000001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24322.450000000001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48644.900000000001</v>
      </c>
      <c s="21">
        <v>24322.450000000001</v>
      </c>
      <c s="21">
        <v>72967.350000000006</v>
      </c>
    </row>
    <row r="804" spans="1:65" ht="14.5">
      <c r="A804" s="108" t="s">
        <v>2896</v>
      </c>
      <c s="35" t="s">
        <v>981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625422.69999999995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625422.69999999995</v>
      </c>
      <c s="120">
        <v>44291</v>
      </c>
      <c s="120">
        <v>46117</v>
      </c>
      <c s="134">
        <v>625422.69999999995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22294.759999999998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22294.759999999998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22294.759999999998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44589.519999999997</v>
      </c>
      <c s="21">
        <v>22294.759999999998</v>
      </c>
      <c s="21">
        <v>66884.279999999999</v>
      </c>
    </row>
    <row r="805" spans="1:65" ht="14.5">
      <c r="A805" s="108" t="s">
        <v>2897</v>
      </c>
      <c s="35" t="s">
        <v>982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44545</v>
      </c>
      <c s="128">
        <v>0</v>
      </c>
      <c s="128">
        <v>0</v>
      </c>
      <c s="128">
        <v>174.84</v>
      </c>
      <c s="128">
        <v>0</v>
      </c>
      <c s="128">
        <v>0</v>
      </c>
      <c s="128">
        <v>0</v>
      </c>
      <c s="128">
        <v>44545</v>
      </c>
      <c s="120">
        <v>44414</v>
      </c>
      <c s="120">
        <v>45875</v>
      </c>
      <c s="134">
        <v>44545</v>
      </c>
      <c s="135">
        <v>0.59999999999999998</v>
      </c>
      <c s="135">
        <v>4</v>
      </c>
      <c s="125">
        <v>0.047100000000000003</v>
      </c>
      <c s="131" t="s">
        <v>657</v>
      </c>
      <c s="131" t="s">
        <v>658</v>
      </c>
      <c s="21">
        <v>174.84</v>
      </c>
      <c s="21">
        <v>174.84</v>
      </c>
      <c s="21">
        <v>87.420000000000002</v>
      </c>
      <c s="21">
        <v>87.420000000000002</v>
      </c>
      <c s="21">
        <v>87.420000000000002</v>
      </c>
      <c s="21">
        <v>87.420000000000002</v>
      </c>
      <c s="21">
        <v>87.420000000000002</v>
      </c>
      <c s="21">
        <v>87.420000000000002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874.19999999999982</v>
      </c>
      <c s="21">
        <v>0</v>
      </c>
      <c s="21">
        <v>874.19999999999982</v>
      </c>
    </row>
    <row r="806" spans="1:65" ht="14.5">
      <c r="A806" s="108" t="s">
        <v>2898</v>
      </c>
      <c s="35" t="s">
        <v>982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237.18000000000001</v>
      </c>
      <c s="128">
        <v>0</v>
      </c>
      <c s="128">
        <v>0</v>
      </c>
      <c s="128">
        <v>0</v>
      </c>
      <c s="128">
        <v>53100</v>
      </c>
      <c s="120">
        <v>44414</v>
      </c>
      <c s="120">
        <v>46605</v>
      </c>
      <c s="134">
        <v>53100</v>
      </c>
      <c s="135">
        <v>2.6000000000000001</v>
      </c>
      <c s="135">
        <v>6</v>
      </c>
      <c s="125">
        <v>0.053600000000000002</v>
      </c>
      <c s="131" t="s">
        <v>657</v>
      </c>
      <c s="131" t="s">
        <v>658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237.18000000000001</v>
      </c>
      <c s="21">
        <v>2846.1599999999999</v>
      </c>
      <c s="21">
        <v>2846.1599999999999</v>
      </c>
      <c s="21">
        <v>5692.3199999999997</v>
      </c>
    </row>
    <row r="807" spans="1:65" ht="14.5">
      <c r="A807" s="108" t="s">
        <v>2899</v>
      </c>
      <c s="35" t="s">
        <v>982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102955</v>
      </c>
      <c s="128">
        <v>0</v>
      </c>
      <c s="128">
        <v>0</v>
      </c>
      <c s="128">
        <v>483.88999999999999</v>
      </c>
      <c s="128">
        <v>0</v>
      </c>
      <c s="128">
        <v>0</v>
      </c>
      <c s="128">
        <v>0</v>
      </c>
      <c s="128">
        <v>102955</v>
      </c>
      <c s="120">
        <v>44414</v>
      </c>
      <c s="120">
        <v>46971</v>
      </c>
      <c s="134">
        <v>102955</v>
      </c>
      <c s="135">
        <v>3.6000000000000001</v>
      </c>
      <c s="135">
        <v>7</v>
      </c>
      <c s="125">
        <v>0.056399999999999999</v>
      </c>
      <c s="131" t="s">
        <v>657</v>
      </c>
      <c s="131" t="s">
        <v>658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483.88999999999999</v>
      </c>
      <c s="21">
        <v>5806.6800000000003</v>
      </c>
      <c s="21">
        <v>5806.6800000000003</v>
      </c>
      <c s="21">
        <v>11613.360000000001</v>
      </c>
    </row>
    <row r="808" spans="1:65" ht="14.5">
      <c r="A808" s="108" t="s">
        <v>2900</v>
      </c>
      <c s="35" t="s">
        <v>982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2512515</v>
      </c>
      <c s="128">
        <v>0</v>
      </c>
      <c s="128">
        <v>0</v>
      </c>
      <c s="128">
        <v>12416.01</v>
      </c>
      <c s="128">
        <v>0</v>
      </c>
      <c s="128">
        <v>0</v>
      </c>
      <c s="128">
        <v>0</v>
      </c>
      <c s="128">
        <v>2512515</v>
      </c>
      <c s="120">
        <v>44414</v>
      </c>
      <c s="120">
        <v>47336</v>
      </c>
      <c s="134">
        <v>2512515</v>
      </c>
      <c s="135">
        <v>4.5999999999999996</v>
      </c>
      <c s="135">
        <v>8</v>
      </c>
      <c s="125">
        <v>0.059299999999999999</v>
      </c>
      <c s="131" t="s">
        <v>657</v>
      </c>
      <c s="131" t="s">
        <v>658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12416.01</v>
      </c>
      <c s="21">
        <v>148992.12</v>
      </c>
      <c s="21">
        <v>148992.12</v>
      </c>
      <c s="21">
        <v>297984.23999999999</v>
      </c>
    </row>
    <row r="809" spans="1:65" ht="14.5">
      <c r="A809" s="108" t="s">
        <v>2901</v>
      </c>
      <c s="35" t="s">
        <v>982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5635975</v>
      </c>
      <c s="128">
        <v>0</v>
      </c>
      <c s="128">
        <v>0</v>
      </c>
      <c s="128">
        <v>29166.169999999998</v>
      </c>
      <c s="128">
        <v>0</v>
      </c>
      <c s="128">
        <v>0</v>
      </c>
      <c s="128">
        <v>0</v>
      </c>
      <c s="128">
        <v>5635975</v>
      </c>
      <c s="120">
        <v>44414</v>
      </c>
      <c s="120">
        <v>47701</v>
      </c>
      <c s="134">
        <v>5635975</v>
      </c>
      <c s="135">
        <v>5.5999999999999996</v>
      </c>
      <c s="135">
        <v>9</v>
      </c>
      <c s="125">
        <v>0.062100000000000002</v>
      </c>
      <c s="131" t="s">
        <v>657</v>
      </c>
      <c s="131" t="s">
        <v>658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29166.169999999998</v>
      </c>
      <c s="21">
        <v>349994.03999999986</v>
      </c>
      <c s="21">
        <v>349994.03999999986</v>
      </c>
      <c s="21">
        <v>699988.07999999973</v>
      </c>
    </row>
    <row r="810" spans="1:65" ht="14.5">
      <c r="A810" s="108" t="s">
        <v>2902</v>
      </c>
      <c s="35" t="s">
        <v>982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52067.5</v>
      </c>
      <c s="128">
        <v>0</v>
      </c>
      <c s="128">
        <v>0</v>
      </c>
      <c s="128">
        <v>282.02999999999997</v>
      </c>
      <c s="128">
        <v>0</v>
      </c>
      <c s="128">
        <v>0</v>
      </c>
      <c s="128">
        <v>0</v>
      </c>
      <c s="128">
        <v>52067.5</v>
      </c>
      <c s="120">
        <v>44414</v>
      </c>
      <c s="120">
        <v>48066</v>
      </c>
      <c s="134">
        <v>52067.5</v>
      </c>
      <c s="135">
        <v>6.5999999999999996</v>
      </c>
      <c s="135">
        <v>10</v>
      </c>
      <c s="125">
        <v>0.065000000000000002</v>
      </c>
      <c s="131" t="s">
        <v>657</v>
      </c>
      <c s="131" t="s">
        <v>658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282.02999999999997</v>
      </c>
      <c s="21">
        <v>3384.3599999999988</v>
      </c>
      <c s="21">
        <v>3384.3599999999988</v>
      </c>
      <c s="21">
        <v>6768.7199999999975</v>
      </c>
    </row>
    <row r="811" spans="1:65" ht="14.5">
      <c r="A811" s="108" t="s">
        <v>2903</v>
      </c>
      <c s="35" t="s">
        <v>983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126653981.23999999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126653981.23999999</v>
      </c>
      <c s="120">
        <v>44291</v>
      </c>
      <c s="120">
        <v>46117</v>
      </c>
      <c s="134">
        <v>126653981.23999999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4514897.7999999998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4514897.7999999998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4514897.7999999998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9029795.5999999996</v>
      </c>
      <c s="21">
        <v>4514897.7999999998</v>
      </c>
      <c s="21">
        <v>13544693.399999999</v>
      </c>
    </row>
    <row r="812" spans="1:65" ht="14.5">
      <c r="A812" s="108" t="s">
        <v>2904</v>
      </c>
      <c s="35" t="s">
        <v>984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1094019.6000000001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1094019.6000000001</v>
      </c>
      <c s="120">
        <v>44291</v>
      </c>
      <c s="120">
        <v>46117</v>
      </c>
      <c s="134">
        <v>1094019.6000000001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38999.059999999998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38999.059999999998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38999.059999999998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77998.119999999995</v>
      </c>
      <c s="21">
        <v>38999.059999999998</v>
      </c>
      <c s="21">
        <v>116997.17999999999</v>
      </c>
    </row>
    <row r="813" spans="1:65" ht="14.5">
      <c r="A813" s="108" t="s">
        <v>2905</v>
      </c>
      <c s="35" t="s">
        <v>985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1094019.6100000001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1094019.6100000001</v>
      </c>
      <c s="120">
        <v>44291</v>
      </c>
      <c s="120">
        <v>46117</v>
      </c>
      <c s="134">
        <v>1094019.6100000001</v>
      </c>
      <c s="135">
        <v>1.2638888888888888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38999.059999999998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38999.059999999998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38999.059999999998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77998.119999999995</v>
      </c>
      <c s="21">
        <v>38999.059999999998</v>
      </c>
      <c s="21">
        <v>116997.17999999999</v>
      </c>
    </row>
    <row r="814" spans="1:65" ht="14.5">
      <c r="A814" s="108" t="s">
        <v>2906</v>
      </c>
      <c s="35" t="s">
        <v>572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96612.5</v>
      </c>
      <c s="128">
        <v>0</v>
      </c>
      <c s="128">
        <v>0</v>
      </c>
      <c s="128">
        <v>379.19999999999999</v>
      </c>
      <c s="128">
        <v>0</v>
      </c>
      <c s="128">
        <v>0</v>
      </c>
      <c s="128">
        <v>0</v>
      </c>
      <c s="128">
        <v>96612.5</v>
      </c>
      <c s="120">
        <v>44446</v>
      </c>
      <c s="120">
        <v>45907</v>
      </c>
      <c s="134">
        <v>96612.5</v>
      </c>
      <c s="135">
        <v>0.68611111111111112</v>
      </c>
      <c s="135">
        <v>4</v>
      </c>
      <c s="125">
        <v>0.047100000000000003</v>
      </c>
      <c s="131" t="s">
        <v>657</v>
      </c>
      <c s="131" t="s">
        <v>658</v>
      </c>
      <c s="21">
        <v>379.19999999999999</v>
      </c>
      <c s="21">
        <v>379.19999999999999</v>
      </c>
      <c s="21">
        <v>379.19999999999999</v>
      </c>
      <c s="21">
        <v>189.59999999999999</v>
      </c>
      <c s="21">
        <v>189.59999999999999</v>
      </c>
      <c s="21">
        <v>189.59999999999999</v>
      </c>
      <c s="21">
        <v>189.59999999999999</v>
      </c>
      <c s="21">
        <v>189.59999999999999</v>
      </c>
      <c s="21">
        <v>189.59999999999999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2275.1999999999994</v>
      </c>
      <c s="21">
        <v>0</v>
      </c>
      <c s="21">
        <v>2275.1999999999994</v>
      </c>
    </row>
    <row r="815" spans="1:65" ht="14.5">
      <c r="A815" s="108" t="s">
        <v>2907</v>
      </c>
      <c s="35" t="s">
        <v>572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139240</v>
      </c>
      <c s="128">
        <v>0</v>
      </c>
      <c s="128">
        <v>0</v>
      </c>
      <c s="128">
        <v>588.28999999999996</v>
      </c>
      <c s="128">
        <v>0</v>
      </c>
      <c s="128">
        <v>0</v>
      </c>
      <c s="128">
        <v>0</v>
      </c>
      <c s="128">
        <v>139240</v>
      </c>
      <c s="120">
        <v>44446</v>
      </c>
      <c s="120">
        <v>46272</v>
      </c>
      <c s="134">
        <v>139240</v>
      </c>
      <c s="135">
        <v>1.6861111111111111</v>
      </c>
      <c s="135">
        <v>5</v>
      </c>
      <c s="125">
        <v>0.050700000000000002</v>
      </c>
      <c s="131" t="s">
        <v>657</v>
      </c>
      <c s="131" t="s">
        <v>658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588.28999999999996</v>
      </c>
      <c s="21">
        <v>294.13999999999999</v>
      </c>
      <c s="21">
        <v>294.13999999999999</v>
      </c>
      <c s="21">
        <v>294.13999999999999</v>
      </c>
      <c s="21">
        <v>294.13999999999999</v>
      </c>
      <c s="21">
        <v>294.13999999999999</v>
      </c>
      <c s="21">
        <v>294.13999999999999</v>
      </c>
      <c s="21">
        <v>0</v>
      </c>
      <c s="21">
        <v>0</v>
      </c>
      <c s="21">
        <v>0</v>
      </c>
      <c s="21">
        <v>7059.4799999999996</v>
      </c>
      <c s="21">
        <v>3529.7099999999991</v>
      </c>
      <c s="21">
        <v>10589.189999999999</v>
      </c>
    </row>
    <row r="816" spans="1:65" ht="14.5">
      <c r="A816" s="108" t="s">
        <v>2908</v>
      </c>
      <c s="35" t="s">
        <v>572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1247555</v>
      </c>
      <c s="128">
        <v>0</v>
      </c>
      <c s="128">
        <v>0</v>
      </c>
      <c s="128">
        <v>5572.4099999999999</v>
      </c>
      <c s="128">
        <v>0</v>
      </c>
      <c s="128">
        <v>0</v>
      </c>
      <c s="128">
        <v>0</v>
      </c>
      <c s="128">
        <v>1247555</v>
      </c>
      <c s="120">
        <v>44446</v>
      </c>
      <c s="120">
        <v>46637</v>
      </c>
      <c s="134">
        <v>1247555</v>
      </c>
      <c s="135">
        <v>2.6861111111111109</v>
      </c>
      <c s="135">
        <v>6</v>
      </c>
      <c s="125">
        <v>0.053600000000000002</v>
      </c>
      <c s="131" t="s">
        <v>657</v>
      </c>
      <c s="131" t="s">
        <v>658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5572.4099999999999</v>
      </c>
      <c s="21">
        <v>66868.920000000013</v>
      </c>
      <c s="21">
        <v>66868.920000000013</v>
      </c>
      <c s="21">
        <v>133737.84000000003</v>
      </c>
    </row>
    <row r="817" spans="1:65" ht="14.5">
      <c r="A817" s="108" t="s">
        <v>2909</v>
      </c>
      <c s="35" t="s">
        <v>572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4091650</v>
      </c>
      <c s="128">
        <v>0</v>
      </c>
      <c s="128">
        <v>0</v>
      </c>
      <c s="128">
        <v>19230.75</v>
      </c>
      <c s="128">
        <v>0</v>
      </c>
      <c s="128">
        <v>0</v>
      </c>
      <c s="128">
        <v>0</v>
      </c>
      <c s="128">
        <v>4091650</v>
      </c>
      <c s="120">
        <v>44446</v>
      </c>
      <c s="120">
        <v>47003</v>
      </c>
      <c s="134">
        <v>4091650</v>
      </c>
      <c s="135">
        <v>3.6861111111111109</v>
      </c>
      <c s="135">
        <v>7</v>
      </c>
      <c s="125">
        <v>0.056399999999999999</v>
      </c>
      <c s="131" t="s">
        <v>657</v>
      </c>
      <c s="131" t="s">
        <v>658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19230.75</v>
      </c>
      <c s="21">
        <v>230769</v>
      </c>
      <c s="21">
        <v>230769</v>
      </c>
      <c s="21">
        <v>461538</v>
      </c>
    </row>
    <row r="818" spans="1:65" ht="14.5">
      <c r="A818" s="108" t="s">
        <v>2910</v>
      </c>
      <c s="35" t="s">
        <v>572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1859827.5</v>
      </c>
      <c s="128">
        <v>0</v>
      </c>
      <c s="128">
        <v>0</v>
      </c>
      <c s="128">
        <v>9190.6499999999996</v>
      </c>
      <c s="128">
        <v>0</v>
      </c>
      <c s="128">
        <v>0</v>
      </c>
      <c s="128">
        <v>0</v>
      </c>
      <c s="128">
        <v>1859827.5</v>
      </c>
      <c s="120">
        <v>44446</v>
      </c>
      <c s="120">
        <v>47368</v>
      </c>
      <c s="134">
        <v>1859827.5</v>
      </c>
      <c s="135">
        <v>4.6861111111111109</v>
      </c>
      <c s="135">
        <v>8</v>
      </c>
      <c s="125">
        <v>0.059299999999999999</v>
      </c>
      <c s="131" t="s">
        <v>657</v>
      </c>
      <c s="131" t="s">
        <v>658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9190.6499999999996</v>
      </c>
      <c s="21">
        <v>110287.79999999997</v>
      </c>
      <c s="21">
        <v>110287.79999999997</v>
      </c>
      <c s="21">
        <v>220575.59999999995</v>
      </c>
    </row>
    <row r="819" spans="1:65" ht="14.5">
      <c r="A819" s="108" t="s">
        <v>2911</v>
      </c>
      <c s="35" t="s">
        <v>572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44446</v>
      </c>
      <c s="120">
        <v>47733</v>
      </c>
      <c s="134">
        <v>53100</v>
      </c>
      <c s="135">
        <v>5.6861111111111109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820" spans="1:65" ht="14.5">
      <c r="A820" s="108" t="s">
        <v>2912</v>
      </c>
      <c s="35" t="s">
        <v>572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105905</v>
      </c>
      <c s="128">
        <v>0</v>
      </c>
      <c s="128">
        <v>0</v>
      </c>
      <c s="128">
        <v>573.64999999999998</v>
      </c>
      <c s="128">
        <v>0</v>
      </c>
      <c s="128">
        <v>0</v>
      </c>
      <c s="128">
        <v>0</v>
      </c>
      <c s="128">
        <v>105905</v>
      </c>
      <c s="120">
        <v>44446</v>
      </c>
      <c s="120">
        <v>48098</v>
      </c>
      <c s="134">
        <v>105905</v>
      </c>
      <c s="135">
        <v>6.6861111111111109</v>
      </c>
      <c s="135">
        <v>10</v>
      </c>
      <c s="125">
        <v>0.065000000000000002</v>
      </c>
      <c s="131" t="s">
        <v>657</v>
      </c>
      <c s="131" t="s">
        <v>658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573.64999999999998</v>
      </c>
      <c s="21">
        <v>6883.7999999999984</v>
      </c>
      <c s="21">
        <v>6883.7999999999984</v>
      </c>
      <c s="21">
        <v>13767.599999999997</v>
      </c>
    </row>
    <row r="821" spans="1:65" ht="14.5">
      <c r="A821" s="108" t="s">
        <v>2913</v>
      </c>
      <c s="35" t="s">
        <v>573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144845</v>
      </c>
      <c s="128">
        <v>0</v>
      </c>
      <c s="128">
        <v>0</v>
      </c>
      <c s="128">
        <v>568.51999999999998</v>
      </c>
      <c s="128">
        <v>0</v>
      </c>
      <c s="128">
        <v>0</v>
      </c>
      <c s="128">
        <v>0</v>
      </c>
      <c s="128">
        <v>144845</v>
      </c>
      <c s="120">
        <v>44467</v>
      </c>
      <c s="120">
        <v>45928</v>
      </c>
      <c s="134">
        <v>114845</v>
      </c>
      <c s="135">
        <v>0.74444444444444446</v>
      </c>
      <c s="135">
        <v>4</v>
      </c>
      <c s="125">
        <v>0.047100000000000003</v>
      </c>
      <c s="131" t="s">
        <v>657</v>
      </c>
      <c s="131" t="s">
        <v>658</v>
      </c>
      <c s="21">
        <v>568.51999999999998</v>
      </c>
      <c s="21">
        <v>568.51999999999998</v>
      </c>
      <c s="21">
        <v>568.51999999999998</v>
      </c>
      <c s="21">
        <v>284.25999999999999</v>
      </c>
      <c s="21">
        <v>284.25999999999999</v>
      </c>
      <c s="21">
        <v>284.25999999999999</v>
      </c>
      <c s="21">
        <v>284.25999999999999</v>
      </c>
      <c s="21">
        <v>284.25999999999999</v>
      </c>
      <c s="21">
        <v>284.25999999999999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3411.1200000000008</v>
      </c>
      <c s="21">
        <v>0</v>
      </c>
      <c s="21">
        <v>3411.1200000000008</v>
      </c>
    </row>
    <row r="822" spans="1:65" ht="14.5">
      <c r="A822" s="108" t="s">
        <v>2914</v>
      </c>
      <c s="35" t="s">
        <v>573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458135</v>
      </c>
      <c s="128">
        <v>0</v>
      </c>
      <c s="128">
        <v>0</v>
      </c>
      <c s="128">
        <v>1935.6199999999999</v>
      </c>
      <c s="128">
        <v>0</v>
      </c>
      <c s="128">
        <v>0</v>
      </c>
      <c s="128">
        <v>0</v>
      </c>
      <c s="128">
        <v>458135</v>
      </c>
      <c s="120">
        <v>44467</v>
      </c>
      <c s="120">
        <v>46293</v>
      </c>
      <c s="134">
        <v>458135</v>
      </c>
      <c s="135">
        <v>1.7444444444444445</v>
      </c>
      <c s="135">
        <v>5</v>
      </c>
      <c s="125">
        <v>0.050700000000000002</v>
      </c>
      <c s="131" t="s">
        <v>657</v>
      </c>
      <c s="131" t="s">
        <v>658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1935.6199999999999</v>
      </c>
      <c s="21">
        <v>967.80999999999995</v>
      </c>
      <c s="21">
        <v>967.80999999999995</v>
      </c>
      <c s="21">
        <v>967.80999999999995</v>
      </c>
      <c s="21">
        <v>967.80999999999995</v>
      </c>
      <c s="21">
        <v>967.80999999999995</v>
      </c>
      <c s="21">
        <v>967.80999999999995</v>
      </c>
      <c s="21">
        <v>0</v>
      </c>
      <c s="21">
        <v>0</v>
      </c>
      <c s="21">
        <v>0</v>
      </c>
      <c s="21">
        <v>23227.439999999991</v>
      </c>
      <c s="21">
        <v>11613.719999999998</v>
      </c>
      <c s="21">
        <v>34841.159999999989</v>
      </c>
    </row>
    <row r="823" spans="1:65" ht="14.5">
      <c r="A823" s="108" t="s">
        <v>2915</v>
      </c>
      <c s="35" t="s">
        <v>573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925710</v>
      </c>
      <c s="128">
        <v>0</v>
      </c>
      <c s="128">
        <v>0</v>
      </c>
      <c s="128">
        <v>4134.8400000000001</v>
      </c>
      <c s="128">
        <v>0</v>
      </c>
      <c s="128">
        <v>0</v>
      </c>
      <c s="128">
        <v>0</v>
      </c>
      <c s="128">
        <v>925710</v>
      </c>
      <c s="120">
        <v>44467</v>
      </c>
      <c s="120">
        <v>46658</v>
      </c>
      <c s="134">
        <v>925710</v>
      </c>
      <c s="135">
        <v>2.7444444444444445</v>
      </c>
      <c s="135">
        <v>6</v>
      </c>
      <c s="125">
        <v>0.053600000000000002</v>
      </c>
      <c s="131" t="s">
        <v>657</v>
      </c>
      <c s="131" t="s">
        <v>658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4134.8400000000001</v>
      </c>
      <c s="21">
        <v>49618.079999999987</v>
      </c>
      <c s="21">
        <v>49618.079999999987</v>
      </c>
      <c s="21">
        <v>99236.159999999974</v>
      </c>
    </row>
    <row r="824" spans="1:65" ht="14.5">
      <c r="A824" s="108" t="s">
        <v>2916</v>
      </c>
      <c s="35" t="s">
        <v>573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3460645</v>
      </c>
      <c s="128">
        <v>0</v>
      </c>
      <c s="128">
        <v>0</v>
      </c>
      <c s="128">
        <v>16265.030000000001</v>
      </c>
      <c s="128">
        <v>0</v>
      </c>
      <c s="128">
        <v>0</v>
      </c>
      <c s="128">
        <v>0</v>
      </c>
      <c s="128">
        <v>3460645</v>
      </c>
      <c s="120">
        <v>44467</v>
      </c>
      <c s="120">
        <v>47024</v>
      </c>
      <c s="134">
        <v>3460645</v>
      </c>
      <c s="135">
        <v>3.7444444444444445</v>
      </c>
      <c s="135">
        <v>7</v>
      </c>
      <c s="125">
        <v>0.056399999999999999</v>
      </c>
      <c s="131" t="s">
        <v>657</v>
      </c>
      <c s="131" t="s">
        <v>658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16265.030000000001</v>
      </c>
      <c s="21">
        <v>195180.36000000002</v>
      </c>
      <c s="21">
        <v>195180.36000000002</v>
      </c>
      <c s="21">
        <v>390360.72000000003</v>
      </c>
    </row>
    <row r="825" spans="1:65" ht="14.5">
      <c r="A825" s="108" t="s">
        <v>2917</v>
      </c>
      <c s="35" t="s">
        <v>573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1880920</v>
      </c>
      <c s="128">
        <v>0</v>
      </c>
      <c s="128">
        <v>0</v>
      </c>
      <c s="128">
        <v>9294.8799999999992</v>
      </c>
      <c s="128">
        <v>0</v>
      </c>
      <c s="128">
        <v>0</v>
      </c>
      <c s="128">
        <v>0</v>
      </c>
      <c s="128">
        <v>1880920</v>
      </c>
      <c s="120">
        <v>44467</v>
      </c>
      <c s="120">
        <v>47389</v>
      </c>
      <c s="134">
        <v>1880920</v>
      </c>
      <c s="135">
        <v>4.7444444444444445</v>
      </c>
      <c s="135">
        <v>8</v>
      </c>
      <c s="125">
        <v>0.059299999999999999</v>
      </c>
      <c s="131" t="s">
        <v>657</v>
      </c>
      <c s="131" t="s">
        <v>658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9294.8799999999992</v>
      </c>
      <c s="21">
        <v>111538.56000000001</v>
      </c>
      <c s="21">
        <v>111538.56000000001</v>
      </c>
      <c s="21">
        <v>223077.12000000002</v>
      </c>
    </row>
    <row r="826" spans="1:65" ht="14.5">
      <c r="A826" s="108" t="s">
        <v>2918</v>
      </c>
      <c s="35" t="s">
        <v>573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93515</v>
      </c>
      <c s="128">
        <v>0</v>
      </c>
      <c s="128">
        <v>0</v>
      </c>
      <c s="128">
        <v>483.94</v>
      </c>
      <c s="128">
        <v>0</v>
      </c>
      <c s="128">
        <v>0</v>
      </c>
      <c s="128">
        <v>0</v>
      </c>
      <c s="128">
        <v>93515</v>
      </c>
      <c s="120">
        <v>44467</v>
      </c>
      <c s="120">
        <v>47754</v>
      </c>
      <c s="134">
        <v>93515</v>
      </c>
      <c s="135">
        <v>5.7444444444444445</v>
      </c>
      <c s="135">
        <v>9</v>
      </c>
      <c s="125">
        <v>0.062100000000000002</v>
      </c>
      <c s="131" t="s">
        <v>657</v>
      </c>
      <c s="131" t="s">
        <v>658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483.94</v>
      </c>
      <c s="21">
        <v>5807.2799999999988</v>
      </c>
      <c s="21">
        <v>5807.2799999999988</v>
      </c>
      <c s="21">
        <v>11614.559999999998</v>
      </c>
    </row>
    <row r="827" spans="1:65" ht="14.5">
      <c r="A827" s="108" t="s">
        <v>2919</v>
      </c>
      <c s="35" t="s">
        <v>573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51920</v>
      </c>
      <c s="128">
        <v>0</v>
      </c>
      <c s="128">
        <v>0</v>
      </c>
      <c s="128">
        <v>281.23000000000002</v>
      </c>
      <c s="128">
        <v>0</v>
      </c>
      <c s="128">
        <v>0</v>
      </c>
      <c s="128">
        <v>0</v>
      </c>
      <c s="128">
        <v>51920</v>
      </c>
      <c s="120">
        <v>44467</v>
      </c>
      <c s="120">
        <v>48119</v>
      </c>
      <c s="134">
        <v>51920</v>
      </c>
      <c s="135">
        <v>6.7444444444444445</v>
      </c>
      <c s="135">
        <v>10</v>
      </c>
      <c s="125">
        <v>0.065000000000000002</v>
      </c>
      <c s="131" t="s">
        <v>657</v>
      </c>
      <c s="131" t="s">
        <v>658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3374.7600000000002</v>
      </c>
      <c s="21">
        <v>3374.7600000000002</v>
      </c>
      <c s="21">
        <v>6749.5200000000004</v>
      </c>
    </row>
    <row r="828" spans="1:65" ht="14.5">
      <c r="A828" s="108" t="s">
        <v>2920</v>
      </c>
      <c s="35" t="s">
        <v>986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-0.01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-0.01</v>
      </c>
      <c s="120">
        <v>44291</v>
      </c>
      <c s="120">
        <v>45387</v>
      </c>
      <c s="134">
        <v>176783.37</v>
      </c>
      <c s="135">
        <v>-0.73611111111111116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829" spans="1:65" ht="14.5">
      <c r="A829" s="108" t="s">
        <v>2921</v>
      </c>
      <c s="35" t="s">
        <v>987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2954385.5299999998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2954385.5299999998</v>
      </c>
      <c s="120">
        <v>44291</v>
      </c>
      <c s="120">
        <v>46117</v>
      </c>
      <c s="134">
        <v>2954385.5299999998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105316.46000000001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105316.46000000001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105316.46000000001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210632.92000000001</v>
      </c>
      <c s="21">
        <v>105316.46000000001</v>
      </c>
      <c s="21">
        <v>315949.38</v>
      </c>
    </row>
    <row r="830" spans="1:65" ht="14.5">
      <c r="A830" s="108" t="s">
        <v>2922</v>
      </c>
      <c s="35" t="s">
        <v>988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161888.79000000001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161888.79000000001</v>
      </c>
      <c s="120">
        <v>44291</v>
      </c>
      <c s="120">
        <v>46117</v>
      </c>
      <c s="134">
        <v>161866.76000000001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5770.9300000000003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5770.9300000000003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5770.9300000000003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11541.860000000001</v>
      </c>
      <c s="21">
        <v>5770.9300000000003</v>
      </c>
      <c s="21">
        <v>17312.790000000001</v>
      </c>
    </row>
    <row r="831" spans="1:65" ht="14.5">
      <c r="A831" s="108" t="s">
        <v>2923</v>
      </c>
      <c s="35" t="s">
        <v>989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4870703.75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4870703.75</v>
      </c>
      <c s="120">
        <v>44291</v>
      </c>
      <c s="120">
        <v>46117</v>
      </c>
      <c s="134">
        <v>4870041.04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173628.41</v>
      </c>
      <c s="21">
        <v>0</v>
      </c>
      <c s="21">
        <v>0</v>
      </c>
      <c s="21">
        <v>0</v>
      </c>
      <c s="21">
        <v>0</v>
      </c>
      <c s="21">
        <v>0</v>
      </c>
      <c s="21">
        <v>173628.41</v>
      </c>
      <c s="21">
        <v>0</v>
      </c>
      <c s="21">
        <v>0</v>
      </c>
      <c s="21">
        <v>0</v>
      </c>
      <c s="21">
        <v>0</v>
      </c>
      <c s="21">
        <v>0</v>
      </c>
      <c s="21">
        <v>173628.41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347256.82000000001</v>
      </c>
      <c s="21">
        <v>173628.41</v>
      </c>
      <c s="21">
        <v>520885.22999999998</v>
      </c>
    </row>
    <row r="832" spans="1:65" ht="14.5">
      <c r="A832" s="108" t="s">
        <v>2924</v>
      </c>
      <c s="35" t="s">
        <v>990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606448.37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606448.37</v>
      </c>
      <c s="120">
        <v>44291</v>
      </c>
      <c s="120">
        <v>46117</v>
      </c>
      <c s="134">
        <v>606448.37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21618.369999999999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21618.369999999999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21618.369999999999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43236.739999999998</v>
      </c>
      <c s="21">
        <v>21618.369999999999</v>
      </c>
      <c s="21">
        <v>64855.110000000001</v>
      </c>
    </row>
    <row r="833" spans="1:65" ht="14.5">
      <c r="A833" s="108" t="s">
        <v>2925</v>
      </c>
      <c s="35" t="s">
        <v>991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2815700.29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2815700.29</v>
      </c>
      <c s="120">
        <v>44291</v>
      </c>
      <c s="120">
        <v>46117</v>
      </c>
      <c s="134">
        <v>2815700.29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100372.67999999999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100372.67999999999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100372.67999999999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200745.35999999999</v>
      </c>
      <c s="21">
        <v>100372.67999999999</v>
      </c>
      <c s="21">
        <v>301118.03999999998</v>
      </c>
    </row>
    <row r="834" spans="1:65" ht="14.5">
      <c r="A834" s="108" t="s">
        <v>2926</v>
      </c>
      <c s="35" t="s">
        <v>992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567294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567294</v>
      </c>
      <c s="120">
        <v>44291</v>
      </c>
      <c s="120">
        <v>46117</v>
      </c>
      <c s="134">
        <v>567294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20222.610000000001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20222.610000000001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20222.610000000001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40445.220000000001</v>
      </c>
      <c s="21">
        <v>20222.610000000001</v>
      </c>
      <c s="21">
        <v>60667.830000000002</v>
      </c>
    </row>
    <row r="835" spans="1:65" ht="14.5">
      <c r="A835" s="108" t="s">
        <v>2927</v>
      </c>
      <c s="35" t="s">
        <v>993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2768097.4199999999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2768097.4199999999</v>
      </c>
      <c s="120">
        <v>44291</v>
      </c>
      <c s="120">
        <v>46117</v>
      </c>
      <c s="134">
        <v>2768097.4199999999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98675.75</v>
      </c>
      <c s="21">
        <v>0</v>
      </c>
      <c s="21">
        <v>0</v>
      </c>
      <c s="21">
        <v>0</v>
      </c>
      <c s="21">
        <v>0</v>
      </c>
      <c s="21">
        <v>0</v>
      </c>
      <c s="21">
        <v>98675.75</v>
      </c>
      <c s="21">
        <v>0</v>
      </c>
      <c s="21">
        <v>0</v>
      </c>
      <c s="21">
        <v>0</v>
      </c>
      <c s="21">
        <v>0</v>
      </c>
      <c s="21">
        <v>0</v>
      </c>
      <c s="21">
        <v>98675.75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197351.5</v>
      </c>
      <c s="21">
        <v>98675.75</v>
      </c>
      <c s="21">
        <v>296027.25</v>
      </c>
    </row>
    <row r="836" spans="1:65" ht="14.5">
      <c r="A836" s="108" t="s">
        <v>2928</v>
      </c>
      <c s="35" t="s">
        <v>994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2978506.3700000001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2978506.3700000001</v>
      </c>
      <c s="120">
        <v>44291</v>
      </c>
      <c s="120">
        <v>46117</v>
      </c>
      <c s="134">
        <v>2978506.3700000001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106176.31</v>
      </c>
      <c s="21">
        <v>0</v>
      </c>
      <c s="21">
        <v>0</v>
      </c>
      <c s="21">
        <v>0</v>
      </c>
      <c s="21">
        <v>0</v>
      </c>
      <c s="21">
        <v>0</v>
      </c>
      <c s="21">
        <v>106176.31</v>
      </c>
      <c s="21">
        <v>0</v>
      </c>
      <c s="21">
        <v>0</v>
      </c>
      <c s="21">
        <v>0</v>
      </c>
      <c s="21">
        <v>0</v>
      </c>
      <c s="21">
        <v>0</v>
      </c>
      <c s="21">
        <v>106176.31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212352.62</v>
      </c>
      <c s="21">
        <v>106176.31</v>
      </c>
      <c s="21">
        <v>318528.92999999999</v>
      </c>
    </row>
    <row r="837" spans="1:65" ht="14.5">
      <c r="A837" s="108" t="s">
        <v>2929</v>
      </c>
      <c s="35" t="s">
        <v>995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6813386.9900000002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6813386.9900000002</v>
      </c>
      <c s="120">
        <v>44291</v>
      </c>
      <c s="120">
        <v>46117</v>
      </c>
      <c s="134">
        <v>6813386.9900000002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242880.20999999999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242880.20999999999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242880.20999999999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485760.41999999998</v>
      </c>
      <c s="21">
        <v>242880.20999999999</v>
      </c>
      <c s="21">
        <v>728640.63</v>
      </c>
    </row>
    <row r="838" spans="1:65" ht="14.5">
      <c r="A838" s="108" t="s">
        <v>2930</v>
      </c>
      <c s="35" t="s">
        <v>996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660076.67000000004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660076.67000000004</v>
      </c>
      <c s="120">
        <v>44291</v>
      </c>
      <c s="120">
        <v>46117</v>
      </c>
      <c s="134">
        <v>660076.67000000004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23530.080000000002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23530.080000000002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23530.080000000002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47060.160000000003</v>
      </c>
      <c s="21">
        <v>23530.080000000002</v>
      </c>
      <c s="21">
        <v>70590.240000000005</v>
      </c>
    </row>
    <row r="839" spans="1:65" ht="14.5">
      <c r="A839" s="108" t="s">
        <v>2931</v>
      </c>
      <c s="35" t="s">
        <v>999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928479.65000000002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928479.65000000002</v>
      </c>
      <c s="120">
        <v>44291</v>
      </c>
      <c s="120">
        <v>46117</v>
      </c>
      <c s="134">
        <v>928479.65000000002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33097.980000000003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33097.980000000003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33097.980000000003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66195.960000000006</v>
      </c>
      <c s="21">
        <v>33097.980000000003</v>
      </c>
      <c s="21">
        <v>99293.940000000002</v>
      </c>
    </row>
    <row r="840" spans="1:65" ht="14.5">
      <c r="A840" s="108" t="s">
        <v>2932</v>
      </c>
      <c s="35" t="s">
        <v>1000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101084.49000000001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101084.49000000001</v>
      </c>
      <c s="120">
        <v>44291</v>
      </c>
      <c s="120">
        <v>46117</v>
      </c>
      <c s="134">
        <v>101069.95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3603.4099999999999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3603.4099999999999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3603.4099999999999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7206.8199999999997</v>
      </c>
      <c s="21">
        <v>3603.4099999999999</v>
      </c>
      <c s="21">
        <v>10810.23</v>
      </c>
    </row>
    <row r="841" spans="1:65" ht="14.5">
      <c r="A841" s="108" t="s">
        <v>2933</v>
      </c>
      <c s="35" t="s">
        <v>1001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1271455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1271455</v>
      </c>
      <c s="120">
        <v>44291</v>
      </c>
      <c s="120">
        <v>46117</v>
      </c>
      <c s="134">
        <v>1271455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45324.190000000002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45324.190000000002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45324.190000000002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90648.380000000005</v>
      </c>
      <c s="21">
        <v>45324.190000000002</v>
      </c>
      <c s="21">
        <v>135972.57000000001</v>
      </c>
    </row>
    <row r="842" spans="1:65" ht="14.5">
      <c r="A842" s="108" t="s">
        <v>2934</v>
      </c>
      <c s="35" t="s">
        <v>1002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4725056.5899999999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4725056.5899999999</v>
      </c>
      <c s="120">
        <v>44291</v>
      </c>
      <c s="120">
        <v>46117</v>
      </c>
      <c s="134">
        <v>4724056.5899999999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168436.45000000001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168436.45000000001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168436.45000000001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336872.90000000002</v>
      </c>
      <c s="21">
        <v>168436.45000000001</v>
      </c>
      <c s="21">
        <v>505309.35000000003</v>
      </c>
    </row>
    <row r="843" spans="1:65" ht="14.5">
      <c r="A843" s="108" t="s">
        <v>2935</v>
      </c>
      <c s="35" t="s">
        <v>1003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605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2222644.7999999998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2222644.7999999998</v>
      </c>
      <c s="120">
        <v>44291</v>
      </c>
      <c s="120">
        <v>46117</v>
      </c>
      <c s="134">
        <v>2222644.7999999998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79231.729999999996</v>
      </c>
      <c s="21">
        <v>0</v>
      </c>
      <c s="21">
        <v>0</v>
      </c>
      <c s="21">
        <v>0</v>
      </c>
      <c s="21">
        <v>0</v>
      </c>
      <c s="21">
        <v>0</v>
      </c>
      <c s="21">
        <v>79231.729999999996</v>
      </c>
      <c s="21">
        <v>0</v>
      </c>
      <c s="21">
        <v>0</v>
      </c>
      <c s="21">
        <v>0</v>
      </c>
      <c s="21">
        <v>0</v>
      </c>
      <c s="21">
        <v>0</v>
      </c>
      <c s="21">
        <v>79231.729999999996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158463.45999999999</v>
      </c>
      <c s="21">
        <v>79231.729999999996</v>
      </c>
      <c s="21">
        <v>237695.19</v>
      </c>
    </row>
    <row r="844" spans="1:65" ht="14.5">
      <c r="A844" s="108" t="s">
        <v>2936</v>
      </c>
      <c s="35" t="s">
        <v>1004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634251.97999999998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634251.97999999998</v>
      </c>
      <c s="120">
        <v>44291</v>
      </c>
      <c s="120">
        <v>46117</v>
      </c>
      <c s="134">
        <v>634251.97999999998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22609.5</v>
      </c>
      <c s="21">
        <v>0</v>
      </c>
      <c s="21">
        <v>0</v>
      </c>
      <c s="21">
        <v>0</v>
      </c>
      <c s="21">
        <v>0</v>
      </c>
      <c s="21">
        <v>0</v>
      </c>
      <c s="21">
        <v>22609.5</v>
      </c>
      <c s="21">
        <v>0</v>
      </c>
      <c s="21">
        <v>0</v>
      </c>
      <c s="21">
        <v>0</v>
      </c>
      <c s="21">
        <v>0</v>
      </c>
      <c s="21">
        <v>0</v>
      </c>
      <c s="21">
        <v>22609.5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45219</v>
      </c>
      <c s="21">
        <v>22609.5</v>
      </c>
      <c s="21">
        <v>67828.5</v>
      </c>
    </row>
    <row r="845" spans="1:65" ht="14.5">
      <c r="A845" s="108" t="s">
        <v>2937</v>
      </c>
      <c s="35" t="s">
        <v>1005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450536.42999999999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450536.42999999999</v>
      </c>
      <c s="120">
        <v>44291</v>
      </c>
      <c s="120">
        <v>46117</v>
      </c>
      <c s="134">
        <v>450536.42999999999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16060.5</v>
      </c>
      <c s="21">
        <v>0</v>
      </c>
      <c s="21">
        <v>0</v>
      </c>
      <c s="21">
        <v>0</v>
      </c>
      <c s="21">
        <v>0</v>
      </c>
      <c s="21">
        <v>0</v>
      </c>
      <c s="21">
        <v>16060.5</v>
      </c>
      <c s="21">
        <v>0</v>
      </c>
      <c s="21">
        <v>0</v>
      </c>
      <c s="21">
        <v>0</v>
      </c>
      <c s="21">
        <v>0</v>
      </c>
      <c s="21">
        <v>0</v>
      </c>
      <c s="21">
        <v>16060.5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32121</v>
      </c>
      <c s="21">
        <v>16060.5</v>
      </c>
      <c s="21">
        <v>48181.5</v>
      </c>
    </row>
    <row r="846" spans="1:65" ht="14.5">
      <c r="A846" s="108" t="s">
        <v>2938</v>
      </c>
      <c s="35" t="s">
        <v>1006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65675.649999999994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65675.649999999994</v>
      </c>
      <c s="120">
        <v>44291</v>
      </c>
      <c s="120">
        <v>46117</v>
      </c>
      <c s="134">
        <v>65675.649999999994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2341.1700000000001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2341.1700000000001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2341.1700000000001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4682.3400000000001</v>
      </c>
      <c s="21">
        <v>2341.1700000000001</v>
      </c>
      <c s="21">
        <v>7023.5100000000002</v>
      </c>
    </row>
    <row r="847" spans="1:65" ht="14.5">
      <c r="A847" s="108" t="s">
        <v>2939</v>
      </c>
      <c s="35" t="s">
        <v>1007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122126.14999999999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122126.14999999999</v>
      </c>
      <c s="120">
        <v>44291</v>
      </c>
      <c s="120">
        <v>46117</v>
      </c>
      <c s="134">
        <v>122126.14999999999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4353.4899999999998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4353.4899999999998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4353.4899999999998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8706.9799999999996</v>
      </c>
      <c s="21">
        <v>4353.4899999999998</v>
      </c>
      <c s="21">
        <v>13060.469999999999</v>
      </c>
    </row>
    <row r="848" spans="1:65" ht="14.5">
      <c r="A848" s="108" t="s">
        <v>2940</v>
      </c>
      <c s="35" t="s">
        <v>1008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402375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402375</v>
      </c>
      <c s="120">
        <v>44291</v>
      </c>
      <c s="120">
        <v>46117</v>
      </c>
      <c s="134">
        <v>402375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14343.66</v>
      </c>
      <c s="21">
        <v>0</v>
      </c>
      <c s="21">
        <v>0</v>
      </c>
      <c s="21">
        <v>0</v>
      </c>
      <c s="21">
        <v>0</v>
      </c>
      <c s="21">
        <v>0</v>
      </c>
      <c s="21">
        <v>14343.66</v>
      </c>
      <c s="21">
        <v>0</v>
      </c>
      <c s="21">
        <v>0</v>
      </c>
      <c s="21">
        <v>0</v>
      </c>
      <c s="21">
        <v>0</v>
      </c>
      <c s="21">
        <v>0</v>
      </c>
      <c s="21">
        <v>14343.66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28687.32</v>
      </c>
      <c s="21">
        <v>14343.66</v>
      </c>
      <c s="21">
        <v>43030.979999999996</v>
      </c>
    </row>
    <row r="849" spans="1:65" ht="14.5">
      <c r="A849" s="108" t="s">
        <v>2941</v>
      </c>
      <c s="35" t="s">
        <v>1009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183679.42000000001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183679.42000000001</v>
      </c>
      <c s="120">
        <v>44291</v>
      </c>
      <c s="120">
        <v>46117</v>
      </c>
      <c s="134">
        <v>183679.42000000001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6547.71</v>
      </c>
      <c s="21">
        <v>0</v>
      </c>
      <c s="21">
        <v>0</v>
      </c>
      <c s="21">
        <v>0</v>
      </c>
      <c s="21">
        <v>0</v>
      </c>
      <c s="21">
        <v>0</v>
      </c>
      <c s="21">
        <v>6547.71</v>
      </c>
      <c s="21">
        <v>0</v>
      </c>
      <c s="21">
        <v>0</v>
      </c>
      <c s="21">
        <v>0</v>
      </c>
      <c s="21">
        <v>0</v>
      </c>
      <c s="21">
        <v>0</v>
      </c>
      <c s="21">
        <v>6547.71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13095.42</v>
      </c>
      <c s="21">
        <v>6547.71</v>
      </c>
      <c s="21">
        <v>19643.130000000001</v>
      </c>
    </row>
    <row r="850" spans="1:65" ht="14.5">
      <c r="A850" s="108" t="s">
        <v>2942</v>
      </c>
      <c s="35" t="s">
        <v>1010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64677.709999999999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64677.709999999999</v>
      </c>
      <c s="120">
        <v>44291</v>
      </c>
      <c s="120">
        <v>46117</v>
      </c>
      <c s="134">
        <v>64677.709999999999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2305.5999999999999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2305.5999999999999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2305.5999999999999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4611.1999999999998</v>
      </c>
      <c s="21">
        <v>2305.5999999999999</v>
      </c>
      <c s="21">
        <v>6916.7999999999993</v>
      </c>
    </row>
    <row r="851" spans="1:65" ht="14.5">
      <c r="A851" s="108" t="s">
        <v>2943</v>
      </c>
      <c s="35" t="s">
        <v>1011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258811.39000000001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258811.39000000001</v>
      </c>
      <c s="120">
        <v>44291</v>
      </c>
      <c s="120">
        <v>46117</v>
      </c>
      <c s="134">
        <v>258811.39000000001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9225.9799999999996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9225.9799999999996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9225.9799999999996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18451.959999999999</v>
      </c>
      <c s="21">
        <v>9225.9799999999996</v>
      </c>
      <c s="21">
        <v>27677.939999999999</v>
      </c>
    </row>
    <row r="852" spans="1:65" ht="14.5">
      <c r="A852" s="108" t="s">
        <v>2944</v>
      </c>
      <c s="35" t="s">
        <v>1012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47743.160000000003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47743.160000000003</v>
      </c>
      <c s="120">
        <v>44291</v>
      </c>
      <c s="120">
        <v>46117</v>
      </c>
      <c s="134">
        <v>47743.160000000003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1701.9200000000001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1701.9200000000001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1701.9200000000001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3403.8400000000001</v>
      </c>
      <c s="21">
        <v>1701.9200000000001</v>
      </c>
      <c s="21">
        <v>5105.7600000000002</v>
      </c>
    </row>
    <row r="853" spans="1:65" ht="14.5">
      <c r="A853" s="108" t="s">
        <v>2945</v>
      </c>
      <c s="35" t="s">
        <v>1013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233636.32999999999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233636.32999999999</v>
      </c>
      <c s="120">
        <v>44291</v>
      </c>
      <c s="120">
        <v>46117</v>
      </c>
      <c s="134">
        <v>233636.32999999999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8328.5499999999993</v>
      </c>
      <c s="21">
        <v>0</v>
      </c>
      <c s="21">
        <v>0</v>
      </c>
      <c s="21">
        <v>0</v>
      </c>
      <c s="21">
        <v>0</v>
      </c>
      <c s="21">
        <v>0</v>
      </c>
      <c s="21">
        <v>8328.5499999999993</v>
      </c>
      <c s="21">
        <v>0</v>
      </c>
      <c s="21">
        <v>0</v>
      </c>
      <c s="21">
        <v>0</v>
      </c>
      <c s="21">
        <v>0</v>
      </c>
      <c s="21">
        <v>0</v>
      </c>
      <c s="21">
        <v>8328.5499999999993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16657.099999999999</v>
      </c>
      <c s="21">
        <v>8328.5499999999993</v>
      </c>
      <c s="21">
        <v>24985.649999999998</v>
      </c>
    </row>
    <row r="854" spans="1:65" ht="14.5">
      <c r="A854" s="108" t="s">
        <v>2946</v>
      </c>
      <c s="35" t="s">
        <v>1014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52305.230000000003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52305.230000000003</v>
      </c>
      <c s="120">
        <v>44291</v>
      </c>
      <c s="120">
        <v>46117</v>
      </c>
      <c s="134">
        <v>52305.230000000003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1864.55</v>
      </c>
      <c s="21">
        <v>0</v>
      </c>
      <c s="21">
        <v>0</v>
      </c>
      <c s="21">
        <v>0</v>
      </c>
      <c s="21">
        <v>0</v>
      </c>
      <c s="21">
        <v>0</v>
      </c>
      <c s="21">
        <v>1864.55</v>
      </c>
      <c s="21">
        <v>0</v>
      </c>
      <c s="21">
        <v>0</v>
      </c>
      <c s="21">
        <v>0</v>
      </c>
      <c s="21">
        <v>0</v>
      </c>
      <c s="21">
        <v>0</v>
      </c>
      <c s="21">
        <v>1864.55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3729.0999999999999</v>
      </c>
      <c s="21">
        <v>1864.55</v>
      </c>
      <c s="21">
        <v>5593.6499999999996</v>
      </c>
    </row>
    <row r="855" spans="1:65" ht="14.5">
      <c r="A855" s="108" t="s">
        <v>2947</v>
      </c>
      <c s="35" t="s">
        <v>1015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69570.5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69570.5</v>
      </c>
      <c s="120">
        <v>44291</v>
      </c>
      <c s="120">
        <v>46117</v>
      </c>
      <c s="134">
        <v>69570.5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2480.0100000000002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2480.0100000000002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2480.0100000000002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4960.0200000000004</v>
      </c>
      <c s="21">
        <v>2480.0100000000002</v>
      </c>
      <c s="21">
        <v>7440.0300000000007</v>
      </c>
    </row>
    <row r="856" spans="1:65" ht="14.5">
      <c r="A856" s="108" t="s">
        <v>2948</v>
      </c>
      <c s="35" t="s">
        <v>1016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292504.67999999999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292504.67999999999</v>
      </c>
      <c s="120">
        <v>44291</v>
      </c>
      <c s="120">
        <v>46117</v>
      </c>
      <c s="134">
        <v>292504.67999999999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10427.059999999999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10427.059999999999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10427.059999999999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20854.119999999999</v>
      </c>
      <c s="21">
        <v>10427.059999999999</v>
      </c>
      <c s="21">
        <v>31281.18</v>
      </c>
    </row>
    <row r="857" spans="1:65" ht="14.5">
      <c r="A857" s="108" t="s">
        <v>2949</v>
      </c>
      <c s="35" t="s">
        <v>1017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953583.05000000005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953583.05000000005</v>
      </c>
      <c s="120">
        <v>44291</v>
      </c>
      <c s="120">
        <v>46117</v>
      </c>
      <c s="134">
        <v>953583.05000000005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33992.849999999999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33992.849999999999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33992.849999999999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67985.699999999997</v>
      </c>
      <c s="21">
        <v>33992.849999999999</v>
      </c>
      <c s="21">
        <v>101978.54999999999</v>
      </c>
    </row>
    <row r="858" spans="1:65" ht="14.5">
      <c r="A858" s="108" t="s">
        <v>2950</v>
      </c>
      <c s="35" t="s">
        <v>1018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12994667.630000001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12994667.630000001</v>
      </c>
      <c s="120">
        <v>44291</v>
      </c>
      <c s="120">
        <v>46117</v>
      </c>
      <c s="134">
        <v>12994667.630000001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463227.40999999997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463227.40999999997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463227.40999999997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926454.81999999995</v>
      </c>
      <c s="21">
        <v>463227.40999999997</v>
      </c>
      <c s="21">
        <v>1389682.23</v>
      </c>
    </row>
    <row r="859" spans="1:65" ht="14.5">
      <c r="A859" s="108" t="s">
        <v>2951</v>
      </c>
      <c s="35" t="s">
        <v>1019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1020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1549766.0800000001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1549766.0800000001</v>
      </c>
      <c s="120">
        <v>44291</v>
      </c>
      <c s="120">
        <v>46117</v>
      </c>
      <c s="134">
        <v>1549766.0900000001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55245.290000000001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55245.290000000001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55245.290000000001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110490.58</v>
      </c>
      <c s="21">
        <v>55245.290000000001</v>
      </c>
      <c s="21">
        <v>165735.87</v>
      </c>
    </row>
    <row r="860" spans="1:65" ht="14.5">
      <c r="A860" s="108" t="s">
        <v>2952</v>
      </c>
      <c s="35" t="s">
        <v>1021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1020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-0.0070000000000000001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-0.0070000000000000001</v>
      </c>
      <c s="120">
        <v>44291</v>
      </c>
      <c s="120">
        <v>45387</v>
      </c>
      <c s="134">
        <v>665616.01000000001</v>
      </c>
      <c s="135">
        <v>-0.73611111111111116</v>
      </c>
      <c s="135">
        <v>3</v>
      </c>
      <c s="125">
        <v>0.061699999999999998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861" spans="1:65" ht="14.5">
      <c r="A861" s="108" t="s">
        <v>2953</v>
      </c>
      <c s="35" t="s">
        <v>1022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500000000</v>
      </c>
      <c s="120">
        <v>44314</v>
      </c>
      <c s="120">
        <v>47966</v>
      </c>
      <c s="134">
        <v>500000000</v>
      </c>
      <c s="135">
        <v>6.3277777777777775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19565750</v>
      </c>
      <c s="21">
        <v>0</v>
      </c>
      <c s="21">
        <v>0</v>
      </c>
      <c s="21">
        <v>0</v>
      </c>
      <c s="21">
        <v>0</v>
      </c>
      <c s="21">
        <v>0</v>
      </c>
      <c s="21">
        <v>19565750</v>
      </c>
      <c s="21">
        <v>0</v>
      </c>
      <c s="21">
        <v>0</v>
      </c>
      <c s="21">
        <v>0</v>
      </c>
      <c s="21">
        <v>0</v>
      </c>
      <c s="21">
        <v>0</v>
      </c>
      <c s="21">
        <v>19565750</v>
      </c>
      <c s="21">
        <v>0</v>
      </c>
      <c s="21">
        <v>0</v>
      </c>
      <c s="21">
        <v>0</v>
      </c>
      <c s="21">
        <v>0</v>
      </c>
      <c s="21">
        <v>0</v>
      </c>
      <c s="21">
        <v>19565750</v>
      </c>
      <c s="21">
        <v>0</v>
      </c>
      <c s="21">
        <v>0</v>
      </c>
      <c s="21">
        <v>39131500</v>
      </c>
      <c s="21">
        <v>39131500</v>
      </c>
      <c s="21">
        <v>78263000</v>
      </c>
    </row>
    <row r="862" spans="1:65" ht="14.5">
      <c r="A862" s="108" t="s">
        <v>2954</v>
      </c>
      <c s="35" t="s">
        <v>574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1528837.5</v>
      </c>
      <c s="128">
        <v>0</v>
      </c>
      <c s="128">
        <v>0</v>
      </c>
      <c s="128">
        <v>6000.6899999999996</v>
      </c>
      <c s="128">
        <v>0</v>
      </c>
      <c s="128">
        <v>0</v>
      </c>
      <c s="128">
        <v>0</v>
      </c>
      <c s="128">
        <v>1528837.5</v>
      </c>
      <c s="120">
        <v>44537</v>
      </c>
      <c s="120">
        <v>45998</v>
      </c>
      <c s="134">
        <v>1528837.5</v>
      </c>
      <c s="135">
        <v>0.93611111111111112</v>
      </c>
      <c s="135">
        <v>4</v>
      </c>
      <c s="125">
        <v>0.047100000000000003</v>
      </c>
      <c s="131" t="s">
        <v>657</v>
      </c>
      <c s="131" t="s">
        <v>658</v>
      </c>
      <c s="21">
        <v>6000.6899999999996</v>
      </c>
      <c s="21">
        <v>6000.6899999999996</v>
      </c>
      <c s="21">
        <v>6000.6899999999996</v>
      </c>
      <c s="21">
        <v>6000.6899999999996</v>
      </c>
      <c s="21">
        <v>6000.6899999999996</v>
      </c>
      <c s="21">
        <v>6000.6899999999996</v>
      </c>
      <c s="21">
        <v>3000.3400000000001</v>
      </c>
      <c s="21">
        <v>3000.3400000000001</v>
      </c>
      <c s="21">
        <v>3000.3400000000001</v>
      </c>
      <c s="21">
        <v>3000.3400000000001</v>
      </c>
      <c s="21">
        <v>3000.3400000000001</v>
      </c>
      <c s="21">
        <v>3000.3400000000001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54006.179999999978</v>
      </c>
      <c s="21">
        <v>0</v>
      </c>
      <c s="21">
        <v>54006.179999999978</v>
      </c>
    </row>
    <row r="863" spans="1:65" ht="14.5">
      <c r="A863" s="108" t="s">
        <v>2955</v>
      </c>
      <c s="35" t="s">
        <v>574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950490</v>
      </c>
      <c s="128">
        <v>0</v>
      </c>
      <c s="128">
        <v>0</v>
      </c>
      <c s="128">
        <v>4015.8200000000002</v>
      </c>
      <c s="128">
        <v>0</v>
      </c>
      <c s="128">
        <v>0</v>
      </c>
      <c s="128">
        <v>0</v>
      </c>
      <c s="128">
        <v>950490</v>
      </c>
      <c s="120">
        <v>44537</v>
      </c>
      <c s="120">
        <v>46363</v>
      </c>
      <c s="134">
        <v>950490</v>
      </c>
      <c s="135">
        <v>1.9361111111111111</v>
      </c>
      <c s="135">
        <v>5</v>
      </c>
      <c s="125">
        <v>0.050700000000000002</v>
      </c>
      <c s="131" t="s">
        <v>657</v>
      </c>
      <c s="131" t="s">
        <v>658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4015.8200000000002</v>
      </c>
      <c s="21">
        <v>2007.9100000000001</v>
      </c>
      <c s="21">
        <v>2007.9100000000001</v>
      </c>
      <c s="21">
        <v>2007.9100000000001</v>
      </c>
      <c s="21">
        <v>2007.9100000000001</v>
      </c>
      <c s="21">
        <v>2007.9100000000001</v>
      </c>
      <c s="21">
        <v>2007.9100000000001</v>
      </c>
      <c s="21">
        <v>48189.840000000004</v>
      </c>
      <c s="21">
        <v>36142.380000000005</v>
      </c>
      <c s="21">
        <v>84332.220000000001</v>
      </c>
    </row>
    <row r="864" spans="1:65" ht="14.5">
      <c r="A864" s="108" t="s">
        <v>2956</v>
      </c>
      <c s="35" t="s">
        <v>574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1021585</v>
      </c>
      <c s="128">
        <v>0</v>
      </c>
      <c s="128">
        <v>0</v>
      </c>
      <c s="128">
        <v>4563.0799999999999</v>
      </c>
      <c s="128">
        <v>0</v>
      </c>
      <c s="128">
        <v>0</v>
      </c>
      <c s="128">
        <v>0</v>
      </c>
      <c s="128">
        <v>1021585</v>
      </c>
      <c s="120">
        <v>44537</v>
      </c>
      <c s="120">
        <v>46728</v>
      </c>
      <c s="134">
        <v>1021585</v>
      </c>
      <c s="135">
        <v>2.9361111111111109</v>
      </c>
      <c s="135">
        <v>6</v>
      </c>
      <c s="125">
        <v>0.053600000000000002</v>
      </c>
      <c s="131" t="s">
        <v>657</v>
      </c>
      <c s="131" t="s">
        <v>658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4563.0799999999999</v>
      </c>
      <c s="21">
        <v>54756.960000000014</v>
      </c>
      <c s="21">
        <v>54756.960000000014</v>
      </c>
      <c s="21">
        <v>109513.92000000003</v>
      </c>
    </row>
    <row r="865" spans="1:65" ht="14.5">
      <c r="A865" s="108" t="s">
        <v>2957</v>
      </c>
      <c s="35" t="s">
        <v>574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1658490</v>
      </c>
      <c s="128">
        <v>0</v>
      </c>
      <c s="128">
        <v>0</v>
      </c>
      <c s="128">
        <v>7794.8999999999996</v>
      </c>
      <c s="128">
        <v>0</v>
      </c>
      <c s="128">
        <v>0</v>
      </c>
      <c s="128">
        <v>0</v>
      </c>
      <c s="128">
        <v>1658490</v>
      </c>
      <c s="120">
        <v>44537</v>
      </c>
      <c s="120">
        <v>47094</v>
      </c>
      <c s="134">
        <v>1658490</v>
      </c>
      <c s="135">
        <v>3.9361111111111109</v>
      </c>
      <c s="135">
        <v>7</v>
      </c>
      <c s="125">
        <v>0.056399999999999999</v>
      </c>
      <c s="131" t="s">
        <v>657</v>
      </c>
      <c s="131" t="s">
        <v>658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7794.8999999999996</v>
      </c>
      <c s="21">
        <v>93538.799999999988</v>
      </c>
      <c s="21">
        <v>93538.799999999988</v>
      </c>
      <c s="21">
        <v>187077.59999999998</v>
      </c>
    </row>
    <row r="866" spans="1:65" ht="14.5">
      <c r="A866" s="108" t="s">
        <v>2958</v>
      </c>
      <c s="35" t="s">
        <v>574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309897.5</v>
      </c>
      <c s="128">
        <v>0</v>
      </c>
      <c s="128">
        <v>0</v>
      </c>
      <c s="128">
        <v>1531.4100000000001</v>
      </c>
      <c s="128">
        <v>0</v>
      </c>
      <c s="128">
        <v>0</v>
      </c>
      <c s="128">
        <v>0</v>
      </c>
      <c s="128">
        <v>309897.5</v>
      </c>
      <c s="120">
        <v>44537</v>
      </c>
      <c s="120">
        <v>47459</v>
      </c>
      <c s="134">
        <v>309897.5</v>
      </c>
      <c s="135">
        <v>4.9361111111111109</v>
      </c>
      <c s="135">
        <v>8</v>
      </c>
      <c s="125">
        <v>0.059299999999999999</v>
      </c>
      <c s="131" t="s">
        <v>657</v>
      </c>
      <c s="131" t="s">
        <v>658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1531.4100000000001</v>
      </c>
      <c s="21">
        <v>18376.920000000002</v>
      </c>
      <c s="21">
        <v>18376.920000000002</v>
      </c>
      <c s="21">
        <v>36753.840000000004</v>
      </c>
    </row>
    <row r="867" spans="1:65" ht="14.5">
      <c r="A867" s="108" t="s">
        <v>2959</v>
      </c>
      <c s="35" t="s">
        <v>574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93810</v>
      </c>
      <c s="128">
        <v>0</v>
      </c>
      <c s="128">
        <v>0</v>
      </c>
      <c s="128">
        <v>485.47000000000003</v>
      </c>
      <c s="128">
        <v>0</v>
      </c>
      <c s="128">
        <v>0</v>
      </c>
      <c s="128">
        <v>0</v>
      </c>
      <c s="128">
        <v>93810</v>
      </c>
      <c s="120">
        <v>44537</v>
      </c>
      <c s="120">
        <v>47824</v>
      </c>
      <c s="134">
        <v>93810</v>
      </c>
      <c s="135">
        <v>5.9361111111111109</v>
      </c>
      <c s="135">
        <v>9</v>
      </c>
      <c s="125">
        <v>0.062100000000000002</v>
      </c>
      <c s="131" t="s">
        <v>657</v>
      </c>
      <c s="131" t="s">
        <v>658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485.47000000000003</v>
      </c>
      <c s="21">
        <v>5825.6400000000021</v>
      </c>
      <c s="21">
        <v>5825.6400000000021</v>
      </c>
      <c s="21">
        <v>11651.280000000004</v>
      </c>
    </row>
    <row r="868" spans="1:65" ht="14.5">
      <c r="A868" s="108" t="s">
        <v>2960</v>
      </c>
      <c s="35" t="s">
        <v>574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44537</v>
      </c>
      <c s="120">
        <v>48189</v>
      </c>
      <c s="134">
        <v>53100</v>
      </c>
      <c s="135">
        <v>6.9361111111111109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3451.4399999999991</v>
      </c>
      <c s="21">
        <v>3451.4399999999991</v>
      </c>
      <c s="21">
        <v>6902.8799999999983</v>
      </c>
    </row>
    <row r="869" spans="1:65" ht="14.5">
      <c r="A869" s="108" t="s">
        <v>2961</v>
      </c>
      <c s="35" t="s">
        <v>1023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308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901812.87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901812.87</v>
      </c>
      <c s="120">
        <v>44291</v>
      </c>
      <c s="120">
        <v>46117</v>
      </c>
      <c s="134">
        <v>901812.87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32147.369999999999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32147.369999999999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32147.369999999999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64294.739999999998</v>
      </c>
      <c s="21">
        <v>32147.369999999999</v>
      </c>
      <c s="21">
        <v>96442.110000000001</v>
      </c>
    </row>
    <row r="870" spans="1:65" ht="14.5">
      <c r="A870" s="108" t="s">
        <v>2962</v>
      </c>
      <c s="35" t="s">
        <v>1024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918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2337432.8900000001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2337432.8900000001</v>
      </c>
      <c s="120">
        <v>44291</v>
      </c>
      <c s="120">
        <v>46117</v>
      </c>
      <c s="134">
        <v>2337432.8900000001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83323.639999999999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83323.639999999999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83323.639999999999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166647.28</v>
      </c>
      <c s="21">
        <v>83323.639999999999</v>
      </c>
      <c s="21">
        <v>249970.91999999998</v>
      </c>
    </row>
    <row r="871" spans="1:65" ht="14.5">
      <c r="A871" s="108" t="s">
        <v>2963</v>
      </c>
      <c s="35" t="s">
        <v>1025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918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1040699.65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1040699.65</v>
      </c>
      <c s="120">
        <v>44291</v>
      </c>
      <c s="120">
        <v>46117</v>
      </c>
      <c s="134">
        <v>1040699.65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37098.339999999997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37098.339999999997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37098.339999999997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74196.679999999993</v>
      </c>
      <c s="21">
        <v>37098.339999999997</v>
      </c>
      <c s="21">
        <v>111295.01999999999</v>
      </c>
    </row>
    <row r="872" spans="1:65" ht="14.5">
      <c r="A872" s="108" t="s">
        <v>2964</v>
      </c>
      <c s="35" t="s">
        <v>575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263730</v>
      </c>
      <c s="128">
        <v>0</v>
      </c>
      <c s="128">
        <v>0</v>
      </c>
      <c s="128">
        <v>1035.1400000000001</v>
      </c>
      <c s="128">
        <v>0</v>
      </c>
      <c s="128">
        <v>0</v>
      </c>
      <c s="128">
        <v>0</v>
      </c>
      <c s="128">
        <v>263730</v>
      </c>
      <c s="120">
        <v>44553</v>
      </c>
      <c s="120">
        <v>46014</v>
      </c>
      <c s="134">
        <v>263730</v>
      </c>
      <c s="135">
        <v>0.98055555555555551</v>
      </c>
      <c s="135">
        <v>4</v>
      </c>
      <c s="125">
        <v>0.047100000000000003</v>
      </c>
      <c s="131" t="s">
        <v>657</v>
      </c>
      <c s="131" t="s">
        <v>658</v>
      </c>
      <c s="21">
        <v>1035.1400000000001</v>
      </c>
      <c s="21">
        <v>1035.1400000000001</v>
      </c>
      <c s="21">
        <v>1035.1400000000001</v>
      </c>
      <c s="21">
        <v>1035.1400000000001</v>
      </c>
      <c s="21">
        <v>1035.1400000000001</v>
      </c>
      <c s="21">
        <v>1035.1400000000001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9316.2600000000002</v>
      </c>
      <c s="21">
        <v>0</v>
      </c>
      <c s="21">
        <v>9316.2600000000002</v>
      </c>
    </row>
    <row r="873" spans="1:65" ht="14.5">
      <c r="A873" s="108" t="s">
        <v>2965</v>
      </c>
      <c s="35" t="s">
        <v>575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1078520</v>
      </c>
      <c s="128">
        <v>0</v>
      </c>
      <c s="128">
        <v>0</v>
      </c>
      <c s="128">
        <v>4556.75</v>
      </c>
      <c s="128">
        <v>0</v>
      </c>
      <c s="128">
        <v>0</v>
      </c>
      <c s="128">
        <v>0</v>
      </c>
      <c s="128">
        <v>1078520</v>
      </c>
      <c s="120">
        <v>44553</v>
      </c>
      <c s="120">
        <v>46379</v>
      </c>
      <c s="134">
        <v>1078520</v>
      </c>
      <c s="135">
        <v>1.9805555555555556</v>
      </c>
      <c s="135">
        <v>5</v>
      </c>
      <c s="125">
        <v>0.050700000000000002</v>
      </c>
      <c s="131" t="s">
        <v>657</v>
      </c>
      <c s="131" t="s">
        <v>658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4556.75</v>
      </c>
      <c s="21">
        <v>2278.3699999999999</v>
      </c>
      <c s="21">
        <v>2278.3699999999999</v>
      </c>
      <c s="21">
        <v>2278.3699999999999</v>
      </c>
      <c s="21">
        <v>2278.3699999999999</v>
      </c>
      <c s="21">
        <v>2278.3699999999999</v>
      </c>
      <c s="21">
        <v>2278.3699999999999</v>
      </c>
      <c s="21">
        <v>54681</v>
      </c>
      <c s="21">
        <v>41010.720000000008</v>
      </c>
      <c s="21">
        <v>95691.720000000001</v>
      </c>
    </row>
    <row r="874" spans="1:65" ht="14.5">
      <c r="A874" s="108" t="s">
        <v>2966</v>
      </c>
      <c s="35" t="s">
        <v>575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4820447.5</v>
      </c>
      <c s="128">
        <v>0</v>
      </c>
      <c s="128">
        <v>0</v>
      </c>
      <c s="128">
        <v>21531.330000000002</v>
      </c>
      <c s="128">
        <v>0</v>
      </c>
      <c s="128">
        <v>0</v>
      </c>
      <c s="128">
        <v>0</v>
      </c>
      <c s="128">
        <v>4820447.5</v>
      </c>
      <c s="120">
        <v>44553</v>
      </c>
      <c s="120">
        <v>46744</v>
      </c>
      <c s="134">
        <v>4820447.5</v>
      </c>
      <c s="135">
        <v>2.9805555555555556</v>
      </c>
      <c s="135">
        <v>6</v>
      </c>
      <c s="125">
        <v>0.053600000000000002</v>
      </c>
      <c s="131" t="s">
        <v>657</v>
      </c>
      <c s="131" t="s">
        <v>658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21531.330000000002</v>
      </c>
      <c s="21">
        <v>258375.96000000008</v>
      </c>
      <c s="21">
        <v>258375.96000000008</v>
      </c>
      <c s="21">
        <v>516751.92000000016</v>
      </c>
    </row>
    <row r="875" spans="1:65" ht="14.5">
      <c r="A875" s="108" t="s">
        <v>2967</v>
      </c>
      <c s="35" t="s">
        <v>575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419195</v>
      </c>
      <c s="128">
        <v>0</v>
      </c>
      <c s="128">
        <v>0</v>
      </c>
      <c s="128">
        <v>1970.22</v>
      </c>
      <c s="128">
        <v>0</v>
      </c>
      <c s="128">
        <v>0</v>
      </c>
      <c s="128">
        <v>0</v>
      </c>
      <c s="128">
        <v>419195</v>
      </c>
      <c s="120">
        <v>44553</v>
      </c>
      <c s="120">
        <v>47110</v>
      </c>
      <c s="134">
        <v>419195</v>
      </c>
      <c s="135">
        <v>3.9805555555555556</v>
      </c>
      <c s="135">
        <v>7</v>
      </c>
      <c s="125">
        <v>0.056399999999999999</v>
      </c>
      <c s="131" t="s">
        <v>657</v>
      </c>
      <c s="131" t="s">
        <v>658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1970.22</v>
      </c>
      <c s="21">
        <v>23642.640000000003</v>
      </c>
      <c s="21">
        <v>23642.640000000003</v>
      </c>
      <c s="21">
        <v>47285.280000000006</v>
      </c>
    </row>
    <row r="876" spans="1:65" ht="14.5">
      <c r="A876" s="108" t="s">
        <v>2968</v>
      </c>
      <c s="35" t="s">
        <v>575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44553</v>
      </c>
      <c s="120">
        <v>47475</v>
      </c>
      <c s="134">
        <v>53100</v>
      </c>
      <c s="135">
        <v>4.9805555555555552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3148.8000000000006</v>
      </c>
      <c s="21">
        <v>3148.8000000000006</v>
      </c>
      <c s="21">
        <v>6297.6000000000013</v>
      </c>
    </row>
    <row r="877" spans="1:65" ht="14.5">
      <c r="A877" s="108" t="s">
        <v>2969</v>
      </c>
      <c s="35" t="s">
        <v>576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177295</v>
      </c>
      <c s="128">
        <v>0</v>
      </c>
      <c s="128">
        <v>0</v>
      </c>
      <c s="128">
        <v>695.88</v>
      </c>
      <c s="128">
        <v>0</v>
      </c>
      <c s="128">
        <v>0</v>
      </c>
      <c s="128">
        <v>0</v>
      </c>
      <c s="128">
        <v>177295</v>
      </c>
      <c s="120">
        <v>44558</v>
      </c>
      <c s="120">
        <v>46019</v>
      </c>
      <c s="134">
        <v>177295</v>
      </c>
      <c s="135">
        <v>0.99444444444444446</v>
      </c>
      <c s="135">
        <v>4</v>
      </c>
      <c s="125">
        <v>0.047100000000000003</v>
      </c>
      <c s="131" t="s">
        <v>657</v>
      </c>
      <c s="131" t="s">
        <v>658</v>
      </c>
      <c s="21">
        <v>695.88</v>
      </c>
      <c s="21">
        <v>695.88</v>
      </c>
      <c s="21">
        <v>695.88</v>
      </c>
      <c s="21">
        <v>695.88</v>
      </c>
      <c s="21">
        <v>695.88</v>
      </c>
      <c s="21">
        <v>695.88</v>
      </c>
      <c s="21">
        <v>347.94</v>
      </c>
      <c s="21">
        <v>347.94</v>
      </c>
      <c s="21">
        <v>347.94</v>
      </c>
      <c s="21">
        <v>347.94</v>
      </c>
      <c s="21">
        <v>347.94</v>
      </c>
      <c s="21">
        <v>347.94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6262.9199999999973</v>
      </c>
      <c s="21">
        <v>0</v>
      </c>
      <c s="21">
        <v>6262.9199999999973</v>
      </c>
    </row>
    <row r="878" spans="1:65" ht="14.5">
      <c r="A878" s="108" t="s">
        <v>2970</v>
      </c>
      <c s="35" t="s">
        <v>576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751807.5</v>
      </c>
      <c s="128">
        <v>0</v>
      </c>
      <c s="128">
        <v>0</v>
      </c>
      <c s="128">
        <v>3176.3899999999999</v>
      </c>
      <c s="128">
        <v>0</v>
      </c>
      <c s="128">
        <v>0</v>
      </c>
      <c s="128">
        <v>0</v>
      </c>
      <c s="128">
        <v>751807.5</v>
      </c>
      <c s="120">
        <v>44558</v>
      </c>
      <c s="120">
        <v>46384</v>
      </c>
      <c s="134">
        <v>751807.5</v>
      </c>
      <c s="135">
        <v>1.9944444444444445</v>
      </c>
      <c s="135">
        <v>5</v>
      </c>
      <c s="125">
        <v>0.050700000000000002</v>
      </c>
      <c s="131" t="s">
        <v>657</v>
      </c>
      <c s="131" t="s">
        <v>658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3176.3899999999999</v>
      </c>
      <c s="21">
        <v>1588.1900000000001</v>
      </c>
      <c s="21">
        <v>1588.1900000000001</v>
      </c>
      <c s="21">
        <v>1588.1900000000001</v>
      </c>
      <c s="21">
        <v>1588.1900000000001</v>
      </c>
      <c s="21">
        <v>1588.1900000000001</v>
      </c>
      <c s="21">
        <v>1588.1900000000001</v>
      </c>
      <c s="21">
        <v>38116.68</v>
      </c>
      <c s="21">
        <v>28587.479999999992</v>
      </c>
      <c s="21">
        <v>66704.159999999989</v>
      </c>
    </row>
    <row r="879" spans="1:65" ht="14.5">
      <c r="A879" s="108" t="s">
        <v>2971</v>
      </c>
      <c s="35" t="s">
        <v>576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1693447.5</v>
      </c>
      <c s="128">
        <v>0</v>
      </c>
      <c s="128">
        <v>0</v>
      </c>
      <c s="128">
        <v>7564.0699999999997</v>
      </c>
      <c s="128">
        <v>0</v>
      </c>
      <c s="128">
        <v>0</v>
      </c>
      <c s="128">
        <v>0</v>
      </c>
      <c s="128">
        <v>1693447.5</v>
      </c>
      <c s="120">
        <v>44558</v>
      </c>
      <c s="120">
        <v>46749</v>
      </c>
      <c s="134">
        <v>1693447.5</v>
      </c>
      <c s="135">
        <v>2.9944444444444445</v>
      </c>
      <c s="135">
        <v>6</v>
      </c>
      <c s="125">
        <v>0.053600000000000002</v>
      </c>
      <c s="131" t="s">
        <v>657</v>
      </c>
      <c s="131" t="s">
        <v>658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90768.840000000026</v>
      </c>
      <c s="21">
        <v>90768.840000000026</v>
      </c>
      <c s="21">
        <v>181537.68000000005</v>
      </c>
    </row>
    <row r="880" spans="1:65" ht="14.5">
      <c r="A880" s="108" t="s">
        <v>2972</v>
      </c>
      <c s="35" t="s">
        <v>576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938247.5</v>
      </c>
      <c s="128">
        <v>0</v>
      </c>
      <c s="128">
        <v>0</v>
      </c>
      <c s="128">
        <v>4409.7600000000002</v>
      </c>
      <c s="128">
        <v>0</v>
      </c>
      <c s="128">
        <v>0</v>
      </c>
      <c s="128">
        <v>0</v>
      </c>
      <c s="128">
        <v>938247.5</v>
      </c>
      <c s="120">
        <v>44558</v>
      </c>
      <c s="120">
        <v>47115</v>
      </c>
      <c s="134">
        <v>938247.5</v>
      </c>
      <c s="135">
        <v>3.9944444444444445</v>
      </c>
      <c s="135">
        <v>7</v>
      </c>
      <c s="125">
        <v>0.056399999999999999</v>
      </c>
      <c s="131" t="s">
        <v>657</v>
      </c>
      <c s="131" t="s">
        <v>658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4409.7600000000002</v>
      </c>
      <c s="21">
        <v>52917.120000000017</v>
      </c>
      <c s="21">
        <v>52917.120000000017</v>
      </c>
      <c s="21">
        <v>105834.24000000003</v>
      </c>
    </row>
    <row r="881" spans="1:65" ht="14.5">
      <c r="A881" s="108" t="s">
        <v>2973</v>
      </c>
      <c s="35" t="s">
        <v>576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957717.5</v>
      </c>
      <c s="128">
        <v>0</v>
      </c>
      <c s="128">
        <v>0</v>
      </c>
      <c s="128">
        <v>4732.7200000000003</v>
      </c>
      <c s="128">
        <v>0</v>
      </c>
      <c s="128">
        <v>0</v>
      </c>
      <c s="128">
        <v>0</v>
      </c>
      <c s="128">
        <v>957717.5</v>
      </c>
      <c s="120">
        <v>44558</v>
      </c>
      <c s="120">
        <v>47480</v>
      </c>
      <c s="134">
        <v>857717.5</v>
      </c>
      <c s="135">
        <v>4.9944444444444445</v>
      </c>
      <c s="135">
        <v>8</v>
      </c>
      <c s="125">
        <v>0.059299999999999999</v>
      </c>
      <c s="131" t="s">
        <v>657</v>
      </c>
      <c s="131" t="s">
        <v>658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4732.7200000000003</v>
      </c>
      <c s="21">
        <v>56792.640000000007</v>
      </c>
      <c s="21">
        <v>56792.640000000007</v>
      </c>
      <c s="21">
        <v>113585.28000000001</v>
      </c>
    </row>
    <row r="882" spans="1:65" ht="14.5">
      <c r="A882" s="108" t="s">
        <v>2974</v>
      </c>
      <c s="35" t="s">
        <v>576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44558</v>
      </c>
      <c s="120">
        <v>47845</v>
      </c>
      <c s="134">
        <v>53100</v>
      </c>
      <c s="135">
        <v>5.9944444444444445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883" spans="1:65" ht="14.5">
      <c r="A883" s="108" t="s">
        <v>2975</v>
      </c>
      <c s="35" t="s">
        <v>1027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1026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639337.13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639337.13</v>
      </c>
      <c s="120">
        <v>44291</v>
      </c>
      <c s="120">
        <v>46117</v>
      </c>
      <c s="134">
        <v>639337.13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22790.77</v>
      </c>
      <c s="21">
        <v>0</v>
      </c>
      <c s="21">
        <v>0</v>
      </c>
      <c s="21">
        <v>0</v>
      </c>
      <c s="21">
        <v>0</v>
      </c>
      <c s="21">
        <v>0</v>
      </c>
      <c s="21">
        <v>22790.77</v>
      </c>
      <c s="21">
        <v>0</v>
      </c>
      <c s="21">
        <v>0</v>
      </c>
      <c s="21">
        <v>0</v>
      </c>
      <c s="21">
        <v>0</v>
      </c>
      <c s="21">
        <v>0</v>
      </c>
      <c s="21">
        <v>22790.77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45581.540000000001</v>
      </c>
      <c s="21">
        <v>22790.77</v>
      </c>
      <c s="21">
        <v>68372.309999999998</v>
      </c>
    </row>
    <row r="884" spans="1:65" ht="14.5">
      <c r="A884" s="108" t="s">
        <v>2976</v>
      </c>
      <c s="35" t="s">
        <v>1029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1028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1239330.45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1239330.45</v>
      </c>
      <c s="120">
        <v>44291</v>
      </c>
      <c s="120">
        <v>46117</v>
      </c>
      <c s="134">
        <v>1239330.45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44179.029999999999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44179.029999999999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44179.029999999999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88358.059999999998</v>
      </c>
      <c s="21">
        <v>44179.029999999999</v>
      </c>
      <c s="21">
        <v>132537.09</v>
      </c>
    </row>
    <row r="885" spans="1:65" ht="14.5">
      <c r="A885" s="108" t="s">
        <v>2977</v>
      </c>
      <c s="35" t="s">
        <v>1030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151259.07999999999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151259.07999999999</v>
      </c>
      <c s="120">
        <v>44291</v>
      </c>
      <c s="120">
        <v>46117</v>
      </c>
      <c s="134">
        <v>151259.07999999999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5392.0100000000002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5392.0100000000002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5392.0100000000002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10784.02</v>
      </c>
      <c s="21">
        <v>5392.0100000000002</v>
      </c>
      <c s="21">
        <v>16176.030000000001</v>
      </c>
    </row>
    <row r="886" spans="1:65" ht="14.5">
      <c r="A886" s="108" t="s">
        <v>2978</v>
      </c>
      <c s="35" t="s">
        <v>1031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721797.95999999996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721797.95999999996</v>
      </c>
      <c s="120">
        <v>44291</v>
      </c>
      <c s="120">
        <v>46117</v>
      </c>
      <c s="134">
        <v>721797.95999999996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25730.290000000001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25730.290000000001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25730.290000000001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51460.580000000002</v>
      </c>
      <c s="21">
        <v>25730.290000000001</v>
      </c>
      <c s="21">
        <v>77190.869999999995</v>
      </c>
    </row>
    <row r="887" spans="1:65" ht="14.5">
      <c r="A887" s="108" t="s">
        <v>2979</v>
      </c>
      <c s="35" t="s">
        <v>1032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56207.43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56207.43</v>
      </c>
      <c s="120">
        <v>44291</v>
      </c>
      <c s="120">
        <v>46117</v>
      </c>
      <c s="134">
        <v>56207.43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2003.6500000000001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2003.6500000000001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2003.6500000000001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4007.3000000000002</v>
      </c>
      <c s="21">
        <v>2003.6500000000001</v>
      </c>
      <c s="21">
        <v>6010.9500000000007</v>
      </c>
    </row>
    <row r="888" spans="1:65" ht="14.5">
      <c r="A888" s="108" t="s">
        <v>2980</v>
      </c>
      <c s="35" t="s">
        <v>1033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724956.35999999999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724956.35999999999</v>
      </c>
      <c s="120">
        <v>44291</v>
      </c>
      <c s="120">
        <v>46117</v>
      </c>
      <c s="134">
        <v>724956.35999999999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25842.880000000001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25842.880000000001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25842.880000000001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51685.760000000002</v>
      </c>
      <c s="21">
        <v>25842.880000000001</v>
      </c>
      <c s="21">
        <v>77528.639999999999</v>
      </c>
    </row>
    <row r="889" spans="1:65" ht="14.5">
      <c r="A889" s="108" t="s">
        <v>2981</v>
      </c>
      <c s="35" t="s">
        <v>1034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44222.589999999997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44222.589999999997</v>
      </c>
      <c s="120">
        <v>44291</v>
      </c>
      <c s="120">
        <v>46117</v>
      </c>
      <c s="134">
        <v>44222.589999999997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1576.4200000000001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1576.4200000000001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1576.4200000000001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3152.8400000000001</v>
      </c>
      <c s="21">
        <v>1576.4200000000001</v>
      </c>
      <c s="21">
        <v>4729.2600000000002</v>
      </c>
    </row>
    <row r="890" spans="1:65" ht="14.5">
      <c r="A890" s="108" t="s">
        <v>2982</v>
      </c>
      <c s="35" t="s">
        <v>1035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111473.73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111473.73</v>
      </c>
      <c s="120">
        <v>44291</v>
      </c>
      <c s="120">
        <v>46117</v>
      </c>
      <c s="134">
        <v>111473.73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3973.7600000000002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3973.7600000000002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3973.7600000000002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7947.5200000000004</v>
      </c>
      <c s="21">
        <v>3973.7600000000002</v>
      </c>
      <c s="21">
        <v>11921.280000000001</v>
      </c>
    </row>
    <row r="891" spans="1:65" ht="14.5">
      <c r="A891" s="108" t="s">
        <v>2983</v>
      </c>
      <c s="35" t="s">
        <v>1036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87206.830000000002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87206.830000000002</v>
      </c>
      <c s="120">
        <v>44291</v>
      </c>
      <c s="120">
        <v>46117</v>
      </c>
      <c s="134">
        <v>87206.830000000002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3108.71</v>
      </c>
      <c s="21">
        <v>0</v>
      </c>
      <c s="21">
        <v>0</v>
      </c>
      <c s="21">
        <v>0</v>
      </c>
      <c s="21">
        <v>0</v>
      </c>
      <c s="21">
        <v>0</v>
      </c>
      <c s="21">
        <v>3108.71</v>
      </c>
      <c s="21">
        <v>0</v>
      </c>
      <c s="21">
        <v>0</v>
      </c>
      <c s="21">
        <v>0</v>
      </c>
      <c s="21">
        <v>0</v>
      </c>
      <c s="21">
        <v>0</v>
      </c>
      <c s="21">
        <v>3108.71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6217.4200000000001</v>
      </c>
      <c s="21">
        <v>3108.71</v>
      </c>
      <c s="21">
        <v>9326.130000000001</v>
      </c>
    </row>
    <row r="892" spans="1:65" ht="14.5">
      <c r="A892" s="108" t="s">
        <v>2984</v>
      </c>
      <c s="35" t="s">
        <v>1037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149802.44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149802.44</v>
      </c>
      <c s="120">
        <v>44291</v>
      </c>
      <c s="120">
        <v>46117</v>
      </c>
      <c s="134">
        <v>149802.44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5340.0799999999999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5340.0799999999999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5340.0799999999999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10680.16</v>
      </c>
      <c s="21">
        <v>5340.0799999999999</v>
      </c>
      <c s="21">
        <v>16020.24</v>
      </c>
    </row>
    <row r="893" spans="1:65" ht="14.5">
      <c r="A893" s="108" t="s">
        <v>2985</v>
      </c>
      <c s="35" t="s">
        <v>1038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2071588.6899999999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2071588.6899999999</v>
      </c>
      <c s="120">
        <v>44291</v>
      </c>
      <c s="120">
        <v>46117</v>
      </c>
      <c s="134">
        <v>2071588.6899999999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73846.960000000006</v>
      </c>
      <c s="21">
        <v>0</v>
      </c>
      <c s="21">
        <v>0</v>
      </c>
      <c s="21">
        <v>0</v>
      </c>
      <c s="21">
        <v>0</v>
      </c>
      <c s="21">
        <v>0</v>
      </c>
      <c s="21">
        <v>73846.960000000006</v>
      </c>
      <c s="21">
        <v>0</v>
      </c>
      <c s="21">
        <v>0</v>
      </c>
      <c s="21">
        <v>0</v>
      </c>
      <c s="21">
        <v>0</v>
      </c>
      <c s="21">
        <v>0</v>
      </c>
      <c s="21">
        <v>73846.960000000006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147693.92000000001</v>
      </c>
      <c s="21">
        <v>73846.960000000006</v>
      </c>
      <c s="21">
        <v>221540.88</v>
      </c>
    </row>
    <row r="894" spans="1:65" ht="14.5">
      <c r="A894" s="108" t="s">
        <v>2986</v>
      </c>
      <c s="35" t="s">
        <v>1039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8060.1800000000003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8060.1800000000003</v>
      </c>
      <c s="120">
        <v>44291</v>
      </c>
      <c s="120">
        <v>46117</v>
      </c>
      <c s="134">
        <v>8060.1800000000003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287.32999999999998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287.32999999999998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287.32999999999998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574.65999999999997</v>
      </c>
      <c s="21">
        <v>287.32999999999998</v>
      </c>
      <c s="21">
        <v>861.99000000000001</v>
      </c>
    </row>
    <row r="895" spans="1:65" ht="14.5">
      <c r="A895" s="108" t="s">
        <v>2987</v>
      </c>
      <c s="35" t="s">
        <v>1040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2090599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2090599</v>
      </c>
      <c s="120">
        <v>44291</v>
      </c>
      <c s="120">
        <v>46117</v>
      </c>
      <c s="134">
        <v>2090599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74524.630000000005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74524.630000000005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74524.630000000005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149049.26000000001</v>
      </c>
      <c s="21">
        <v>74524.630000000005</v>
      </c>
      <c s="21">
        <v>223573.89000000001</v>
      </c>
    </row>
    <row r="896" spans="1:65" ht="14.5">
      <c r="A896" s="108" t="s">
        <v>2988</v>
      </c>
      <c s="35" t="s">
        <v>1041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992544.18000000005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992544.18000000005</v>
      </c>
      <c s="120">
        <v>44291</v>
      </c>
      <c s="120">
        <v>46117</v>
      </c>
      <c s="134">
        <v>992544.18000000005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35381.720000000001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35381.720000000001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35381.720000000001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70763.440000000002</v>
      </c>
      <c s="21">
        <v>35381.720000000001</v>
      </c>
      <c s="21">
        <v>106145.16</v>
      </c>
    </row>
    <row r="897" spans="1:65" ht="14.5">
      <c r="A897" s="108" t="s">
        <v>2989</v>
      </c>
      <c s="35" t="s">
        <v>1042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112785.86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112785.86</v>
      </c>
      <c s="120">
        <v>44291</v>
      </c>
      <c s="120">
        <v>46117</v>
      </c>
      <c s="134">
        <v>112785.86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4020.5300000000002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4020.5300000000002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4020.5300000000002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8041.0600000000004</v>
      </c>
      <c s="21">
        <v>4020.5300000000002</v>
      </c>
      <c s="21">
        <v>12061.59</v>
      </c>
    </row>
    <row r="898" spans="1:65" ht="14.5">
      <c r="A898" s="108" t="s">
        <v>2990</v>
      </c>
      <c s="35" t="s">
        <v>1043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762726.56000000006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762726.56000000006</v>
      </c>
      <c s="120">
        <v>44291</v>
      </c>
      <c s="120">
        <v>46117</v>
      </c>
      <c s="134">
        <v>762726.56000000006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27189.299999999999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27189.299999999999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27189.299999999999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54378.599999999999</v>
      </c>
      <c s="21">
        <v>27189.299999999999</v>
      </c>
      <c s="21">
        <v>81567.899999999994</v>
      </c>
    </row>
    <row r="899" spans="1:65" ht="14.5">
      <c r="A899" s="108" t="s">
        <v>2991</v>
      </c>
      <c s="35" t="s">
        <v>1044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314070.59999999998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314070.59999999998</v>
      </c>
      <c s="120">
        <v>44291</v>
      </c>
      <c s="120">
        <v>45387</v>
      </c>
      <c s="134">
        <v>314070.59999999998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11195.83</v>
      </c>
      <c s="21">
        <v>0</v>
      </c>
      <c s="21">
        <v>0</v>
      </c>
      <c s="21">
        <v>0</v>
      </c>
      <c s="21">
        <v>0</v>
      </c>
      <c s="21">
        <v>0</v>
      </c>
      <c s="21">
        <v>11195.83</v>
      </c>
      <c s="21">
        <v>0</v>
      </c>
      <c s="21">
        <v>0</v>
      </c>
      <c s="21">
        <v>0</v>
      </c>
      <c s="21">
        <v>0</v>
      </c>
      <c s="21">
        <v>0</v>
      </c>
      <c s="21">
        <v>11195.83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22391.66</v>
      </c>
      <c s="21">
        <v>11195.83</v>
      </c>
      <c s="21">
        <v>33587.489999999998</v>
      </c>
    </row>
    <row r="900" spans="1:65" ht="14.5">
      <c r="A900" s="108" t="s">
        <v>2992</v>
      </c>
      <c s="35" t="s">
        <v>1045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21770402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21770402</v>
      </c>
      <c s="120">
        <v>44291</v>
      </c>
      <c s="120">
        <v>46117</v>
      </c>
      <c s="134">
        <v>21770402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776060.41000000003</v>
      </c>
      <c s="21">
        <v>0</v>
      </c>
      <c s="21">
        <v>0</v>
      </c>
      <c s="21">
        <v>0</v>
      </c>
      <c s="21">
        <v>0</v>
      </c>
      <c s="21">
        <v>0</v>
      </c>
      <c s="21">
        <v>776060.41000000003</v>
      </c>
      <c s="21">
        <v>0</v>
      </c>
      <c s="21">
        <v>0</v>
      </c>
      <c s="21">
        <v>0</v>
      </c>
      <c s="21">
        <v>0</v>
      </c>
      <c s="21">
        <v>0</v>
      </c>
      <c s="21">
        <v>776060.41000000003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1552120.8200000001</v>
      </c>
      <c s="21">
        <v>776060.41000000003</v>
      </c>
      <c s="21">
        <v>2328181.23</v>
      </c>
    </row>
    <row r="901" spans="1:65" ht="14.5">
      <c r="A901" s="108" t="s">
        <v>2993</v>
      </c>
      <c s="35" t="s">
        <v>1046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8906.6800000000003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8906.6800000000003</v>
      </c>
      <c s="120">
        <v>44291</v>
      </c>
      <c s="120">
        <v>46117</v>
      </c>
      <c s="134">
        <v>8906.6800000000003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317.48000000000002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317.48000000000002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317.48000000000002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634.96000000000004</v>
      </c>
      <c s="21">
        <v>317.48000000000002</v>
      </c>
      <c s="21">
        <v>952.44000000000005</v>
      </c>
    </row>
    <row r="902" spans="1:65" ht="14.5">
      <c r="A902" s="108" t="s">
        <v>2994</v>
      </c>
      <c s="35" t="s">
        <v>1047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1410648.0900000001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1410648.0900000001</v>
      </c>
      <c s="120">
        <v>44291</v>
      </c>
      <c s="120">
        <v>46117</v>
      </c>
      <c s="134">
        <v>1410648.0900000001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50286.080000000002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50286.080000000002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50286.080000000002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100572.16</v>
      </c>
      <c s="21">
        <v>50286.080000000002</v>
      </c>
      <c s="21">
        <v>150858.23999999999</v>
      </c>
    </row>
    <row r="903" spans="1:65" ht="14.5">
      <c r="A903" s="108" t="s">
        <v>2995</v>
      </c>
      <c s="35" t="s">
        <v>1048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536242.06999999995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536242.06999999995</v>
      </c>
      <c s="120">
        <v>44291</v>
      </c>
      <c s="120">
        <v>46117</v>
      </c>
      <c s="134">
        <v>536242.06999999995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19115.689999999999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19115.689999999999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19115.689999999999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38231.379999999997</v>
      </c>
      <c s="21">
        <v>19115.689999999999</v>
      </c>
      <c s="21">
        <v>57347.069999999992</v>
      </c>
    </row>
    <row r="904" spans="1:65" ht="14.5">
      <c r="A904" s="108" t="s">
        <v>2996</v>
      </c>
      <c s="35" t="s">
        <v>1049</v>
      </c>
      <c s="112">
        <v>1</v>
      </c>
      <c s="113" t="s">
        <v>23</v>
      </c>
      <c s="35" t="s">
        <v>467</v>
      </c>
      <c s="35" t="s">
        <v>641</v>
      </c>
      <c s="35" t="s">
        <v>599</v>
      </c>
      <c s="35" t="s">
        <v>654</v>
      </c>
      <c s="35" t="s">
        <v>642</v>
      </c>
      <c s="35" t="s">
        <v>655</v>
      </c>
      <c s="35" t="s">
        <v>599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19710609.879999999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19710609.879999999</v>
      </c>
      <c s="120">
        <v>44291</v>
      </c>
      <c s="120">
        <v>46117</v>
      </c>
      <c s="134">
        <v>19710609.879999999</v>
      </c>
      <c s="135">
        <v>1.2638888888888888</v>
      </c>
      <c s="135">
        <v>5</v>
      </c>
      <c s="125">
        <v>0.061699999999999998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702633.96999999997</v>
      </c>
      <c s="21">
        <v>0</v>
      </c>
      <c s="21">
        <v>0</v>
      </c>
      <c s="21">
        <v>0</v>
      </c>
      <c s="21">
        <v>0</v>
      </c>
      <c s="21">
        <v>0</v>
      </c>
      <c s="21">
        <v>702633.96999999997</v>
      </c>
      <c s="21">
        <v>0</v>
      </c>
      <c s="21">
        <v>0</v>
      </c>
      <c s="21">
        <v>0</v>
      </c>
      <c s="21">
        <v>0</v>
      </c>
      <c s="21">
        <v>0</v>
      </c>
      <c s="21">
        <v>702633.96999999997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1405267.9399999999</v>
      </c>
      <c s="21">
        <v>702633.96999999997</v>
      </c>
      <c s="21">
        <v>2107901.9100000001</v>
      </c>
    </row>
    <row r="905" spans="1:65" ht="14.5">
      <c r="A905" s="108" t="s">
        <v>2997</v>
      </c>
      <c s="35" t="s">
        <v>1050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125255.28999999999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125255.28999999999</v>
      </c>
      <c s="120">
        <v>44291</v>
      </c>
      <c s="120">
        <v>46117</v>
      </c>
      <c s="134">
        <v>125255.28999999999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4465.04</v>
      </c>
      <c s="21">
        <v>0</v>
      </c>
      <c s="21">
        <v>0</v>
      </c>
      <c s="21">
        <v>0</v>
      </c>
      <c s="21">
        <v>0</v>
      </c>
      <c s="21">
        <v>0</v>
      </c>
      <c s="21">
        <v>4465.04</v>
      </c>
      <c s="21">
        <v>0</v>
      </c>
      <c s="21">
        <v>0</v>
      </c>
      <c s="21">
        <v>0</v>
      </c>
      <c s="21">
        <v>0</v>
      </c>
      <c s="21">
        <v>0</v>
      </c>
      <c s="21">
        <v>4465.04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8930.0799999999999</v>
      </c>
      <c s="21">
        <v>4465.04</v>
      </c>
      <c s="21">
        <v>13395.119999999999</v>
      </c>
    </row>
    <row r="906" spans="1:65" ht="14.5">
      <c r="A906" s="108" t="s">
        <v>2998</v>
      </c>
      <c s="35" t="s">
        <v>1051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761638.70999999996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761638.70999999996</v>
      </c>
      <c s="120">
        <v>44291</v>
      </c>
      <c s="120">
        <v>46117</v>
      </c>
      <c s="134">
        <v>761638.70999999996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27150.52</v>
      </c>
      <c s="21">
        <v>0</v>
      </c>
      <c s="21">
        <v>0</v>
      </c>
      <c s="21">
        <v>0</v>
      </c>
      <c s="21">
        <v>0</v>
      </c>
      <c s="21">
        <v>0</v>
      </c>
      <c s="21">
        <v>27150.52</v>
      </c>
      <c s="21">
        <v>0</v>
      </c>
      <c s="21">
        <v>0</v>
      </c>
      <c s="21">
        <v>0</v>
      </c>
      <c s="21">
        <v>0</v>
      </c>
      <c s="21">
        <v>0</v>
      </c>
      <c s="21">
        <v>27150.52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54301.040000000001</v>
      </c>
      <c s="21">
        <v>27150.52</v>
      </c>
      <c s="21">
        <v>81451.559999999998</v>
      </c>
    </row>
    <row r="907" spans="1:65" ht="14.5">
      <c r="A907" s="108" t="s">
        <v>2999</v>
      </c>
      <c s="35" t="s">
        <v>1052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41874.610000000001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41874.610000000001</v>
      </c>
      <c s="120">
        <v>44291</v>
      </c>
      <c s="120">
        <v>46117</v>
      </c>
      <c s="134">
        <v>41874.610000000001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1492.73</v>
      </c>
      <c s="21">
        <v>0</v>
      </c>
      <c s="21">
        <v>0</v>
      </c>
      <c s="21">
        <v>0</v>
      </c>
      <c s="21">
        <v>0</v>
      </c>
      <c s="21">
        <v>0</v>
      </c>
      <c s="21">
        <v>1492.73</v>
      </c>
      <c s="21">
        <v>0</v>
      </c>
      <c s="21">
        <v>0</v>
      </c>
      <c s="21">
        <v>0</v>
      </c>
      <c s="21">
        <v>0</v>
      </c>
      <c s="21">
        <v>0</v>
      </c>
      <c s="21">
        <v>1492.73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2985.46</v>
      </c>
      <c s="21">
        <v>1492.73</v>
      </c>
      <c s="21">
        <v>4478.1900000000005</v>
      </c>
    </row>
    <row r="908" spans="1:65" ht="14.5">
      <c r="A908" s="108" t="s">
        <v>3000</v>
      </c>
      <c s="35" t="s">
        <v>1053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77561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77561</v>
      </c>
      <c s="120">
        <v>44291</v>
      </c>
      <c s="120">
        <v>46117</v>
      </c>
      <c s="134">
        <v>77561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2764.8600000000001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2764.8600000000001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2764.8600000000001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5529.7200000000003</v>
      </c>
      <c s="21">
        <v>2764.8600000000001</v>
      </c>
      <c s="21">
        <v>8294.5799999999999</v>
      </c>
    </row>
    <row r="909" spans="1:65" ht="14.5">
      <c r="A909" s="108" t="s">
        <v>3001</v>
      </c>
      <c s="35" t="s">
        <v>1054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222412.32000000001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222412.32000000001</v>
      </c>
      <c s="120">
        <v>44291</v>
      </c>
      <c s="120">
        <v>46117</v>
      </c>
      <c s="134">
        <v>222412.32000000001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7928.4399999999996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7928.4399999999996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7928.4399999999996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15856.879999999999</v>
      </c>
      <c s="21">
        <v>7928.4399999999996</v>
      </c>
      <c s="21">
        <v>23785.32</v>
      </c>
    </row>
    <row r="910" spans="1:65" ht="14.5">
      <c r="A910" s="108" t="s">
        <v>3002</v>
      </c>
      <c s="35" t="s">
        <v>1055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546305.76000000001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546305.76000000001</v>
      </c>
      <c s="120">
        <v>44291</v>
      </c>
      <c s="120">
        <v>46117</v>
      </c>
      <c s="134">
        <v>546305.76000000001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19474.43</v>
      </c>
      <c s="21">
        <v>0</v>
      </c>
      <c s="21">
        <v>0</v>
      </c>
      <c s="21">
        <v>0</v>
      </c>
      <c s="21">
        <v>0</v>
      </c>
      <c s="21">
        <v>0</v>
      </c>
      <c s="21">
        <v>19474.43</v>
      </c>
      <c s="21">
        <v>0</v>
      </c>
      <c s="21">
        <v>0</v>
      </c>
      <c s="21">
        <v>0</v>
      </c>
      <c s="21">
        <v>0</v>
      </c>
      <c s="21">
        <v>0</v>
      </c>
      <c s="21">
        <v>19474.43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38948.860000000001</v>
      </c>
      <c s="21">
        <v>19474.43</v>
      </c>
      <c s="21">
        <v>58423.290000000001</v>
      </c>
    </row>
    <row r="911" spans="1:65" ht="14.5">
      <c r="A911" s="108" t="s">
        <v>3003</v>
      </c>
      <c s="35" t="s">
        <v>1056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428350.51000000001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428350.51000000001</v>
      </c>
      <c s="120">
        <v>44291</v>
      </c>
      <c s="120">
        <v>46117</v>
      </c>
      <c s="134">
        <v>428350.51000000001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15269.620000000001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15269.620000000001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15269.620000000001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30539.240000000002</v>
      </c>
      <c s="21">
        <v>15269.620000000001</v>
      </c>
      <c s="21">
        <v>45808.860000000001</v>
      </c>
    </row>
    <row r="912" spans="1:65" ht="14.5">
      <c r="A912" s="108" t="s">
        <v>3004</v>
      </c>
      <c s="35" t="s">
        <v>1057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390992.09000000003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390992.09000000003</v>
      </c>
      <c s="120">
        <v>44291</v>
      </c>
      <c s="120">
        <v>46117</v>
      </c>
      <c s="134">
        <v>390992.09000000003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13937.889999999999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13937.889999999999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13937.889999999999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27875.779999999999</v>
      </c>
      <c s="21">
        <v>13937.889999999999</v>
      </c>
      <c s="21">
        <v>41813.669999999998</v>
      </c>
    </row>
    <row r="913" spans="1:65" ht="14.5">
      <c r="A913" s="108" t="s">
        <v>3005</v>
      </c>
      <c s="35" t="s">
        <v>1058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2428426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2428426</v>
      </c>
      <c s="120">
        <v>44291</v>
      </c>
      <c s="120">
        <v>46117</v>
      </c>
      <c s="134">
        <v>2428426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86567.320000000007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86567.320000000007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86567.320000000007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173134.64000000001</v>
      </c>
      <c s="21">
        <v>86567.320000000007</v>
      </c>
      <c s="21">
        <v>259701.96000000002</v>
      </c>
    </row>
    <row r="914" spans="1:65" ht="14.5">
      <c r="A914" s="108" t="s">
        <v>3006</v>
      </c>
      <c s="35" t="s">
        <v>1059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239449.89000000001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239449.89000000001</v>
      </c>
      <c s="120">
        <v>44291</v>
      </c>
      <c s="120">
        <v>46117</v>
      </c>
      <c s="134">
        <v>239449.89000000001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8535.7900000000009</v>
      </c>
      <c s="21">
        <v>0</v>
      </c>
      <c s="21">
        <v>0</v>
      </c>
      <c s="21">
        <v>0</v>
      </c>
      <c s="21">
        <v>0</v>
      </c>
      <c s="21">
        <v>0</v>
      </c>
      <c s="21">
        <v>8535.7900000000009</v>
      </c>
      <c s="21">
        <v>0</v>
      </c>
      <c s="21">
        <v>0</v>
      </c>
      <c s="21">
        <v>0</v>
      </c>
      <c s="21">
        <v>0</v>
      </c>
      <c s="21">
        <v>0</v>
      </c>
      <c s="21">
        <v>8535.7900000000009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17071.580000000002</v>
      </c>
      <c s="21">
        <v>8535.7900000000009</v>
      </c>
      <c s="21">
        <v>25607.370000000003</v>
      </c>
    </row>
    <row r="915" spans="1:65" ht="14.5">
      <c r="A915" s="108" t="s">
        <v>3007</v>
      </c>
      <c s="35" t="s">
        <v>1060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2277850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2277850</v>
      </c>
      <c s="120">
        <v>44291</v>
      </c>
      <c s="120">
        <v>46117</v>
      </c>
      <c s="134">
        <v>2277850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81199.660000000003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81199.660000000003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81199.660000000003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162399.32000000001</v>
      </c>
      <c s="21">
        <v>81199.660000000003</v>
      </c>
      <c s="21">
        <v>243598.98000000001</v>
      </c>
    </row>
    <row r="916" spans="1:65" ht="14.5">
      <c r="A916" s="108" t="s">
        <v>3008</v>
      </c>
      <c s="35" t="s">
        <v>1061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1516409.26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1516409.26</v>
      </c>
      <c s="120">
        <v>44291</v>
      </c>
      <c s="120">
        <v>46117</v>
      </c>
      <c s="134">
        <v>1516409.26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54056.199999999997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54056.199999999997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54056.199999999997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108112.39999999999</v>
      </c>
      <c s="21">
        <v>54056.199999999997</v>
      </c>
      <c s="21">
        <v>162168.59999999998</v>
      </c>
    </row>
    <row r="917" spans="1:65" ht="14.5">
      <c r="A917" s="108" t="s">
        <v>3009</v>
      </c>
      <c s="35" t="s">
        <v>1062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4934730.5300000003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4934730.5300000003</v>
      </c>
      <c s="120">
        <v>44291</v>
      </c>
      <c s="120">
        <v>46117</v>
      </c>
      <c s="134">
        <v>4934730.5300000003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175910.81</v>
      </c>
      <c s="21">
        <v>0</v>
      </c>
      <c s="21">
        <v>0</v>
      </c>
      <c s="21">
        <v>0</v>
      </c>
      <c s="21">
        <v>0</v>
      </c>
      <c s="21">
        <v>0</v>
      </c>
      <c s="21">
        <v>175910.81</v>
      </c>
      <c s="21">
        <v>0</v>
      </c>
      <c s="21">
        <v>0</v>
      </c>
      <c s="21">
        <v>0</v>
      </c>
      <c s="21">
        <v>0</v>
      </c>
      <c s="21">
        <v>0</v>
      </c>
      <c s="21">
        <v>175910.81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351821.62</v>
      </c>
      <c s="21">
        <v>175910.81</v>
      </c>
      <c s="21">
        <v>527732.42999999993</v>
      </c>
    </row>
    <row r="918" spans="1:65" ht="14.5">
      <c r="A918" s="108" t="s">
        <v>3010</v>
      </c>
      <c s="35" t="s">
        <v>1063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8149311.8399999999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8149311.8399999999</v>
      </c>
      <c s="120">
        <v>44291</v>
      </c>
      <c s="120">
        <v>46117</v>
      </c>
      <c s="134">
        <v>8149311.8399999999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290502.59000000003</v>
      </c>
      <c s="21">
        <v>0</v>
      </c>
      <c s="21">
        <v>0</v>
      </c>
      <c s="21">
        <v>0</v>
      </c>
      <c s="21">
        <v>0</v>
      </c>
      <c s="21">
        <v>0</v>
      </c>
      <c s="21">
        <v>290502.59000000003</v>
      </c>
      <c s="21">
        <v>0</v>
      </c>
      <c s="21">
        <v>0</v>
      </c>
      <c s="21">
        <v>0</v>
      </c>
      <c s="21">
        <v>0</v>
      </c>
      <c s="21">
        <v>0</v>
      </c>
      <c s="21">
        <v>290502.59000000003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581005.18000000005</v>
      </c>
      <c s="21">
        <v>290502.59000000003</v>
      </c>
      <c s="21">
        <v>871507.77000000002</v>
      </c>
    </row>
    <row r="919" spans="1:65" ht="14.5">
      <c r="A919" s="108" t="s">
        <v>3011</v>
      </c>
      <c s="35" t="s">
        <v>1064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1666646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1666646</v>
      </c>
      <c s="120">
        <v>44291</v>
      </c>
      <c s="120">
        <v>46117</v>
      </c>
      <c s="134">
        <v>1666646</v>
      </c>
      <c s="135">
        <v>1.2638888888888888</v>
      </c>
      <c s="135">
        <v>5</v>
      </c>
      <c s="125">
        <v>0.071300000000000002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59411.760000000002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59411.760000000002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59411.760000000002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118823.52</v>
      </c>
      <c s="21">
        <v>59411.760000000002</v>
      </c>
      <c s="21">
        <v>178235.28</v>
      </c>
    </row>
    <row r="920" spans="1:65" ht="14.5">
      <c r="A920" s="108" t="s">
        <v>3012</v>
      </c>
      <c s="35" t="s">
        <v>1065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96810548.420000002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96810548.420000002</v>
      </c>
      <c s="120">
        <v>44314</v>
      </c>
      <c s="120">
        <v>47966</v>
      </c>
      <c s="134">
        <v>96810548.420000002</v>
      </c>
      <c s="135">
        <v>6.3277777777777775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3788341.98</v>
      </c>
      <c s="21">
        <v>0</v>
      </c>
      <c s="21">
        <v>0</v>
      </c>
      <c s="21">
        <v>0</v>
      </c>
      <c s="21">
        <v>0</v>
      </c>
      <c s="21">
        <v>0</v>
      </c>
      <c s="21">
        <v>3788341.98</v>
      </c>
      <c s="21">
        <v>0</v>
      </c>
      <c s="21">
        <v>0</v>
      </c>
      <c s="21">
        <v>0</v>
      </c>
      <c s="21">
        <v>0</v>
      </c>
      <c s="21">
        <v>0</v>
      </c>
      <c s="21">
        <v>3788341.98</v>
      </c>
      <c s="21">
        <v>0</v>
      </c>
      <c s="21">
        <v>0</v>
      </c>
      <c s="21">
        <v>0</v>
      </c>
      <c s="21">
        <v>0</v>
      </c>
      <c s="21">
        <v>0</v>
      </c>
      <c s="21">
        <v>3788341.98</v>
      </c>
      <c s="21">
        <v>0</v>
      </c>
      <c s="21">
        <v>0</v>
      </c>
      <c s="21">
        <v>7576683.96</v>
      </c>
      <c s="21">
        <v>7576683.96</v>
      </c>
      <c s="21">
        <v>15153367.92</v>
      </c>
    </row>
    <row r="921" spans="1:65" ht="14.5">
      <c r="A921" s="108" t="s">
        <v>3013</v>
      </c>
      <c s="35" t="s">
        <v>577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270220</v>
      </c>
      <c s="128">
        <v>0</v>
      </c>
      <c s="128">
        <v>0</v>
      </c>
      <c s="128">
        <v>968.28999999999996</v>
      </c>
      <c s="128">
        <v>0</v>
      </c>
      <c s="128">
        <v>0</v>
      </c>
      <c s="128">
        <v>0</v>
      </c>
      <c s="128">
        <v>270220</v>
      </c>
      <c s="120">
        <v>44678</v>
      </c>
      <c s="120">
        <v>45774</v>
      </c>
      <c s="134">
        <v>540440</v>
      </c>
      <c s="135">
        <v>0.32500000000000001</v>
      </c>
      <c s="135">
        <v>3</v>
      </c>
      <c s="125">
        <v>0.042999999999999997</v>
      </c>
      <c s="131" t="s">
        <v>657</v>
      </c>
      <c s="131" t="s">
        <v>658</v>
      </c>
      <c s="21">
        <v>968.28999999999996</v>
      </c>
      <c s="21">
        <v>968.28999999999996</v>
      </c>
      <c s="21">
        <v>968.28999999999996</v>
      </c>
      <c s="21">
        <v>968.28999999999996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3873.1599999999999</v>
      </c>
      <c s="21">
        <v>0</v>
      </c>
      <c s="21">
        <v>3873.1599999999999</v>
      </c>
    </row>
    <row r="922" spans="1:65" ht="14.5">
      <c r="A922" s="108" t="s">
        <v>3014</v>
      </c>
      <c s="35" t="s">
        <v>577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520085</v>
      </c>
      <c s="128">
        <v>0</v>
      </c>
      <c s="128">
        <v>0</v>
      </c>
      <c s="128">
        <v>2041.3299999999999</v>
      </c>
      <c s="128">
        <v>0</v>
      </c>
      <c s="128">
        <v>0</v>
      </c>
      <c s="128">
        <v>0</v>
      </c>
      <c s="128">
        <v>520085</v>
      </c>
      <c s="120">
        <v>44678</v>
      </c>
      <c s="120">
        <v>46139</v>
      </c>
      <c s="134">
        <v>520085</v>
      </c>
      <c s="135">
        <v>1.325</v>
      </c>
      <c s="135">
        <v>4</v>
      </c>
      <c s="125">
        <v>0.047100000000000003</v>
      </c>
      <c s="131" t="s">
        <v>657</v>
      </c>
      <c s="131" t="s">
        <v>658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2041.3299999999999</v>
      </c>
      <c s="21">
        <v>1020.67</v>
      </c>
      <c s="21">
        <v>1020.67</v>
      </c>
      <c s="21">
        <v>1020.67</v>
      </c>
      <c s="21">
        <v>1020.67</v>
      </c>
      <c s="21">
        <v>1020.67</v>
      </c>
      <c s="21">
        <v>1020.67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22454.639999999999</v>
      </c>
      <c s="21">
        <v>4082.6799999999998</v>
      </c>
      <c s="21">
        <v>26537.32</v>
      </c>
    </row>
    <row r="923" spans="1:65" ht="14.5">
      <c r="A923" s="108" t="s">
        <v>3015</v>
      </c>
      <c s="35" t="s">
        <v>577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1439010</v>
      </c>
      <c s="128">
        <v>0</v>
      </c>
      <c s="128">
        <v>0</v>
      </c>
      <c s="128">
        <v>6079.8199999999997</v>
      </c>
      <c s="128">
        <v>0</v>
      </c>
      <c s="128">
        <v>0</v>
      </c>
      <c s="128">
        <v>0</v>
      </c>
      <c s="128">
        <v>1439010</v>
      </c>
      <c s="120">
        <v>44678</v>
      </c>
      <c s="120">
        <v>46504</v>
      </c>
      <c s="134">
        <v>1439010</v>
      </c>
      <c s="135">
        <v>2.3250000000000002</v>
      </c>
      <c s="135">
        <v>5</v>
      </c>
      <c s="125">
        <v>0.050700000000000002</v>
      </c>
      <c s="131" t="s">
        <v>657</v>
      </c>
      <c s="131" t="s">
        <v>658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6079.8199999999997</v>
      </c>
      <c s="21">
        <v>3039.9099999999999</v>
      </c>
      <c s="21">
        <v>3039.9099999999999</v>
      </c>
      <c s="21">
        <v>72957.839999999997</v>
      </c>
      <c s="21">
        <v>66878.020000000004</v>
      </c>
      <c s="21">
        <v>139835.85999999999</v>
      </c>
    </row>
    <row r="924" spans="1:65" ht="14.5">
      <c r="A924" s="108" t="s">
        <v>3016</v>
      </c>
      <c s="35" t="s">
        <v>577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8232712.5</v>
      </c>
      <c s="128">
        <v>0</v>
      </c>
      <c s="128">
        <v>0</v>
      </c>
      <c s="128">
        <v>36772.779999999999</v>
      </c>
      <c s="128">
        <v>0</v>
      </c>
      <c s="128">
        <v>0</v>
      </c>
      <c s="128">
        <v>0</v>
      </c>
      <c s="128">
        <v>8232712.5</v>
      </c>
      <c s="120">
        <v>44678</v>
      </c>
      <c s="120">
        <v>46870</v>
      </c>
      <c s="134">
        <v>8232712.5</v>
      </c>
      <c s="135">
        <v>3.3250000000000002</v>
      </c>
      <c s="135">
        <v>6</v>
      </c>
      <c s="125">
        <v>0.053600000000000002</v>
      </c>
      <c s="131" t="s">
        <v>657</v>
      </c>
      <c s="131" t="s">
        <v>658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36772.779999999999</v>
      </c>
      <c s="21">
        <v>441273.3600000001</v>
      </c>
      <c s="21">
        <v>441273.3600000001</v>
      </c>
      <c s="21">
        <v>882546.7200000002</v>
      </c>
    </row>
    <row r="925" spans="1:65" ht="14.5">
      <c r="A925" s="108" t="s">
        <v>3017</v>
      </c>
      <c s="35" t="s">
        <v>577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4168350</v>
      </c>
      <c s="128">
        <v>0</v>
      </c>
      <c s="128">
        <v>0</v>
      </c>
      <c s="128">
        <v>19591.240000000002</v>
      </c>
      <c s="128">
        <v>0</v>
      </c>
      <c s="128">
        <v>0</v>
      </c>
      <c s="128">
        <v>0</v>
      </c>
      <c s="128">
        <v>4168350</v>
      </c>
      <c s="120">
        <v>44678</v>
      </c>
      <c s="120">
        <v>47235</v>
      </c>
      <c s="134">
        <v>4168350</v>
      </c>
      <c s="135">
        <v>4.3250000000000002</v>
      </c>
      <c s="135">
        <v>7</v>
      </c>
      <c s="125">
        <v>0.056399999999999999</v>
      </c>
      <c s="131" t="s">
        <v>657</v>
      </c>
      <c s="131" t="s">
        <v>658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19591.240000000002</v>
      </c>
      <c s="21">
        <v>235094.87999999998</v>
      </c>
      <c s="21">
        <v>235094.87999999998</v>
      </c>
      <c s="21">
        <v>470189.75999999995</v>
      </c>
    </row>
    <row r="926" spans="1:65" ht="14.5">
      <c r="A926" s="108" t="s">
        <v>3018</v>
      </c>
      <c s="35" t="s">
        <v>577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388957.5</v>
      </c>
      <c s="128">
        <v>0</v>
      </c>
      <c s="128">
        <v>0</v>
      </c>
      <c s="128">
        <v>1922.0999999999999</v>
      </c>
      <c s="128">
        <v>0</v>
      </c>
      <c s="128">
        <v>0</v>
      </c>
      <c s="128">
        <v>0</v>
      </c>
      <c s="128">
        <v>388957.5</v>
      </c>
      <c s="120">
        <v>44678</v>
      </c>
      <c s="120">
        <v>47600</v>
      </c>
      <c s="134">
        <v>388957.5</v>
      </c>
      <c s="135">
        <v>5.3250000000000002</v>
      </c>
      <c s="135">
        <v>8</v>
      </c>
      <c s="125">
        <v>0.059299999999999999</v>
      </c>
      <c s="131" t="s">
        <v>657</v>
      </c>
      <c s="131" t="s">
        <v>658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1922.0999999999999</v>
      </c>
      <c s="21">
        <v>23065.199999999997</v>
      </c>
      <c s="21">
        <v>23065.199999999997</v>
      </c>
      <c s="21">
        <v>46130.399999999994</v>
      </c>
    </row>
    <row r="927" spans="1:65" ht="14.5">
      <c r="A927" s="108" t="s">
        <v>3019</v>
      </c>
      <c s="35" t="s">
        <v>577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44678</v>
      </c>
      <c s="120">
        <v>48331</v>
      </c>
      <c s="134">
        <v>53100</v>
      </c>
      <c s="135">
        <v>7.3250000000000002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3451.4399999999991</v>
      </c>
      <c s="21">
        <v>3451.4399999999991</v>
      </c>
      <c s="21">
        <v>6902.8799999999983</v>
      </c>
    </row>
    <row r="928" spans="1:65" ht="14.5">
      <c r="A928" s="108" t="s">
        <v>3020</v>
      </c>
      <c s="35" t="s">
        <v>1222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778701.58999999997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778701.58999999997</v>
      </c>
      <c s="120">
        <v>44685</v>
      </c>
      <c s="120">
        <v>45781</v>
      </c>
      <c s="134">
        <v>778701.58999999997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24004.639999999999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24004.639999999999</v>
      </c>
      <c s="21">
        <v>0</v>
      </c>
      <c s="21">
        <v>24004.639999999999</v>
      </c>
    </row>
    <row r="929" spans="1:65" ht="14.5">
      <c r="A929" s="108" t="s">
        <v>3021</v>
      </c>
      <c s="35" t="s">
        <v>1223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848055.28000000003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848055.28000000003</v>
      </c>
      <c s="120">
        <v>44685</v>
      </c>
      <c s="120">
        <v>45781</v>
      </c>
      <c s="134">
        <v>848055.28000000003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26142.580000000002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26142.580000000002</v>
      </c>
      <c s="21">
        <v>0</v>
      </c>
      <c s="21">
        <v>26142.580000000002</v>
      </c>
    </row>
    <row r="930" spans="1:65" ht="14.5">
      <c r="A930" s="108" t="s">
        <v>3022</v>
      </c>
      <c s="35" t="s">
        <v>1224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1978795.6399999999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1978795.6399999999</v>
      </c>
      <c s="120">
        <v>44685</v>
      </c>
      <c s="120">
        <v>46511</v>
      </c>
      <c s="134">
        <v>1978795.6399999999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70539.119999999995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70539.119999999995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70539.119999999995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70539.119999999995</v>
      </c>
      <c s="21">
        <v>0</v>
      </c>
      <c s="21">
        <v>141078.23999999999</v>
      </c>
      <c s="21">
        <v>141078.23999999999</v>
      </c>
      <c s="21">
        <v>282156.47999999998</v>
      </c>
    </row>
    <row r="931" spans="1:65" ht="14.5">
      <c r="A931" s="108" t="s">
        <v>3023</v>
      </c>
      <c s="35" t="s">
        <v>1225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1310925.75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1310925.75</v>
      </c>
      <c s="120">
        <v>44685</v>
      </c>
      <c s="120">
        <v>45781</v>
      </c>
      <c s="134">
        <v>1310925.75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40411.25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40411.25</v>
      </c>
      <c s="21">
        <v>0</v>
      </c>
      <c s="21">
        <v>40411.25</v>
      </c>
    </row>
    <row r="932" spans="1:65" ht="14.5">
      <c r="A932" s="108" t="s">
        <v>3024</v>
      </c>
      <c s="35" t="s">
        <v>1226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3058826.75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3058826.75</v>
      </c>
      <c s="120">
        <v>44685</v>
      </c>
      <c s="120">
        <v>46511</v>
      </c>
      <c s="134">
        <v>3058826.75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109039.53</v>
      </c>
      <c s="21">
        <v>0</v>
      </c>
      <c s="21">
        <v>0</v>
      </c>
      <c s="21">
        <v>0</v>
      </c>
      <c s="21">
        <v>0</v>
      </c>
      <c s="21">
        <v>0</v>
      </c>
      <c s="21">
        <v>109039.53</v>
      </c>
      <c s="21">
        <v>0</v>
      </c>
      <c s="21">
        <v>0</v>
      </c>
      <c s="21">
        <v>0</v>
      </c>
      <c s="21">
        <v>0</v>
      </c>
      <c s="21">
        <v>0</v>
      </c>
      <c s="21">
        <v>109039.53</v>
      </c>
      <c s="21">
        <v>0</v>
      </c>
      <c s="21">
        <v>0</v>
      </c>
      <c s="21">
        <v>0</v>
      </c>
      <c s="21">
        <v>0</v>
      </c>
      <c s="21">
        <v>0</v>
      </c>
      <c s="21">
        <v>109039.53</v>
      </c>
      <c s="21">
        <v>0</v>
      </c>
      <c s="21">
        <v>218079.06</v>
      </c>
      <c s="21">
        <v>218079.06</v>
      </c>
      <c s="21">
        <v>436158.12</v>
      </c>
    </row>
    <row r="933" spans="1:65" ht="14.5">
      <c r="A933" s="108" t="s">
        <v>3025</v>
      </c>
      <c s="35" t="s">
        <v>1227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1037107.1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1037107.1</v>
      </c>
      <c s="120">
        <v>44685</v>
      </c>
      <c s="120">
        <v>45781</v>
      </c>
      <c s="134">
        <v>1037107.1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31970.380000000001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31970.380000000001</v>
      </c>
      <c s="21">
        <v>0</v>
      </c>
      <c s="21">
        <v>31970.380000000001</v>
      </c>
    </row>
    <row r="934" spans="1:65" ht="14.5">
      <c r="A934" s="108" t="s">
        <v>3026</v>
      </c>
      <c s="35" t="s">
        <v>1228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1020818.17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1020818.17</v>
      </c>
      <c s="120">
        <v>44685</v>
      </c>
      <c s="120">
        <v>46511</v>
      </c>
      <c s="134">
        <v>1020818.17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36389.620000000003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36389.620000000003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36389.620000000003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36389.620000000003</v>
      </c>
      <c s="21">
        <v>0</v>
      </c>
      <c s="21">
        <v>72779.240000000005</v>
      </c>
      <c s="21">
        <v>72779.240000000005</v>
      </c>
      <c s="21">
        <v>145558.48000000001</v>
      </c>
    </row>
    <row r="935" spans="1:65" ht="14.5">
      <c r="A935" s="108" t="s">
        <v>3027</v>
      </c>
      <c s="35" t="s">
        <v>1229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1399098.4099999999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1399098.4099999999</v>
      </c>
      <c s="120">
        <v>44685</v>
      </c>
      <c s="120">
        <v>46511</v>
      </c>
      <c s="134">
        <v>1399098.4099999999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49874.360000000001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49874.360000000001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49874.360000000001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49874.360000000001</v>
      </c>
      <c s="21">
        <v>0</v>
      </c>
      <c s="21">
        <v>99748.720000000001</v>
      </c>
      <c s="21">
        <v>99748.720000000001</v>
      </c>
      <c s="21">
        <v>199497.44</v>
      </c>
    </row>
    <row r="936" spans="1:65" ht="14.5">
      <c r="A936" s="108" t="s">
        <v>3028</v>
      </c>
      <c s="35" t="s">
        <v>1230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687566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687566</v>
      </c>
      <c s="120">
        <v>44685</v>
      </c>
      <c s="120">
        <v>45781</v>
      </c>
      <c s="134">
        <v>687566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21195.25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21195.25</v>
      </c>
      <c s="21">
        <v>0</v>
      </c>
      <c s="21">
        <v>21195.25</v>
      </c>
    </row>
    <row r="937" spans="1:65" ht="14.5">
      <c r="A937" s="108" t="s">
        <v>3029</v>
      </c>
      <c s="35" t="s">
        <v>1231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1604277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1604277</v>
      </c>
      <c s="120">
        <v>44685</v>
      </c>
      <c s="120">
        <v>46511</v>
      </c>
      <c s="134">
        <v>1604277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57188.459999999999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57188.459999999999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57188.459999999999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57188.459999999999</v>
      </c>
      <c s="21">
        <v>0</v>
      </c>
      <c s="21">
        <v>114376.92</v>
      </c>
      <c s="21">
        <v>114376.92</v>
      </c>
      <c s="21">
        <v>228753.84</v>
      </c>
    </row>
    <row r="938" spans="1:65" ht="14.5">
      <c r="A938" s="108" t="s">
        <v>3030</v>
      </c>
      <c s="35" t="s">
        <v>1232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546349.94999999995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546349.94999999995</v>
      </c>
      <c s="120">
        <v>44685</v>
      </c>
      <c s="120">
        <v>45781</v>
      </c>
      <c s="134">
        <v>546349.94999999995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16842.060000000001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16842.060000000001</v>
      </c>
      <c s="21">
        <v>0</v>
      </c>
      <c s="21">
        <v>16842.060000000001</v>
      </c>
    </row>
    <row r="939" spans="1:65" ht="14.5">
      <c r="A939" s="108" t="s">
        <v>3031</v>
      </c>
      <c s="35" t="s">
        <v>1233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546335.80000000005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546335.80000000005</v>
      </c>
      <c s="120">
        <v>44685</v>
      </c>
      <c s="120">
        <v>46511</v>
      </c>
      <c s="134">
        <v>546335.80000000005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19475.509999999998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19475.509999999998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19475.509999999998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19475.509999999998</v>
      </c>
      <c s="21">
        <v>0</v>
      </c>
      <c s="21">
        <v>38951.019999999997</v>
      </c>
      <c s="21">
        <v>38951.019999999997</v>
      </c>
      <c s="21">
        <v>77902.039999999994</v>
      </c>
    </row>
    <row r="940" spans="1:65" ht="14.5">
      <c r="A940" s="108" t="s">
        <v>3032</v>
      </c>
      <c s="35" t="s">
        <v>1234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8803293.5600000005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8803293.5600000005</v>
      </c>
      <c s="120">
        <v>44685</v>
      </c>
      <c s="120">
        <v>45781</v>
      </c>
      <c s="134">
        <v>8803293.5600000005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271374.72999999998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271374.72999999998</v>
      </c>
      <c s="21">
        <v>0</v>
      </c>
      <c s="21">
        <v>271374.72999999998</v>
      </c>
    </row>
    <row r="941" spans="1:65" ht="14.5">
      <c r="A941" s="108" t="s">
        <v>3033</v>
      </c>
      <c s="35" t="s">
        <v>1235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588275.15000000002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588275.15000000002</v>
      </c>
      <c s="120">
        <v>44685</v>
      </c>
      <c s="120">
        <v>45781</v>
      </c>
      <c s="134">
        <v>588275.15000000002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18134.459999999999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18134.459999999999</v>
      </c>
      <c s="21">
        <v>0</v>
      </c>
      <c s="21">
        <v>18134.459999999999</v>
      </c>
    </row>
    <row r="942" spans="1:65" ht="14.5">
      <c r="A942" s="108" t="s">
        <v>3034</v>
      </c>
      <c s="35" t="s">
        <v>1236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1372605.3200000001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1372605.3200000001</v>
      </c>
      <c s="120">
        <v>44685</v>
      </c>
      <c s="120">
        <v>46511</v>
      </c>
      <c s="134">
        <v>1372605.3200000001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48929.949999999997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48929.949999999997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48929.949999999997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48929.949999999997</v>
      </c>
      <c s="21">
        <v>0</v>
      </c>
      <c s="21">
        <v>97859.899999999994</v>
      </c>
      <c s="21">
        <v>97859.899999999994</v>
      </c>
      <c s="21">
        <v>195719.79999999999</v>
      </c>
    </row>
    <row r="943" spans="1:65" ht="14.5">
      <c r="A943" s="108" t="s">
        <v>3035</v>
      </c>
      <c s="35" t="s">
        <v>1237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788080.87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788080.87</v>
      </c>
      <c s="120">
        <v>44685</v>
      </c>
      <c s="120">
        <v>45781</v>
      </c>
      <c s="134">
        <v>788080.87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24293.77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24293.77</v>
      </c>
      <c s="21">
        <v>0</v>
      </c>
      <c s="21">
        <v>24293.77</v>
      </c>
    </row>
    <row r="944" spans="1:65" ht="14.5">
      <c r="A944" s="108" t="s">
        <v>3036</v>
      </c>
      <c s="35" t="s">
        <v>1238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1838571.49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1838571.49</v>
      </c>
      <c s="120">
        <v>44685</v>
      </c>
      <c s="120">
        <v>46511</v>
      </c>
      <c s="134">
        <v>1838571.49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65540.479999999996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65540.479999999996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65540.479999999996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65540.479999999996</v>
      </c>
      <c s="21">
        <v>0</v>
      </c>
      <c s="21">
        <v>131080.95999999999</v>
      </c>
      <c s="21">
        <v>131080.95999999999</v>
      </c>
      <c s="21">
        <v>262161.91999999998</v>
      </c>
    </row>
    <row r="945" spans="1:65" ht="14.5">
      <c r="A945" s="108" t="s">
        <v>3037</v>
      </c>
      <c s="35" t="s">
        <v>1239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673856.33999999997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673856.33999999997</v>
      </c>
      <c s="120">
        <v>44685</v>
      </c>
      <c s="120">
        <v>45781</v>
      </c>
      <c s="134">
        <v>673856.33999999997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20772.630000000001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20772.630000000001</v>
      </c>
      <c s="21">
        <v>0</v>
      </c>
      <c s="21">
        <v>20772.630000000001</v>
      </c>
    </row>
    <row r="946" spans="1:65" ht="14.5">
      <c r="A946" s="108" t="s">
        <v>3038</v>
      </c>
      <c s="35" t="s">
        <v>1240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1572331.46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1572331.46</v>
      </c>
      <c s="120">
        <v>44685</v>
      </c>
      <c s="120">
        <v>46511</v>
      </c>
      <c s="134">
        <v>1572331.46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56049.690000000002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56049.690000000002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56049.690000000002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56049.690000000002</v>
      </c>
      <c s="21">
        <v>0</v>
      </c>
      <c s="21">
        <v>112099.38</v>
      </c>
      <c s="21">
        <v>112099.38</v>
      </c>
      <c s="21">
        <v>224198.76000000001</v>
      </c>
    </row>
    <row r="947" spans="1:65" ht="14.5">
      <c r="A947" s="108" t="s">
        <v>3039</v>
      </c>
      <c s="35" t="s">
        <v>1241</v>
      </c>
      <c s="112">
        <v>1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38498286.240000002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38498286.240000002</v>
      </c>
      <c s="120">
        <v>44685</v>
      </c>
      <c s="120">
        <v>45781</v>
      </c>
      <c s="134">
        <v>38498286.240000002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1186767.4199999999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1186767.4199999999</v>
      </c>
      <c s="21">
        <v>0</v>
      </c>
      <c s="21">
        <v>1186767.4199999999</v>
      </c>
    </row>
    <row r="948" spans="1:65" ht="14.5">
      <c r="A948" s="108" t="s">
        <v>3040</v>
      </c>
      <c s="35" t="s">
        <v>1242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260411.25</v>
      </c>
      <c s="128">
        <v>0</v>
      </c>
      <c s="128">
        <v>0</v>
      </c>
      <c s="128">
        <v>933.13999999999999</v>
      </c>
      <c s="128">
        <v>0</v>
      </c>
      <c s="128">
        <v>0</v>
      </c>
      <c s="128">
        <v>0</v>
      </c>
      <c s="128">
        <v>260411.25</v>
      </c>
      <c s="120">
        <v>44697</v>
      </c>
      <c s="120">
        <v>45793</v>
      </c>
      <c s="134">
        <v>520822.5</v>
      </c>
      <c s="135">
        <v>0.37777777777777777</v>
      </c>
      <c s="135">
        <v>3</v>
      </c>
      <c s="125">
        <v>0.042999999999999997</v>
      </c>
      <c s="131" t="s">
        <v>657</v>
      </c>
      <c s="131" t="s">
        <v>658</v>
      </c>
      <c s="21">
        <v>933.13999999999999</v>
      </c>
      <c s="21">
        <v>933.13999999999999</v>
      </c>
      <c s="21">
        <v>933.13999999999999</v>
      </c>
      <c s="21">
        <v>933.13999999999999</v>
      </c>
      <c s="21">
        <v>933.13999999999999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4665.6999999999998</v>
      </c>
      <c s="21">
        <v>0</v>
      </c>
      <c s="21">
        <v>4665.6999999999998</v>
      </c>
    </row>
    <row r="949" spans="1:65" ht="14.5">
      <c r="A949" s="108" t="s">
        <v>3041</v>
      </c>
      <c s="35" t="s">
        <v>1242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189980</v>
      </c>
      <c s="128">
        <v>0</v>
      </c>
      <c s="128">
        <v>0</v>
      </c>
      <c s="128">
        <v>745.66999999999996</v>
      </c>
      <c s="128">
        <v>0</v>
      </c>
      <c s="128">
        <v>0</v>
      </c>
      <c s="128">
        <v>0</v>
      </c>
      <c s="128">
        <v>189980</v>
      </c>
      <c s="120">
        <v>44697</v>
      </c>
      <c s="120">
        <v>46158</v>
      </c>
      <c s="134">
        <v>189980</v>
      </c>
      <c s="135">
        <v>1.3777777777777778</v>
      </c>
      <c s="135">
        <v>4</v>
      </c>
      <c s="125">
        <v>0.047100000000000003</v>
      </c>
      <c s="131" t="s">
        <v>657</v>
      </c>
      <c s="131" t="s">
        <v>658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745.66999999999996</v>
      </c>
      <c s="21">
        <v>372.83999999999997</v>
      </c>
      <c s="21">
        <v>372.83999999999997</v>
      </c>
      <c s="21">
        <v>372.83999999999997</v>
      </c>
      <c s="21">
        <v>372.83999999999997</v>
      </c>
      <c s="21">
        <v>372.83999999999997</v>
      </c>
      <c s="21">
        <v>372.83999999999997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8575.2099999999991</v>
      </c>
      <c s="21">
        <v>1864.1999999999998</v>
      </c>
      <c s="21">
        <v>10439.41</v>
      </c>
    </row>
    <row r="950" spans="1:65" ht="14.5">
      <c r="A950" s="108" t="s">
        <v>3042</v>
      </c>
      <c s="35" t="s">
        <v>1242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577462.5</v>
      </c>
      <c s="128">
        <v>0</v>
      </c>
      <c s="128">
        <v>0</v>
      </c>
      <c s="128">
        <v>2439.7800000000002</v>
      </c>
      <c s="128">
        <v>0</v>
      </c>
      <c s="128">
        <v>0</v>
      </c>
      <c s="128">
        <v>0</v>
      </c>
      <c s="128">
        <v>577462.5</v>
      </c>
      <c s="120">
        <v>44697</v>
      </c>
      <c s="120">
        <v>46523</v>
      </c>
      <c s="134">
        <v>577462.5</v>
      </c>
      <c s="135">
        <v>2.3777777777777778</v>
      </c>
      <c s="135">
        <v>5</v>
      </c>
      <c s="125">
        <v>0.050700000000000002</v>
      </c>
      <c s="131" t="s">
        <v>657</v>
      </c>
      <c s="131" t="s">
        <v>658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2439.7800000000002</v>
      </c>
      <c s="21">
        <v>1219.8900000000001</v>
      </c>
      <c s="21">
        <v>29277.359999999997</v>
      </c>
      <c s="21">
        <v>28057.469999999998</v>
      </c>
      <c s="21">
        <v>57334.829999999994</v>
      </c>
    </row>
    <row r="951" spans="1:65" ht="14.5">
      <c r="A951" s="108" t="s">
        <v>3043</v>
      </c>
      <c s="35" t="s">
        <v>1242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987601</v>
      </c>
      <c s="128">
        <v>0</v>
      </c>
      <c s="128">
        <v>0</v>
      </c>
      <c s="128">
        <v>4411.2799999999997</v>
      </c>
      <c s="128">
        <v>0</v>
      </c>
      <c s="128">
        <v>0</v>
      </c>
      <c s="128">
        <v>0</v>
      </c>
      <c s="128">
        <v>987601</v>
      </c>
      <c s="120">
        <v>44697</v>
      </c>
      <c s="120">
        <v>46889</v>
      </c>
      <c s="134">
        <v>987601</v>
      </c>
      <c s="135">
        <v>3.3777777777777778</v>
      </c>
      <c s="135">
        <v>6</v>
      </c>
      <c s="125">
        <v>0.053600000000000002</v>
      </c>
      <c s="131" t="s">
        <v>657</v>
      </c>
      <c s="131" t="s">
        <v>658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4411.2799999999997</v>
      </c>
      <c s="21">
        <v>52935.359999999993</v>
      </c>
      <c s="21">
        <v>52935.359999999993</v>
      </c>
      <c s="21">
        <v>105870.71999999999</v>
      </c>
    </row>
    <row r="952" spans="1:65" ht="14.5">
      <c r="A952" s="108" t="s">
        <v>3044</v>
      </c>
      <c s="35" t="s">
        <v>1242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1124540</v>
      </c>
      <c s="128">
        <v>0</v>
      </c>
      <c s="128">
        <v>0</v>
      </c>
      <c s="128">
        <v>5285.3400000000001</v>
      </c>
      <c s="128">
        <v>0</v>
      </c>
      <c s="128">
        <v>0</v>
      </c>
      <c s="128">
        <v>0</v>
      </c>
      <c s="128">
        <v>1124540</v>
      </c>
      <c s="120">
        <v>44697</v>
      </c>
      <c s="120">
        <v>47254</v>
      </c>
      <c s="134">
        <v>1124540</v>
      </c>
      <c s="135">
        <v>4.3777777777777782</v>
      </c>
      <c s="135">
        <v>7</v>
      </c>
      <c s="125">
        <v>0.056399999999999999</v>
      </c>
      <c s="131" t="s">
        <v>657</v>
      </c>
      <c s="131" t="s">
        <v>658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5285.3400000000001</v>
      </c>
      <c s="21">
        <v>63424.079999999987</v>
      </c>
      <c s="21">
        <v>63424.079999999987</v>
      </c>
      <c s="21">
        <v>126848.15999999997</v>
      </c>
    </row>
    <row r="953" spans="1:65" ht="14.5">
      <c r="A953" s="108" t="s">
        <v>3045</v>
      </c>
      <c s="35" t="s">
        <v>1242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975270</v>
      </c>
      <c s="128">
        <v>0</v>
      </c>
      <c s="128">
        <v>0</v>
      </c>
      <c s="128">
        <v>4819.46</v>
      </c>
      <c s="128">
        <v>0</v>
      </c>
      <c s="128">
        <v>0</v>
      </c>
      <c s="128">
        <v>0</v>
      </c>
      <c s="128">
        <v>975270</v>
      </c>
      <c s="120">
        <v>44697</v>
      </c>
      <c s="120">
        <v>47619</v>
      </c>
      <c s="134">
        <v>975270</v>
      </c>
      <c s="135">
        <v>5.3777777777777782</v>
      </c>
      <c s="135">
        <v>8</v>
      </c>
      <c s="125">
        <v>0.059299999999999999</v>
      </c>
      <c s="131" t="s">
        <v>657</v>
      </c>
      <c s="131" t="s">
        <v>658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4819.46</v>
      </c>
      <c s="21">
        <v>57833.519999999997</v>
      </c>
      <c s="21">
        <v>57833.519999999997</v>
      </c>
      <c s="21">
        <v>115667.03999999999</v>
      </c>
    </row>
    <row r="954" spans="1:65" ht="14.5">
      <c r="A954" s="108" t="s">
        <v>3046</v>
      </c>
      <c s="35" t="s">
        <v>1242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74340</v>
      </c>
      <c s="128">
        <v>0</v>
      </c>
      <c s="128">
        <v>0</v>
      </c>
      <c s="128">
        <v>384.70999999999998</v>
      </c>
      <c s="128">
        <v>0</v>
      </c>
      <c s="128">
        <v>0</v>
      </c>
      <c s="128">
        <v>0</v>
      </c>
      <c s="128">
        <v>74340</v>
      </c>
      <c s="120">
        <v>44697</v>
      </c>
      <c s="120">
        <v>47984</v>
      </c>
      <c s="134">
        <v>74340</v>
      </c>
      <c s="135">
        <v>6.3777777777777782</v>
      </c>
      <c s="135">
        <v>9</v>
      </c>
      <c s="125">
        <v>0.062100000000000002</v>
      </c>
      <c s="131" t="s">
        <v>657</v>
      </c>
      <c s="131" t="s">
        <v>658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384.70999999999998</v>
      </c>
      <c s="21">
        <v>4616.5199999999995</v>
      </c>
      <c s="21">
        <v>4616.5199999999995</v>
      </c>
      <c s="21">
        <v>9233.0399999999991</v>
      </c>
    </row>
    <row r="955" spans="1:65" ht="14.5">
      <c r="A955" s="108" t="s">
        <v>3047</v>
      </c>
      <c s="35" t="s">
        <v>1243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510970.65000000002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510970.65000000002</v>
      </c>
      <c s="120">
        <v>44685</v>
      </c>
      <c s="120">
        <v>45781</v>
      </c>
      <c s="134">
        <v>510970.65000000002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15751.440000000001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15751.440000000001</v>
      </c>
      <c s="21">
        <v>0</v>
      </c>
      <c s="21">
        <v>15751.440000000001</v>
      </c>
    </row>
    <row r="956" spans="1:65" ht="14.5">
      <c r="A956" s="108" t="s">
        <v>3048</v>
      </c>
      <c s="35" t="s">
        <v>1244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1191863.72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1191863.72</v>
      </c>
      <c s="120">
        <v>44685</v>
      </c>
      <c s="120">
        <v>46511</v>
      </c>
      <c s="134">
        <v>1191863.72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42486.959999999999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42486.959999999999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42486.959999999999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42486.959999999999</v>
      </c>
      <c s="21">
        <v>0</v>
      </c>
      <c s="21">
        <v>84973.919999999998</v>
      </c>
      <c s="21">
        <v>84973.919999999998</v>
      </c>
      <c s="21">
        <v>169947.84</v>
      </c>
    </row>
    <row r="957" spans="1:65" ht="14.5">
      <c r="A957" s="108" t="s">
        <v>3049</v>
      </c>
      <c s="35" t="s">
        <v>1245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44698</v>
      </c>
      <c s="120">
        <v>48351</v>
      </c>
      <c s="134">
        <v>200000000</v>
      </c>
      <c s="135">
        <v>7.3805555555555555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15652600</v>
      </c>
      <c s="21">
        <v>15652600</v>
      </c>
      <c s="21">
        <v>31305200</v>
      </c>
    </row>
    <row r="958" spans="1:65" ht="14.5">
      <c r="A958" s="108" t="s">
        <v>3050</v>
      </c>
      <c s="35" t="s">
        <v>1246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186980919.34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186980919.34</v>
      </c>
      <c s="120">
        <v>44698</v>
      </c>
      <c s="120">
        <v>48351</v>
      </c>
      <c s="134">
        <v>186980919.342462</v>
      </c>
      <c s="135">
        <v>7.3805555555555555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7316843.8499999996</v>
      </c>
      <c s="21">
        <v>0</v>
      </c>
      <c s="21">
        <v>0</v>
      </c>
      <c s="21">
        <v>0</v>
      </c>
      <c s="21">
        <v>0</v>
      </c>
      <c s="21">
        <v>0</v>
      </c>
      <c s="21">
        <v>7316843.8499999996</v>
      </c>
      <c s="21">
        <v>0</v>
      </c>
      <c s="21">
        <v>0</v>
      </c>
      <c s="21">
        <v>0</v>
      </c>
      <c s="21">
        <v>0</v>
      </c>
      <c s="21">
        <v>0</v>
      </c>
      <c s="21">
        <v>7316843.8499999996</v>
      </c>
      <c s="21">
        <v>0</v>
      </c>
      <c s="21">
        <v>0</v>
      </c>
      <c s="21">
        <v>0</v>
      </c>
      <c s="21">
        <v>0</v>
      </c>
      <c s="21">
        <v>0</v>
      </c>
      <c s="21">
        <v>7316843.8499999996</v>
      </c>
      <c s="21">
        <v>0</v>
      </c>
      <c s="21">
        <v>14633687.699999999</v>
      </c>
      <c s="21">
        <v>14633687.699999999</v>
      </c>
      <c s="21">
        <v>29267375.399999999</v>
      </c>
    </row>
    <row r="959" spans="1:65" ht="14.5">
      <c r="A959" s="108" t="s">
        <v>3051</v>
      </c>
      <c s="35" t="s">
        <v>1247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1702512.99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1702512.99</v>
      </c>
      <c s="120">
        <v>44685</v>
      </c>
      <c s="120">
        <v>45781</v>
      </c>
      <c s="134">
        <v>1702512.99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52482.519999999997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52482.519999999997</v>
      </c>
      <c s="21">
        <v>0</v>
      </c>
      <c s="21">
        <v>52482.519999999997</v>
      </c>
    </row>
    <row r="960" spans="1:65" ht="14.5">
      <c r="A960" s="108" t="s">
        <v>3052</v>
      </c>
      <c s="35" t="s">
        <v>1248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6081352.5199999996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6081352.5199999996</v>
      </c>
      <c s="120">
        <v>44685</v>
      </c>
      <c s="120">
        <v>45781</v>
      </c>
      <c s="134">
        <v>6081352.5199999996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187466.81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187466.81</v>
      </c>
      <c s="21">
        <v>0</v>
      </c>
      <c s="21">
        <v>187466.81</v>
      </c>
    </row>
    <row r="961" spans="1:65" ht="14.5">
      <c r="A961" s="108" t="s">
        <v>3053</v>
      </c>
      <c s="35" t="s">
        <v>1249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1350237.1899999999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1350237.1899999999</v>
      </c>
      <c s="120">
        <v>44685</v>
      </c>
      <c s="120">
        <v>45781</v>
      </c>
      <c s="134">
        <v>1350237.1899999999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41623.089999999997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41623.089999999997</v>
      </c>
      <c s="21">
        <v>0</v>
      </c>
      <c s="21">
        <v>41623.089999999997</v>
      </c>
    </row>
    <row r="962" spans="1:65" ht="14.5">
      <c r="A962" s="108" t="s">
        <v>3054</v>
      </c>
      <c s="35" t="s">
        <v>1250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463150</v>
      </c>
      <c s="128">
        <v>0</v>
      </c>
      <c s="128">
        <v>231575</v>
      </c>
      <c s="128">
        <v>1659.6199999999999</v>
      </c>
      <c s="128">
        <v>0</v>
      </c>
      <c s="128">
        <v>0</v>
      </c>
      <c s="128">
        <v>0</v>
      </c>
      <c s="128">
        <v>231575</v>
      </c>
      <c s="120">
        <v>44735</v>
      </c>
      <c s="120">
        <v>45831</v>
      </c>
      <c s="134">
        <v>463150</v>
      </c>
      <c s="135">
        <v>0.48055555555555557</v>
      </c>
      <c s="135">
        <v>3</v>
      </c>
      <c s="125">
        <v>0.042999999999999997</v>
      </c>
      <c s="131" t="s">
        <v>657</v>
      </c>
      <c s="131" t="s">
        <v>658</v>
      </c>
      <c s="21">
        <v>829.80999999999995</v>
      </c>
      <c s="21">
        <v>829.80999999999995</v>
      </c>
      <c s="21">
        <v>829.80999999999995</v>
      </c>
      <c s="21">
        <v>829.80999999999995</v>
      </c>
      <c s="21">
        <v>829.80999999999995</v>
      </c>
      <c s="21">
        <v>829.80999999999995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4978.8599999999988</v>
      </c>
      <c s="21">
        <v>0</v>
      </c>
      <c s="21">
        <v>4978.8599999999988</v>
      </c>
    </row>
    <row r="963" spans="1:65" ht="14.5">
      <c r="A963" s="108" t="s">
        <v>3055</v>
      </c>
      <c s="35" t="s">
        <v>1250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257682.5</v>
      </c>
      <c s="128">
        <v>0</v>
      </c>
      <c s="128">
        <v>0</v>
      </c>
      <c s="128">
        <v>1011.4</v>
      </c>
      <c s="128">
        <v>0</v>
      </c>
      <c s="128">
        <v>0</v>
      </c>
      <c s="128">
        <v>0</v>
      </c>
      <c s="128">
        <v>257682.5</v>
      </c>
      <c s="120">
        <v>44735</v>
      </c>
      <c s="120">
        <v>46196</v>
      </c>
      <c s="134">
        <v>257682.5</v>
      </c>
      <c s="135">
        <v>1.4805555555555556</v>
      </c>
      <c s="135">
        <v>4</v>
      </c>
      <c s="125">
        <v>0.047100000000000003</v>
      </c>
      <c s="131" t="s">
        <v>657</v>
      </c>
      <c s="131" t="s">
        <v>658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1011.4</v>
      </c>
      <c s="21">
        <v>505.69999999999999</v>
      </c>
      <c s="21">
        <v>505.69999999999999</v>
      </c>
      <c s="21">
        <v>505.69999999999999</v>
      </c>
      <c s="21">
        <v>505.69999999999999</v>
      </c>
      <c s="21">
        <v>505.69999999999999</v>
      </c>
      <c s="21">
        <v>505.69999999999999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12136.799999999997</v>
      </c>
      <c s="21">
        <v>3034.1999999999998</v>
      </c>
      <c s="21">
        <v>15170.999999999996</v>
      </c>
    </row>
    <row r="964" spans="1:65" ht="14.5">
      <c r="A964" s="108" t="s">
        <v>3056</v>
      </c>
      <c s="35" t="s">
        <v>1250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851517.5</v>
      </c>
      <c s="128">
        <v>0</v>
      </c>
      <c s="128">
        <v>0</v>
      </c>
      <c s="128">
        <v>3597.6599999999999</v>
      </c>
      <c s="128">
        <v>0</v>
      </c>
      <c s="128">
        <v>0</v>
      </c>
      <c s="128">
        <v>0</v>
      </c>
      <c s="128">
        <v>851517.5</v>
      </c>
      <c s="120">
        <v>44735</v>
      </c>
      <c s="120">
        <v>46561</v>
      </c>
      <c s="134">
        <v>851517.5</v>
      </c>
      <c s="135">
        <v>2.4805555555555556</v>
      </c>
      <c s="135">
        <v>5</v>
      </c>
      <c s="125">
        <v>0.050700000000000002</v>
      </c>
      <c s="131" t="s">
        <v>657</v>
      </c>
      <c s="131" t="s">
        <v>658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3597.6599999999999</v>
      </c>
      <c s="21">
        <v>43171.919999999998</v>
      </c>
      <c s="21">
        <v>43171.919999999998</v>
      </c>
      <c s="21">
        <v>86343.839999999997</v>
      </c>
    </row>
    <row r="965" spans="1:65" ht="14.5">
      <c r="A965" s="108" t="s">
        <v>3057</v>
      </c>
      <c s="35" t="s">
        <v>1250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50740</v>
      </c>
      <c s="128">
        <v>0</v>
      </c>
      <c s="128">
        <v>0</v>
      </c>
      <c s="128">
        <v>226.63999999999999</v>
      </c>
      <c s="128">
        <v>0</v>
      </c>
      <c s="128">
        <v>0</v>
      </c>
      <c s="128">
        <v>0</v>
      </c>
      <c s="128">
        <v>50740</v>
      </c>
      <c s="120">
        <v>44735</v>
      </c>
      <c s="120">
        <v>46927</v>
      </c>
      <c s="134">
        <v>50740</v>
      </c>
      <c s="135">
        <v>3.4805555555555556</v>
      </c>
      <c s="135">
        <v>6</v>
      </c>
      <c s="125">
        <v>0.053600000000000002</v>
      </c>
      <c s="131" t="s">
        <v>657</v>
      </c>
      <c s="131" t="s">
        <v>658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226.63999999999999</v>
      </c>
      <c s="21">
        <v>2719.6799999999989</v>
      </c>
      <c s="21">
        <v>2719.6799999999989</v>
      </c>
      <c s="21">
        <v>5439.3599999999979</v>
      </c>
    </row>
    <row r="966" spans="1:65" ht="14.5">
      <c r="A966" s="108" t="s">
        <v>3058</v>
      </c>
      <c s="35" t="s">
        <v>1250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748.71000000000004</v>
      </c>
      <c s="128">
        <v>0</v>
      </c>
      <c s="128">
        <v>0</v>
      </c>
      <c s="128">
        <v>0</v>
      </c>
      <c s="128">
        <v>159300</v>
      </c>
      <c s="120">
        <v>44735</v>
      </c>
      <c s="120">
        <v>47292</v>
      </c>
      <c s="134">
        <v>159300</v>
      </c>
      <c s="135">
        <v>4.4805555555555552</v>
      </c>
      <c s="135">
        <v>7</v>
      </c>
      <c s="125">
        <v>0.056399999999999999</v>
      </c>
      <c s="131" t="s">
        <v>657</v>
      </c>
      <c s="131" t="s">
        <v>658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748.71000000000004</v>
      </c>
      <c s="21">
        <v>8984.5200000000004</v>
      </c>
      <c s="21">
        <v>8984.5200000000004</v>
      </c>
      <c s="21">
        <v>17969.040000000001</v>
      </c>
    </row>
    <row r="967" spans="1:65" ht="14.5">
      <c r="A967" s="108" t="s">
        <v>3059</v>
      </c>
      <c s="35" t="s">
        <v>1251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862285</v>
      </c>
      <c s="128">
        <v>0</v>
      </c>
      <c s="128">
        <v>431142.5</v>
      </c>
      <c s="128">
        <v>3089.8499999999999</v>
      </c>
      <c s="128">
        <v>0</v>
      </c>
      <c s="128">
        <v>0</v>
      </c>
      <c s="128">
        <v>0</v>
      </c>
      <c s="128">
        <v>431142.5</v>
      </c>
      <c s="120">
        <v>44739</v>
      </c>
      <c s="120">
        <v>45835</v>
      </c>
      <c s="134">
        <v>862285</v>
      </c>
      <c s="135">
        <v>0.49166666666666664</v>
      </c>
      <c s="135">
        <v>3</v>
      </c>
      <c s="125">
        <v>0.042999999999999997</v>
      </c>
      <c s="131" t="s">
        <v>657</v>
      </c>
      <c s="131" t="s">
        <v>658</v>
      </c>
      <c s="21">
        <v>1544.9300000000001</v>
      </c>
      <c s="21">
        <v>1544.9300000000001</v>
      </c>
      <c s="21">
        <v>1544.9300000000001</v>
      </c>
      <c s="21">
        <v>1544.9300000000001</v>
      </c>
      <c s="21">
        <v>1544.9300000000001</v>
      </c>
      <c s="21">
        <v>1544.9300000000001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9269.5799999999999</v>
      </c>
      <c s="21">
        <v>0</v>
      </c>
      <c s="21">
        <v>9269.5799999999999</v>
      </c>
    </row>
    <row r="968" spans="1:65" ht="14.5">
      <c r="A968" s="108" t="s">
        <v>3060</v>
      </c>
      <c s="35" t="s">
        <v>1251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530557.5</v>
      </c>
      <c s="128">
        <v>0</v>
      </c>
      <c s="128">
        <v>0</v>
      </c>
      <c s="128">
        <v>2082.4400000000001</v>
      </c>
      <c s="128">
        <v>0</v>
      </c>
      <c s="128">
        <v>0</v>
      </c>
      <c s="128">
        <v>0</v>
      </c>
      <c s="128">
        <v>530557.5</v>
      </c>
      <c s="120">
        <v>44739</v>
      </c>
      <c s="120">
        <v>46200</v>
      </c>
      <c s="134">
        <v>530557.5</v>
      </c>
      <c s="135">
        <v>1.4916666666666667</v>
      </c>
      <c s="135">
        <v>4</v>
      </c>
      <c s="125">
        <v>0.047100000000000003</v>
      </c>
      <c s="131" t="s">
        <v>657</v>
      </c>
      <c s="131" t="s">
        <v>658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2082.4400000000001</v>
      </c>
      <c s="21">
        <v>1041.22</v>
      </c>
      <c s="21">
        <v>1041.22</v>
      </c>
      <c s="21">
        <v>1041.22</v>
      </c>
      <c s="21">
        <v>1041.22</v>
      </c>
      <c s="21">
        <v>1041.22</v>
      </c>
      <c s="21">
        <v>1041.22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24989.279999999995</v>
      </c>
      <c s="21">
        <v>6247.3200000000006</v>
      </c>
      <c s="21">
        <v>31236.599999999995</v>
      </c>
    </row>
    <row r="969" spans="1:65" ht="14.5">
      <c r="A969" s="108" t="s">
        <v>3061</v>
      </c>
      <c s="35" t="s">
        <v>1251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2247457.5</v>
      </c>
      <c s="128">
        <v>0</v>
      </c>
      <c s="128">
        <v>0</v>
      </c>
      <c s="128">
        <v>9495.5100000000002</v>
      </c>
      <c s="128">
        <v>0</v>
      </c>
      <c s="128">
        <v>0</v>
      </c>
      <c s="128">
        <v>0</v>
      </c>
      <c s="128">
        <v>2247457.5</v>
      </c>
      <c s="120">
        <v>44739</v>
      </c>
      <c s="120">
        <v>46565</v>
      </c>
      <c s="134">
        <v>2247457.5</v>
      </c>
      <c s="135">
        <v>2.4916666666666667</v>
      </c>
      <c s="135">
        <v>5</v>
      </c>
      <c s="125">
        <v>0.050700000000000002</v>
      </c>
      <c s="131" t="s">
        <v>657</v>
      </c>
      <c s="131" t="s">
        <v>658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9495.5100000000002</v>
      </c>
      <c s="21">
        <v>113946.11999999998</v>
      </c>
      <c s="21">
        <v>113946.11999999998</v>
      </c>
      <c s="21">
        <v>227892.23999999996</v>
      </c>
    </row>
    <row r="970" spans="1:65" ht="14.5">
      <c r="A970" s="108" t="s">
        <v>3062</v>
      </c>
      <c s="35" t="s">
        <v>1251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9782937.5</v>
      </c>
      <c s="128">
        <v>0</v>
      </c>
      <c s="128">
        <v>0</v>
      </c>
      <c s="128">
        <v>43697.120000000003</v>
      </c>
      <c s="128">
        <v>0</v>
      </c>
      <c s="128">
        <v>0</v>
      </c>
      <c s="128">
        <v>0</v>
      </c>
      <c s="128">
        <v>9782937.5</v>
      </c>
      <c s="120">
        <v>44739</v>
      </c>
      <c s="120">
        <v>46931</v>
      </c>
      <c s="134">
        <v>9782937.5</v>
      </c>
      <c s="135">
        <v>3.4916666666666667</v>
      </c>
      <c s="135">
        <v>6</v>
      </c>
      <c s="125">
        <v>0.053600000000000002</v>
      </c>
      <c s="131" t="s">
        <v>657</v>
      </c>
      <c s="131" t="s">
        <v>658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43697.120000000003</v>
      </c>
      <c s="21">
        <v>524365.44000000006</v>
      </c>
      <c s="21">
        <v>524365.44000000006</v>
      </c>
      <c s="21">
        <v>1048730.8800000001</v>
      </c>
    </row>
    <row r="971" spans="1:65" ht="14.5">
      <c r="A971" s="108" t="s">
        <v>3063</v>
      </c>
      <c s="35" t="s">
        <v>1251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11935552.5</v>
      </c>
      <c s="128">
        <v>0</v>
      </c>
      <c s="128">
        <v>0</v>
      </c>
      <c s="128">
        <v>56097.099999999999</v>
      </c>
      <c s="128">
        <v>0</v>
      </c>
      <c s="128">
        <v>0</v>
      </c>
      <c s="128">
        <v>0</v>
      </c>
      <c s="128">
        <v>11935552.5</v>
      </c>
      <c s="120">
        <v>44739</v>
      </c>
      <c s="120">
        <v>47296</v>
      </c>
      <c s="134">
        <v>11935552.5</v>
      </c>
      <c s="135">
        <v>4.4916666666666663</v>
      </c>
      <c s="135">
        <v>7</v>
      </c>
      <c s="125">
        <v>0.056399999999999999</v>
      </c>
      <c s="131" t="s">
        <v>657</v>
      </c>
      <c s="131" t="s">
        <v>658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56097.099999999999</v>
      </c>
      <c s="21">
        <v>673165.19999999984</v>
      </c>
      <c s="21">
        <v>673165.19999999984</v>
      </c>
      <c s="21">
        <v>1346330.3999999997</v>
      </c>
    </row>
    <row r="972" spans="1:65" ht="14.5">
      <c r="A972" s="108" t="s">
        <v>3064</v>
      </c>
      <c s="35" t="s">
        <v>1251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419637.5</v>
      </c>
      <c s="128">
        <v>0</v>
      </c>
      <c s="128">
        <v>0</v>
      </c>
      <c s="128">
        <v>2073.71</v>
      </c>
      <c s="128">
        <v>0</v>
      </c>
      <c s="128">
        <v>0</v>
      </c>
      <c s="128">
        <v>0</v>
      </c>
      <c s="128">
        <v>419637.5</v>
      </c>
      <c s="120">
        <v>44739</v>
      </c>
      <c s="120">
        <v>47661</v>
      </c>
      <c s="134">
        <v>419637.5</v>
      </c>
      <c s="135">
        <v>5.4916666666666663</v>
      </c>
      <c s="135">
        <v>8</v>
      </c>
      <c s="125">
        <v>0.059299999999999999</v>
      </c>
      <c s="131" t="s">
        <v>657</v>
      </c>
      <c s="131" t="s">
        <v>658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2073.71</v>
      </c>
      <c s="21">
        <v>24884.519999999993</v>
      </c>
      <c s="21">
        <v>24884.519999999993</v>
      </c>
      <c s="21">
        <v>49769.039999999986</v>
      </c>
    </row>
    <row r="973" spans="1:65" ht="14.5">
      <c r="A973" s="108" t="s">
        <v>3065</v>
      </c>
      <c s="35" t="s">
        <v>1251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188062.5</v>
      </c>
      <c s="128">
        <v>0</v>
      </c>
      <c s="128">
        <v>0</v>
      </c>
      <c s="128">
        <v>973.22000000000003</v>
      </c>
      <c s="128">
        <v>0</v>
      </c>
      <c s="128">
        <v>0</v>
      </c>
      <c s="128">
        <v>0</v>
      </c>
      <c s="128">
        <v>188062.5</v>
      </c>
      <c s="120">
        <v>44739</v>
      </c>
      <c s="120">
        <v>48026</v>
      </c>
      <c s="134">
        <v>188062.5</v>
      </c>
      <c s="135">
        <v>6.4916666666666663</v>
      </c>
      <c s="135">
        <v>9</v>
      </c>
      <c s="125">
        <v>0.062100000000000002</v>
      </c>
      <c s="131" t="s">
        <v>657</v>
      </c>
      <c s="131" t="s">
        <v>658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973.22000000000003</v>
      </c>
      <c s="21">
        <v>11678.639999999999</v>
      </c>
      <c s="21">
        <v>11678.639999999999</v>
      </c>
      <c s="21">
        <v>23357.279999999999</v>
      </c>
    </row>
    <row r="974" spans="1:65" ht="14.5">
      <c r="A974" s="108" t="s">
        <v>3066</v>
      </c>
      <c s="35" t="s">
        <v>1252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34695318.020000003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34695318.020000003</v>
      </c>
      <c s="120">
        <v>44698</v>
      </c>
      <c s="120">
        <v>48351</v>
      </c>
      <c s="134">
        <v>34695318.049999997</v>
      </c>
      <c s="135">
        <v>7.3805555555555555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1357679.8400000001</v>
      </c>
      <c s="21">
        <v>0</v>
      </c>
      <c s="21">
        <v>0</v>
      </c>
      <c s="21">
        <v>0</v>
      </c>
      <c s="21">
        <v>0</v>
      </c>
      <c s="21">
        <v>0</v>
      </c>
      <c s="21">
        <v>1357679.8400000001</v>
      </c>
      <c s="21">
        <v>0</v>
      </c>
      <c s="21">
        <v>0</v>
      </c>
      <c s="21">
        <v>0</v>
      </c>
      <c s="21">
        <v>0</v>
      </c>
      <c s="21">
        <v>0</v>
      </c>
      <c s="21">
        <v>1357679.8400000001</v>
      </c>
      <c s="21">
        <v>0</v>
      </c>
      <c s="21">
        <v>0</v>
      </c>
      <c s="21">
        <v>0</v>
      </c>
      <c s="21">
        <v>0</v>
      </c>
      <c s="21">
        <v>0</v>
      </c>
      <c s="21">
        <v>1357679.8400000001</v>
      </c>
      <c s="21">
        <v>0</v>
      </c>
      <c s="21">
        <v>2715359.6800000002</v>
      </c>
      <c s="21">
        <v>2715359.6800000002</v>
      </c>
      <c s="21">
        <v>5430719.3600000003</v>
      </c>
    </row>
    <row r="975" spans="1:65" ht="14.5">
      <c r="A975" s="108" t="s">
        <v>3067</v>
      </c>
      <c s="35" t="s">
        <v>1253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522068.81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522068.81</v>
      </c>
      <c s="120">
        <v>44685</v>
      </c>
      <c s="120">
        <v>45781</v>
      </c>
      <c s="134">
        <v>522068.81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16093.549999999999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16093.549999999999</v>
      </c>
      <c s="21">
        <v>0</v>
      </c>
      <c s="21">
        <v>16093.549999999999</v>
      </c>
    </row>
    <row r="976" spans="1:65" ht="14.5">
      <c r="A976" s="108" t="s">
        <v>3068</v>
      </c>
      <c s="35" t="s">
        <v>1254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1216426.5800000001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1216426.5800000001</v>
      </c>
      <c s="120">
        <v>44685</v>
      </c>
      <c s="120">
        <v>46511</v>
      </c>
      <c s="134">
        <v>1216426.5800000001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43362.57</v>
      </c>
      <c s="21">
        <v>0</v>
      </c>
      <c s="21">
        <v>0</v>
      </c>
      <c s="21">
        <v>0</v>
      </c>
      <c s="21">
        <v>0</v>
      </c>
      <c s="21">
        <v>0</v>
      </c>
      <c s="21">
        <v>43362.57</v>
      </c>
      <c s="21">
        <v>0</v>
      </c>
      <c s="21">
        <v>0</v>
      </c>
      <c s="21">
        <v>0</v>
      </c>
      <c s="21">
        <v>0</v>
      </c>
      <c s="21">
        <v>0</v>
      </c>
      <c s="21">
        <v>43362.57</v>
      </c>
      <c s="21">
        <v>0</v>
      </c>
      <c s="21">
        <v>0</v>
      </c>
      <c s="21">
        <v>0</v>
      </c>
      <c s="21">
        <v>0</v>
      </c>
      <c s="21">
        <v>0</v>
      </c>
      <c s="21">
        <v>43362.57</v>
      </c>
      <c s="21">
        <v>0</v>
      </c>
      <c s="21">
        <v>86725.139999999999</v>
      </c>
      <c s="21">
        <v>86725.139999999999</v>
      </c>
      <c s="21">
        <v>173450.28</v>
      </c>
    </row>
    <row r="977" spans="1:65" ht="14.5">
      <c r="A977" s="108" t="s">
        <v>3069</v>
      </c>
      <c s="35" t="s">
        <v>1255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1608101.05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1608101.05</v>
      </c>
      <c s="120">
        <v>44685</v>
      </c>
      <c s="120">
        <v>45781</v>
      </c>
      <c s="134">
        <v>1608101.05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49572.129999999997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49572.129999999997</v>
      </c>
      <c s="21">
        <v>0</v>
      </c>
      <c s="21">
        <v>49572.129999999997</v>
      </c>
    </row>
    <row r="978" spans="1:65" ht="14.5">
      <c r="A978" s="108" t="s">
        <v>3070</v>
      </c>
      <c s="35" t="s">
        <v>1256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553567.93999999994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553567.93999999994</v>
      </c>
      <c s="120">
        <v>44685</v>
      </c>
      <c s="120">
        <v>45781</v>
      </c>
      <c s="134">
        <v>553567.93999999994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17064.560000000001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17064.560000000001</v>
      </c>
      <c s="21">
        <v>0</v>
      </c>
      <c s="21">
        <v>17064.560000000001</v>
      </c>
    </row>
    <row r="979" spans="1:65" ht="14.5">
      <c r="A979" s="108" t="s">
        <v>3071</v>
      </c>
      <c s="35" t="s">
        <v>1257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1288948.49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1288948.49</v>
      </c>
      <c s="120">
        <v>44685</v>
      </c>
      <c s="120">
        <v>46511</v>
      </c>
      <c s="134">
        <v>1288948.49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45947.790000000001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45947.790000000001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45947.790000000001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45947.790000000001</v>
      </c>
      <c s="21">
        <v>0</v>
      </c>
      <c s="21">
        <v>91895.580000000002</v>
      </c>
      <c s="21">
        <v>91895.580000000002</v>
      </c>
      <c s="21">
        <v>183791.16</v>
      </c>
    </row>
    <row r="980" spans="1:65" ht="14.5">
      <c r="A980" s="108" t="s">
        <v>3072</v>
      </c>
      <c s="35" t="s">
        <v>1258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467800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467800</v>
      </c>
      <c s="120">
        <v>44685</v>
      </c>
      <c s="120">
        <v>45781</v>
      </c>
      <c s="134">
        <v>467800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14420.639999999999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14420.639999999999</v>
      </c>
      <c s="21">
        <v>0</v>
      </c>
      <c s="21">
        <v>14420.639999999999</v>
      </c>
    </row>
    <row r="981" spans="1:65" ht="14.5">
      <c r="A981" s="108" t="s">
        <v>3073</v>
      </c>
      <c s="35" t="s">
        <v>1259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1089243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1089243</v>
      </c>
      <c s="120">
        <v>44685</v>
      </c>
      <c s="120">
        <v>46511</v>
      </c>
      <c s="134">
        <v>1089243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38828.790000000001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38828.790000000001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38828.790000000001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38828.790000000001</v>
      </c>
      <c s="21">
        <v>0</v>
      </c>
      <c s="21">
        <v>77657.580000000002</v>
      </c>
      <c s="21">
        <v>77657.580000000002</v>
      </c>
      <c s="21">
        <v>155315.16</v>
      </c>
    </row>
    <row r="982" spans="1:65" ht="14.5">
      <c r="A982" s="108" t="s">
        <v>3074</v>
      </c>
      <c s="35" t="s">
        <v>1260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682645.44999999995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682645.44999999995</v>
      </c>
      <c s="120">
        <v>44685</v>
      </c>
      <c s="120">
        <v>45781</v>
      </c>
      <c s="134">
        <v>682645.44999999995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21043.57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21043.57</v>
      </c>
      <c s="21">
        <v>0</v>
      </c>
      <c s="21">
        <v>21043.57</v>
      </c>
    </row>
    <row r="983" spans="1:65" ht="14.5">
      <c r="A983" s="108" t="s">
        <v>3075</v>
      </c>
      <c s="35" t="s">
        <v>1261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1589500.53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1589500.53</v>
      </c>
      <c s="120">
        <v>44685</v>
      </c>
      <c s="120">
        <v>46511</v>
      </c>
      <c s="134">
        <v>1589500.53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56661.720000000001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56661.720000000001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56661.720000000001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56661.720000000001</v>
      </c>
      <c s="21">
        <v>0</v>
      </c>
      <c s="21">
        <v>113323.44</v>
      </c>
      <c s="21">
        <v>113323.44</v>
      </c>
      <c s="21">
        <v>226646.88</v>
      </c>
    </row>
    <row r="984" spans="1:65" ht="14.5">
      <c r="A984" s="108" t="s">
        <v>3076</v>
      </c>
      <c s="35" t="s">
        <v>1262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959458.08999999997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959458.08999999997</v>
      </c>
      <c s="120">
        <v>44685</v>
      </c>
      <c s="120">
        <v>45781</v>
      </c>
      <c s="134">
        <v>959458.08999999997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29576.73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29576.73</v>
      </c>
      <c s="21">
        <v>0</v>
      </c>
      <c s="21">
        <v>29576.73</v>
      </c>
    </row>
    <row r="985" spans="1:65" ht="14.5">
      <c r="A985" s="108" t="s">
        <v>3077</v>
      </c>
      <c s="35" t="s">
        <v>1263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2233986.1499999999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2233986.1499999999</v>
      </c>
      <c s="120">
        <v>44685</v>
      </c>
      <c s="120">
        <v>46511</v>
      </c>
      <c s="134">
        <v>2233986.1499999999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79636.020000000004</v>
      </c>
      <c s="21">
        <v>0</v>
      </c>
      <c s="21">
        <v>0</v>
      </c>
      <c s="21">
        <v>0</v>
      </c>
      <c s="21">
        <v>0</v>
      </c>
      <c s="21">
        <v>0</v>
      </c>
      <c s="21">
        <v>79636.020000000004</v>
      </c>
      <c s="21">
        <v>0</v>
      </c>
      <c s="21">
        <v>0</v>
      </c>
      <c s="21">
        <v>0</v>
      </c>
      <c s="21">
        <v>0</v>
      </c>
      <c s="21">
        <v>0</v>
      </c>
      <c s="21">
        <v>79636.020000000004</v>
      </c>
      <c s="21">
        <v>0</v>
      </c>
      <c s="21">
        <v>0</v>
      </c>
      <c s="21">
        <v>0</v>
      </c>
      <c s="21">
        <v>0</v>
      </c>
      <c s="21">
        <v>0</v>
      </c>
      <c s="21">
        <v>79636.020000000004</v>
      </c>
      <c s="21">
        <v>0</v>
      </c>
      <c s="21">
        <v>159272.04000000001</v>
      </c>
      <c s="21">
        <v>159272.04000000001</v>
      </c>
      <c s="21">
        <v>318544.08000000002</v>
      </c>
    </row>
    <row r="986" spans="1:65" ht="14.5">
      <c r="A986" s="108" t="s">
        <v>3078</v>
      </c>
      <c s="35" t="s">
        <v>1264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6924.7799999999997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6924.7799999999997</v>
      </c>
      <c s="120">
        <v>44685</v>
      </c>
      <c s="120">
        <v>45781</v>
      </c>
      <c s="134">
        <v>6924.7799999999997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213.47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213.47</v>
      </c>
      <c s="21">
        <v>0</v>
      </c>
      <c s="21">
        <v>213.47</v>
      </c>
    </row>
    <row r="987" spans="1:65" ht="14.5">
      <c r="A987" s="108" t="s">
        <v>3079</v>
      </c>
      <c s="35" t="s">
        <v>1265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16125.879999999999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16125.879999999999</v>
      </c>
      <c s="120">
        <v>44685</v>
      </c>
      <c s="120">
        <v>46511</v>
      </c>
      <c s="134">
        <v>16125.879999999999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574.85000000000002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574.85000000000002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574.85000000000002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574.85000000000002</v>
      </c>
      <c s="21">
        <v>0</v>
      </c>
      <c s="21">
        <v>1149.7</v>
      </c>
      <c s="21">
        <v>1149.7</v>
      </c>
      <c s="21">
        <v>2299.4000000000001</v>
      </c>
    </row>
    <row r="988" spans="1:65" ht="14.5">
      <c r="A988" s="108" t="s">
        <v>3080</v>
      </c>
      <c s="35" t="s">
        <v>1266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710655</v>
      </c>
      <c s="128">
        <v>0</v>
      </c>
      <c s="128">
        <v>0</v>
      </c>
      <c s="128">
        <v>2546.5100000000002</v>
      </c>
      <c s="128">
        <v>0</v>
      </c>
      <c s="128">
        <v>0</v>
      </c>
      <c s="128">
        <v>0</v>
      </c>
      <c s="128">
        <v>710655</v>
      </c>
      <c s="120">
        <v>44769</v>
      </c>
      <c s="120">
        <v>45865</v>
      </c>
      <c s="134">
        <v>710655</v>
      </c>
      <c s="135">
        <v>0.57499999999999996</v>
      </c>
      <c s="135">
        <v>3</v>
      </c>
      <c s="125">
        <v>0.042999999999999997</v>
      </c>
      <c s="131" t="s">
        <v>657</v>
      </c>
      <c s="131" t="s">
        <v>658</v>
      </c>
      <c s="21">
        <v>2546.5100000000002</v>
      </c>
      <c s="21">
        <v>1273.26</v>
      </c>
      <c s="21">
        <v>1273.26</v>
      </c>
      <c s="21">
        <v>1273.26</v>
      </c>
      <c s="21">
        <v>1273.26</v>
      </c>
      <c s="21">
        <v>1273.26</v>
      </c>
      <c s="21">
        <v>1273.26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10186.070000000002</v>
      </c>
      <c s="21">
        <v>0</v>
      </c>
      <c s="21">
        <v>10186.070000000002</v>
      </c>
    </row>
    <row r="989" spans="1:65" ht="14.5">
      <c r="A989" s="108" t="s">
        <v>3081</v>
      </c>
      <c s="35" t="s">
        <v>1266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391022.5</v>
      </c>
      <c s="128">
        <v>0</v>
      </c>
      <c s="128">
        <v>0</v>
      </c>
      <c s="128">
        <v>1534.76</v>
      </c>
      <c s="128">
        <v>0</v>
      </c>
      <c s="128">
        <v>0</v>
      </c>
      <c s="128">
        <v>0</v>
      </c>
      <c s="128">
        <v>391022.5</v>
      </c>
      <c s="120">
        <v>44769</v>
      </c>
      <c s="120">
        <v>46230</v>
      </c>
      <c s="134">
        <v>391022.5</v>
      </c>
      <c s="135">
        <v>1.575</v>
      </c>
      <c s="135">
        <v>4</v>
      </c>
      <c s="125">
        <v>0.047100000000000003</v>
      </c>
      <c s="131" t="s">
        <v>657</v>
      </c>
      <c s="131" t="s">
        <v>658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1534.76</v>
      </c>
      <c s="21">
        <v>767.38</v>
      </c>
      <c s="21">
        <v>767.38</v>
      </c>
      <c s="21">
        <v>767.38</v>
      </c>
      <c s="21">
        <v>767.38</v>
      </c>
      <c s="21">
        <v>767.38</v>
      </c>
      <c s="21">
        <v>767.38</v>
      </c>
      <c s="21">
        <v>0</v>
      </c>
      <c s="21">
        <v>0</v>
      </c>
      <c s="21">
        <v>0</v>
      </c>
      <c s="21">
        <v>0</v>
      </c>
      <c s="21">
        <v>0</v>
      </c>
      <c s="21">
        <v>18417.119999999999</v>
      </c>
      <c s="21">
        <v>6139.04</v>
      </c>
      <c s="21">
        <v>24556.16</v>
      </c>
    </row>
    <row r="990" spans="1:65" ht="14.5">
      <c r="A990" s="108" t="s">
        <v>3082</v>
      </c>
      <c s="35" t="s">
        <v>1266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915916</v>
      </c>
      <c s="128">
        <v>0</v>
      </c>
      <c s="128">
        <v>0</v>
      </c>
      <c s="128">
        <v>3869.75</v>
      </c>
      <c s="128">
        <v>0</v>
      </c>
      <c s="128">
        <v>0</v>
      </c>
      <c s="128">
        <v>0</v>
      </c>
      <c s="128">
        <v>915916</v>
      </c>
      <c s="120">
        <v>44769</v>
      </c>
      <c s="120">
        <v>46595</v>
      </c>
      <c s="134">
        <v>915916</v>
      </c>
      <c s="135">
        <v>2.5750000000000002</v>
      </c>
      <c s="135">
        <v>5</v>
      </c>
      <c s="125">
        <v>0.050700000000000002</v>
      </c>
      <c s="131" t="s">
        <v>657</v>
      </c>
      <c s="131" t="s">
        <v>658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3869.75</v>
      </c>
      <c s="21">
        <v>46437</v>
      </c>
      <c s="21">
        <v>46437</v>
      </c>
      <c s="21">
        <v>92874</v>
      </c>
    </row>
    <row r="991" spans="1:65" ht="14.5">
      <c r="A991" s="108" t="s">
        <v>3083</v>
      </c>
      <c s="35" t="s">
        <v>1266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1192242.5</v>
      </c>
      <c s="128">
        <v>0</v>
      </c>
      <c s="128">
        <v>0</v>
      </c>
      <c s="128">
        <v>5325.3500000000004</v>
      </c>
      <c s="128">
        <v>0</v>
      </c>
      <c s="128">
        <v>0</v>
      </c>
      <c s="128">
        <v>0</v>
      </c>
      <c s="128">
        <v>1192242.5</v>
      </c>
      <c s="120">
        <v>44769</v>
      </c>
      <c s="120">
        <v>46961</v>
      </c>
      <c s="134">
        <v>1192242.5</v>
      </c>
      <c s="135">
        <v>3.5750000000000002</v>
      </c>
      <c s="135">
        <v>6</v>
      </c>
      <c s="125">
        <v>0.053600000000000002</v>
      </c>
      <c s="131" t="s">
        <v>657</v>
      </c>
      <c s="131" t="s">
        <v>658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5325.3500000000004</v>
      </c>
      <c s="21">
        <v>63904.19999999999</v>
      </c>
      <c s="21">
        <v>63904.19999999999</v>
      </c>
      <c s="21">
        <v>127808.39999999998</v>
      </c>
    </row>
    <row r="992" spans="1:65" ht="14.5">
      <c r="A992" s="108" t="s">
        <v>3084</v>
      </c>
      <c s="35" t="s">
        <v>1266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1209352.5</v>
      </c>
      <c s="128">
        <v>0</v>
      </c>
      <c s="128">
        <v>0</v>
      </c>
      <c s="128">
        <v>5683.96</v>
      </c>
      <c s="128">
        <v>0</v>
      </c>
      <c s="128">
        <v>0</v>
      </c>
      <c s="128">
        <v>0</v>
      </c>
      <c s="128">
        <v>1209352.5</v>
      </c>
      <c s="120">
        <v>44769</v>
      </c>
      <c s="120">
        <v>47326</v>
      </c>
      <c s="134">
        <v>1209352.5</v>
      </c>
      <c s="135">
        <v>4.5750000000000002</v>
      </c>
      <c s="135">
        <v>7</v>
      </c>
      <c s="125">
        <v>0.057881000000000002</v>
      </c>
      <c s="131" t="s">
        <v>657</v>
      </c>
      <c s="131" t="s">
        <v>658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5683.96</v>
      </c>
      <c s="21">
        <v>68207.520000000004</v>
      </c>
      <c s="21">
        <v>68207.520000000004</v>
      </c>
      <c s="21">
        <v>136415.04000000001</v>
      </c>
    </row>
    <row r="993" spans="1:65" ht="14.5">
      <c r="A993" s="108" t="s">
        <v>3085</v>
      </c>
      <c s="35" t="s">
        <v>1266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262.39999999999998</v>
      </c>
      <c s="128">
        <v>0</v>
      </c>
      <c s="128">
        <v>0</v>
      </c>
      <c s="128">
        <v>0</v>
      </c>
      <c s="128">
        <v>53100</v>
      </c>
      <c s="120">
        <v>44769</v>
      </c>
      <c s="120">
        <v>47691</v>
      </c>
      <c s="134">
        <v>53100</v>
      </c>
      <c s="135">
        <v>5.5750000000000002</v>
      </c>
      <c s="135">
        <v>8</v>
      </c>
      <c s="125">
        <v>0.059299999999999999</v>
      </c>
      <c s="131" t="s">
        <v>657</v>
      </c>
      <c s="131" t="s">
        <v>658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262.39999999999998</v>
      </c>
      <c s="21">
        <v>3148.8000000000006</v>
      </c>
      <c s="21">
        <v>3148.8000000000006</v>
      </c>
      <c s="21">
        <v>6297.6000000000013</v>
      </c>
    </row>
    <row r="994" spans="1:65" ht="14.5">
      <c r="A994" s="108" t="s">
        <v>3086</v>
      </c>
      <c s="35" t="s">
        <v>1267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336928.16999999998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336928.16999999998</v>
      </c>
      <c s="120">
        <v>44685</v>
      </c>
      <c s="120">
        <v>45781</v>
      </c>
      <c s="134">
        <v>336928.16999999998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10386.32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10386.32</v>
      </c>
      <c s="21">
        <v>0</v>
      </c>
      <c s="21">
        <v>10386.32</v>
      </c>
    </row>
    <row r="995" spans="1:65" ht="14.5">
      <c r="A995" s="108" t="s">
        <v>3087</v>
      </c>
      <c s="35" t="s">
        <v>1268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786165.72999999998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786165.72999999998</v>
      </c>
      <c s="120">
        <v>44685</v>
      </c>
      <c s="120">
        <v>46511</v>
      </c>
      <c s="134">
        <v>786165.72999999998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28024.84</v>
      </c>
      <c s="21">
        <v>0</v>
      </c>
      <c s="21">
        <v>0</v>
      </c>
      <c s="21">
        <v>0</v>
      </c>
      <c s="21">
        <v>0</v>
      </c>
      <c s="21">
        <v>0</v>
      </c>
      <c s="21">
        <v>28024.84</v>
      </c>
      <c s="21">
        <v>0</v>
      </c>
      <c s="21">
        <v>0</v>
      </c>
      <c s="21">
        <v>0</v>
      </c>
      <c s="21">
        <v>0</v>
      </c>
      <c s="21">
        <v>0</v>
      </c>
      <c s="21">
        <v>28024.84</v>
      </c>
      <c s="21">
        <v>0</v>
      </c>
      <c s="21">
        <v>0</v>
      </c>
      <c s="21">
        <v>0</v>
      </c>
      <c s="21">
        <v>0</v>
      </c>
      <c s="21">
        <v>0</v>
      </c>
      <c s="21">
        <v>28024.84</v>
      </c>
      <c s="21">
        <v>0</v>
      </c>
      <c s="21">
        <v>56049.68</v>
      </c>
      <c s="21">
        <v>56049.68</v>
      </c>
      <c s="21">
        <v>112099.36</v>
      </c>
    </row>
    <row r="996" spans="1:65" ht="14.5">
      <c r="A996" s="108" t="s">
        <v>3088</v>
      </c>
      <c s="35" t="s">
        <v>1269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542501.94999999995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542501.94999999995</v>
      </c>
      <c s="120">
        <v>44685</v>
      </c>
      <c s="120">
        <v>45781</v>
      </c>
      <c s="134">
        <v>542501.94999999995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16723.439999999999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16723.439999999999</v>
      </c>
      <c s="21">
        <v>0</v>
      </c>
      <c s="21">
        <v>16723.439999999999</v>
      </c>
    </row>
    <row r="997" spans="1:65" ht="14.5">
      <c r="A997" s="108" t="s">
        <v>3089</v>
      </c>
      <c s="35" t="s">
        <v>1270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1263119.95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1263119.95</v>
      </c>
      <c s="120">
        <v>44685</v>
      </c>
      <c s="120">
        <v>46511</v>
      </c>
      <c s="134">
        <v>1263119.95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45027.07</v>
      </c>
      <c s="21">
        <v>0</v>
      </c>
      <c s="21">
        <v>0</v>
      </c>
      <c s="21">
        <v>0</v>
      </c>
      <c s="21">
        <v>0</v>
      </c>
      <c s="21">
        <v>0</v>
      </c>
      <c s="21">
        <v>45027.07</v>
      </c>
      <c s="21">
        <v>0</v>
      </c>
      <c s="21">
        <v>0</v>
      </c>
      <c s="21">
        <v>0</v>
      </c>
      <c s="21">
        <v>0</v>
      </c>
      <c s="21">
        <v>0</v>
      </c>
      <c s="21">
        <v>45027.07</v>
      </c>
      <c s="21">
        <v>0</v>
      </c>
      <c s="21">
        <v>0</v>
      </c>
      <c s="21">
        <v>0</v>
      </c>
      <c s="21">
        <v>0</v>
      </c>
      <c s="21">
        <v>0</v>
      </c>
      <c s="21">
        <v>45027.07</v>
      </c>
      <c s="21">
        <v>0</v>
      </c>
      <c s="21">
        <v>90054.139999999999</v>
      </c>
      <c s="21">
        <v>90054.139999999999</v>
      </c>
      <c s="21">
        <v>180108.28</v>
      </c>
    </row>
    <row r="998" spans="1:65" ht="14.5">
      <c r="A998" s="108" t="s">
        <v>3090</v>
      </c>
      <c s="35" t="s">
        <v>1271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44337.080000000002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44337.080000000002</v>
      </c>
      <c s="120">
        <v>44685</v>
      </c>
      <c s="120">
        <v>45781</v>
      </c>
      <c s="134">
        <v>44337.080000000002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1366.76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1366.76</v>
      </c>
      <c s="21">
        <v>0</v>
      </c>
      <c s="21">
        <v>1366.76</v>
      </c>
    </row>
    <row r="999" spans="1:65" ht="14.5">
      <c r="A999" s="108" t="s">
        <v>3091</v>
      </c>
      <c s="35" t="s">
        <v>1272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103231.64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103231.64</v>
      </c>
      <c s="120">
        <v>44685</v>
      </c>
      <c s="120">
        <v>46511</v>
      </c>
      <c s="134">
        <v>103231.64</v>
      </c>
      <c s="135">
        <v>2.3444444444444446</v>
      </c>
      <c s="135">
        <v>5</v>
      </c>
      <c s="125">
        <v>0.072566000000000005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3679.9499999999998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3679.9499999999998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3679.9499999999998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3679.9499999999998</v>
      </c>
      <c s="21">
        <v>0</v>
      </c>
      <c s="21">
        <v>7359.8999999999996</v>
      </c>
      <c s="21">
        <v>7359.8999999999996</v>
      </c>
      <c s="21">
        <v>14719.799999999999</v>
      </c>
    </row>
    <row r="1000" spans="1:65" ht="14.5">
      <c r="A1000" s="108" t="s">
        <v>3092</v>
      </c>
      <c s="35" t="s">
        <v>1273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169239.60000000001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169239.60000000001</v>
      </c>
      <c s="120">
        <v>44685</v>
      </c>
      <c s="120">
        <v>45781</v>
      </c>
      <c s="134">
        <v>169239.60000000001</v>
      </c>
      <c s="135">
        <v>0.34444444444444444</v>
      </c>
      <c s="135">
        <v>3</v>
      </c>
      <c s="125">
        <v>0.062603000000000006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5217.0600000000004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5217.0600000000004</v>
      </c>
      <c s="21">
        <v>0</v>
      </c>
      <c s="21">
        <v>5217.0600000000004</v>
      </c>
    </row>
    <row r="1001" spans="1:65" ht="14.5">
      <c r="A1001" s="108" t="s">
        <v>3093</v>
      </c>
      <c s="35" t="s">
        <v>1274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394046.66999999998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394046.66999999998</v>
      </c>
      <c s="120">
        <v>44685</v>
      </c>
      <c s="120">
        <v>46511</v>
      </c>
      <c s="134">
        <v>394046.66999999998</v>
      </c>
      <c s="135">
        <v>2.3444444444444446</v>
      </c>
      <c s="135">
        <v>5</v>
      </c>
      <c s="125">
        <v>0.072565999999999992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14046.780000000001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14046.780000000001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14046.780000000001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14046.780000000001</v>
      </c>
      <c s="21">
        <v>0</v>
      </c>
      <c s="21">
        <v>28093.560000000001</v>
      </c>
      <c s="21">
        <v>28093.560000000001</v>
      </c>
      <c s="21">
        <v>56187.120000000003</v>
      </c>
    </row>
    <row r="1002" spans="1:65" ht="14.5">
      <c r="A1002" s="108" t="s">
        <v>3094</v>
      </c>
      <c s="35" t="s">
        <v>1275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5723137.1399999997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5723137.1399999997</v>
      </c>
      <c s="120">
        <v>44685</v>
      </c>
      <c s="120">
        <v>45781</v>
      </c>
      <c s="134">
        <v>5723137.1399999997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176424.29000000001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176424.29000000001</v>
      </c>
      <c s="21">
        <v>0</v>
      </c>
      <c s="21">
        <v>176424.29000000001</v>
      </c>
    </row>
    <row r="1003" spans="1:65" ht="14.5">
      <c r="A1003" s="108" t="s">
        <v>3095</v>
      </c>
      <c s="35" t="s">
        <v>1276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348526.06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348526.06</v>
      </c>
      <c s="120">
        <v>44685</v>
      </c>
      <c s="120">
        <v>45781</v>
      </c>
      <c s="134">
        <v>348526.06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10743.84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10743.84</v>
      </c>
      <c s="21">
        <v>0</v>
      </c>
      <c s="21">
        <v>10743.84</v>
      </c>
    </row>
    <row r="1004" spans="1:65" ht="14.5">
      <c r="A1004" s="108" t="s">
        <v>3096</v>
      </c>
      <c s="35" t="s">
        <v>1277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811482.02000000002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811482.02000000002</v>
      </c>
      <c s="120">
        <v>44685</v>
      </c>
      <c s="120">
        <v>46511</v>
      </c>
      <c s="134">
        <v>811482.02000000002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28927.310000000001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28927.310000000001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28927.310000000001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28927.310000000001</v>
      </c>
      <c s="21">
        <v>0</v>
      </c>
      <c s="21">
        <v>57854.620000000003</v>
      </c>
      <c s="21">
        <v>57854.620000000003</v>
      </c>
      <c s="21">
        <v>115709.24000000001</v>
      </c>
    </row>
    <row r="1005" spans="1:65" ht="14.5">
      <c r="A1005" s="108" t="s">
        <v>3097</v>
      </c>
      <c s="35" t="s">
        <v>1278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303407.64000000001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303407.64000000001</v>
      </c>
      <c s="120">
        <v>44685</v>
      </c>
      <c s="120">
        <v>45781</v>
      </c>
      <c s="134">
        <v>303407.64000000001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9353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9353</v>
      </c>
      <c s="21">
        <v>0</v>
      </c>
      <c s="21">
        <v>9353</v>
      </c>
    </row>
    <row r="1006" spans="1:65" ht="14.5">
      <c r="A1006" s="108" t="s">
        <v>3098</v>
      </c>
      <c s="35" t="s">
        <v>1279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706413.35999999999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706413.35999999999</v>
      </c>
      <c s="120">
        <v>44685</v>
      </c>
      <c s="120">
        <v>46511</v>
      </c>
      <c s="134">
        <v>706413.35999999999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25181.869999999999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25181.869999999999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25181.869999999999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25181.869999999999</v>
      </c>
      <c s="21">
        <v>0</v>
      </c>
      <c s="21">
        <v>50363.739999999998</v>
      </c>
      <c s="21">
        <v>50363.739999999998</v>
      </c>
      <c s="21">
        <v>100727.48</v>
      </c>
    </row>
    <row r="1007" spans="1:65" ht="14.5">
      <c r="A1007" s="108" t="s">
        <v>3099</v>
      </c>
      <c s="35" t="s">
        <v>1280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106321.71000000001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106321.71000000001</v>
      </c>
      <c s="120">
        <v>44685</v>
      </c>
      <c s="120">
        <v>45781</v>
      </c>
      <c s="134">
        <v>106321.71000000001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3277.5300000000002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3277.5300000000002</v>
      </c>
      <c s="21">
        <v>0</v>
      </c>
      <c s="21">
        <v>3277.5300000000002</v>
      </c>
    </row>
    <row r="1008" spans="1:65" ht="14.5">
      <c r="A1008" s="108" t="s">
        <v>3100</v>
      </c>
      <c s="35" t="s">
        <v>1281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247534.92999999999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247534.92999999999</v>
      </c>
      <c s="120">
        <v>44685</v>
      </c>
      <c s="120">
        <v>46511</v>
      </c>
      <c s="134">
        <v>247534.92999999999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8824</v>
      </c>
      <c s="21">
        <v>0</v>
      </c>
      <c s="21">
        <v>0</v>
      </c>
      <c s="21">
        <v>0</v>
      </c>
      <c s="21">
        <v>0</v>
      </c>
      <c s="21">
        <v>0</v>
      </c>
      <c s="21">
        <v>8824</v>
      </c>
      <c s="21">
        <v>0</v>
      </c>
      <c s="21">
        <v>0</v>
      </c>
      <c s="21">
        <v>0</v>
      </c>
      <c s="21">
        <v>0</v>
      </c>
      <c s="21">
        <v>0</v>
      </c>
      <c s="21">
        <v>8824</v>
      </c>
      <c s="21">
        <v>0</v>
      </c>
      <c s="21">
        <v>0</v>
      </c>
      <c s="21">
        <v>0</v>
      </c>
      <c s="21">
        <v>0</v>
      </c>
      <c s="21">
        <v>0</v>
      </c>
      <c s="21">
        <v>8824</v>
      </c>
      <c s="21">
        <v>0</v>
      </c>
      <c s="21">
        <v>17648</v>
      </c>
      <c s="21">
        <v>17648</v>
      </c>
      <c s="21">
        <v>35296</v>
      </c>
    </row>
    <row r="1009" spans="1:65" ht="14.5">
      <c r="A1009" s="108" t="s">
        <v>3101</v>
      </c>
      <c s="35" t="s">
        <v>1282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45910.239999999998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45910.239999999998</v>
      </c>
      <c s="120">
        <v>44685</v>
      </c>
      <c s="120">
        <v>45781</v>
      </c>
      <c s="134">
        <v>45910.239999999998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1415.25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1415.25</v>
      </c>
      <c s="21">
        <v>0</v>
      </c>
      <c s="21">
        <v>1415.25</v>
      </c>
    </row>
    <row r="1010" spans="1:65" ht="14.5">
      <c r="A1010" s="108" t="s">
        <v>3102</v>
      </c>
      <c s="35" t="s">
        <v>1283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106877.92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106877.92</v>
      </c>
      <c s="120">
        <v>44685</v>
      </c>
      <c s="120">
        <v>46511</v>
      </c>
      <c s="134">
        <v>106877.92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3809.9299999999998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3809.9299999999998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3809.9299999999998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3809.9299999999998</v>
      </c>
      <c s="21">
        <v>0</v>
      </c>
      <c s="21">
        <v>7619.8599999999997</v>
      </c>
      <c s="21">
        <v>7619.8599999999997</v>
      </c>
      <c s="21">
        <v>15239.719999999999</v>
      </c>
    </row>
    <row r="1011" spans="1:65" ht="14.5">
      <c r="A1011" s="108" t="s">
        <v>3103</v>
      </c>
      <c s="35" t="s">
        <v>1284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575.25</v>
      </c>
      <c s="128">
        <v>0</v>
      </c>
      <c s="128">
        <v>0</v>
      </c>
      <c s="128">
        <v>0</v>
      </c>
      <c s="128">
        <v>106200</v>
      </c>
      <c s="120">
        <v>44781</v>
      </c>
      <c s="120">
        <v>48434</v>
      </c>
      <c s="134">
        <v>106200</v>
      </c>
      <c s="135">
        <v>7.6055555555555552</v>
      </c>
      <c s="135">
        <v>10</v>
      </c>
      <c s="125">
        <v>0.065000000000000002</v>
      </c>
      <c s="131" t="s">
        <v>657</v>
      </c>
      <c s="131" t="s">
        <v>658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575.25</v>
      </c>
      <c s="21">
        <v>6903</v>
      </c>
      <c s="21">
        <v>6903</v>
      </c>
      <c s="21">
        <v>13806</v>
      </c>
    </row>
    <row r="1012" spans="1:65" ht="14.5">
      <c r="A1012" s="108" t="s">
        <v>3104</v>
      </c>
      <c s="35" t="s">
        <v>1284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662717.5</v>
      </c>
      <c s="128">
        <v>0</v>
      </c>
      <c s="128">
        <v>0</v>
      </c>
      <c s="128">
        <v>2374.7399999999998</v>
      </c>
      <c s="128">
        <v>0</v>
      </c>
      <c s="128">
        <v>0</v>
      </c>
      <c s="128">
        <v>0</v>
      </c>
      <c s="128">
        <v>662717.5</v>
      </c>
      <c s="120">
        <v>44781</v>
      </c>
      <c s="120">
        <v>45877</v>
      </c>
      <c s="134">
        <v>662717.5</v>
      </c>
      <c s="135">
        <v>0.60555555555555551</v>
      </c>
      <c s="135">
        <v>3</v>
      </c>
      <c s="125">
        <v>0.042999999999999997</v>
      </c>
      <c s="131" t="s">
        <v>657</v>
      </c>
      <c s="131" t="s">
        <v>658</v>
      </c>
      <c s="21">
        <v>2374.7399999999998</v>
      </c>
      <c s="21">
        <v>2374.7399999999998</v>
      </c>
      <c s="21">
        <v>1187.3699999999999</v>
      </c>
      <c s="21">
        <v>1187.3699999999999</v>
      </c>
      <c s="21">
        <v>1187.3699999999999</v>
      </c>
      <c s="21">
        <v>1187.3699999999999</v>
      </c>
      <c s="21">
        <v>1187.3699999999999</v>
      </c>
      <c s="21">
        <v>1187.3699999999999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11873.699999999997</v>
      </c>
      <c s="21">
        <v>0</v>
      </c>
      <c s="21">
        <v>11873.699999999997</v>
      </c>
    </row>
    <row r="1013" spans="1:65" ht="14.5">
      <c r="A1013" s="108" t="s">
        <v>3105</v>
      </c>
      <c s="35" t="s">
        <v>1284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478637.5</v>
      </c>
      <c s="128">
        <v>0</v>
      </c>
      <c s="128">
        <v>0</v>
      </c>
      <c s="128">
        <v>1878.6500000000001</v>
      </c>
      <c s="128">
        <v>0</v>
      </c>
      <c s="128">
        <v>0</v>
      </c>
      <c s="128">
        <v>0</v>
      </c>
      <c s="128">
        <v>478637.5</v>
      </c>
      <c s="120">
        <v>44781</v>
      </c>
      <c s="120">
        <v>46242</v>
      </c>
      <c s="134">
        <v>478637.5</v>
      </c>
      <c s="135">
        <v>1.6055555555555556</v>
      </c>
      <c s="135">
        <v>4</v>
      </c>
      <c s="125">
        <v>0.047100000000000003</v>
      </c>
      <c s="131" t="s">
        <v>657</v>
      </c>
      <c s="131" t="s">
        <v>658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1878.6500000000001</v>
      </c>
      <c s="21">
        <v>939.33000000000004</v>
      </c>
      <c s="21">
        <v>939.33000000000004</v>
      </c>
      <c s="21">
        <v>939.33000000000004</v>
      </c>
      <c s="21">
        <v>939.33000000000004</v>
      </c>
      <c s="21">
        <v>939.33000000000004</v>
      </c>
      <c s="21">
        <v>939.33000000000004</v>
      </c>
      <c s="21">
        <v>0</v>
      </c>
      <c s="21">
        <v>0</v>
      </c>
      <c s="21">
        <v>0</v>
      </c>
      <c s="21">
        <v>0</v>
      </c>
      <c s="21">
        <v>22543.800000000003</v>
      </c>
      <c s="21">
        <v>9393.2800000000007</v>
      </c>
      <c s="21">
        <v>31937.080000000002</v>
      </c>
    </row>
    <row r="1014" spans="1:65" ht="14.5">
      <c r="A1014" s="108" t="s">
        <v>3106</v>
      </c>
      <c s="35" t="s">
        <v>1284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1283692.5</v>
      </c>
      <c s="128">
        <v>0</v>
      </c>
      <c s="128">
        <v>0</v>
      </c>
      <c s="128">
        <v>5423.6000000000004</v>
      </c>
      <c s="128">
        <v>0</v>
      </c>
      <c s="128">
        <v>0</v>
      </c>
      <c s="128">
        <v>0</v>
      </c>
      <c s="128">
        <v>1283692.5</v>
      </c>
      <c s="120">
        <v>44781</v>
      </c>
      <c s="120">
        <v>46607</v>
      </c>
      <c s="134">
        <v>1283692.5</v>
      </c>
      <c s="135">
        <v>2.6055555555555556</v>
      </c>
      <c s="135">
        <v>5</v>
      </c>
      <c s="125">
        <v>0.050700000000000002</v>
      </c>
      <c s="131" t="s">
        <v>657</v>
      </c>
      <c s="131" t="s">
        <v>658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5423.6000000000004</v>
      </c>
      <c s="21">
        <v>65083.19999999999</v>
      </c>
      <c s="21">
        <v>65083.19999999999</v>
      </c>
      <c s="21">
        <v>130166.39999999998</v>
      </c>
    </row>
    <row r="1015" spans="1:65" ht="14.5">
      <c r="A1015" s="108" t="s">
        <v>3107</v>
      </c>
      <c s="35" t="s">
        <v>1284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3059592.5</v>
      </c>
      <c s="128">
        <v>0</v>
      </c>
      <c s="128">
        <v>0</v>
      </c>
      <c s="128">
        <v>13666.18</v>
      </c>
      <c s="128">
        <v>0</v>
      </c>
      <c s="128">
        <v>0</v>
      </c>
      <c s="128">
        <v>0</v>
      </c>
      <c s="128">
        <v>3059592.5</v>
      </c>
      <c s="120">
        <v>44781</v>
      </c>
      <c s="120">
        <v>46973</v>
      </c>
      <c s="134">
        <v>3059592.5</v>
      </c>
      <c s="135">
        <v>3.6055555555555556</v>
      </c>
      <c s="135">
        <v>6</v>
      </c>
      <c s="125">
        <v>0.053600000000000002</v>
      </c>
      <c s="131" t="s">
        <v>657</v>
      </c>
      <c s="131" t="s">
        <v>658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13666.18</v>
      </c>
      <c s="21">
        <v>163994.15999999995</v>
      </c>
      <c s="21">
        <v>163994.15999999995</v>
      </c>
      <c s="21">
        <v>327988.31999999989</v>
      </c>
    </row>
    <row r="1016" spans="1:65" ht="14.5">
      <c r="A1016" s="108" t="s">
        <v>3108</v>
      </c>
      <c s="35" t="s">
        <v>1284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3252522.5</v>
      </c>
      <c s="128">
        <v>0</v>
      </c>
      <c s="128">
        <v>0</v>
      </c>
      <c s="128">
        <v>15286.860000000001</v>
      </c>
      <c s="128">
        <v>0</v>
      </c>
      <c s="128">
        <v>0</v>
      </c>
      <c s="128">
        <v>0</v>
      </c>
      <c s="128">
        <v>3252522.5</v>
      </c>
      <c s="120">
        <v>44781</v>
      </c>
      <c s="120">
        <v>47338</v>
      </c>
      <c s="134">
        <v>3252522.5</v>
      </c>
      <c s="135">
        <v>4.6055555555555552</v>
      </c>
      <c s="135">
        <v>7</v>
      </c>
      <c s="125">
        <v>0.056399999999999999</v>
      </c>
      <c s="131" t="s">
        <v>657</v>
      </c>
      <c s="131" t="s">
        <v>658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15286.860000000001</v>
      </c>
      <c s="21">
        <v>183442.31999999995</v>
      </c>
      <c s="21">
        <v>183442.31999999995</v>
      </c>
      <c s="21">
        <v>366884.6399999999</v>
      </c>
    </row>
    <row r="1017" spans="1:65" ht="14.5">
      <c r="A1017" s="108" t="s">
        <v>3109</v>
      </c>
      <c s="35" t="s">
        <v>1284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690005</v>
      </c>
      <c s="128">
        <v>0</v>
      </c>
      <c s="128">
        <v>0</v>
      </c>
      <c s="128">
        <v>3409.77</v>
      </c>
      <c s="128">
        <v>0</v>
      </c>
      <c s="128">
        <v>0</v>
      </c>
      <c s="128">
        <v>0</v>
      </c>
      <c s="128">
        <v>690005</v>
      </c>
      <c s="120">
        <v>44781</v>
      </c>
      <c s="120">
        <v>47703</v>
      </c>
      <c s="134">
        <v>690005</v>
      </c>
      <c s="135">
        <v>5.6055555555555552</v>
      </c>
      <c s="135">
        <v>8</v>
      </c>
      <c s="125">
        <v>0.059299999999999999</v>
      </c>
      <c s="131" t="s">
        <v>657</v>
      </c>
      <c s="131" t="s">
        <v>658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3409.77</v>
      </c>
      <c s="21">
        <v>40917.239999999991</v>
      </c>
      <c s="21">
        <v>40917.239999999991</v>
      </c>
      <c s="21">
        <v>81834.479999999981</v>
      </c>
    </row>
    <row r="1018" spans="1:65" ht="14.5">
      <c r="A1018" s="108" t="s">
        <v>3110</v>
      </c>
      <c s="35" t="s">
        <v>1284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44781</v>
      </c>
      <c s="120">
        <v>48068</v>
      </c>
      <c s="134">
        <v>106200</v>
      </c>
      <c s="135">
        <v>6.6055555555555552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6594.96</v>
      </c>
      <c s="21">
        <v>6594.96</v>
      </c>
      <c s="21">
        <v>13189.92</v>
      </c>
    </row>
    <row r="1019" spans="1:65" ht="14.5">
      <c r="A1019" s="108" t="s">
        <v>3111</v>
      </c>
      <c s="35" t="s">
        <v>1285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287.63</v>
      </c>
      <c s="128">
        <v>0</v>
      </c>
      <c s="128">
        <v>0</v>
      </c>
      <c s="128">
        <v>0</v>
      </c>
      <c s="128">
        <v>53100</v>
      </c>
      <c s="120">
        <v>44782</v>
      </c>
      <c s="120">
        <v>48435</v>
      </c>
      <c s="134">
        <v>53100</v>
      </c>
      <c s="135">
        <v>7.6083333333333334</v>
      </c>
      <c s="135">
        <v>10</v>
      </c>
      <c s="125">
        <v>0.065000000000000002</v>
      </c>
      <c s="131" t="s">
        <v>657</v>
      </c>
      <c s="131" t="s">
        <v>658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287.63</v>
      </c>
      <c s="21">
        <v>3451.5600000000009</v>
      </c>
      <c s="21">
        <v>3451.5600000000009</v>
      </c>
      <c s="21">
        <v>6903.1200000000017</v>
      </c>
    </row>
    <row r="1020" spans="1:65" ht="14.5">
      <c r="A1020" s="108" t="s">
        <v>3112</v>
      </c>
      <c s="35" t="s">
        <v>1285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346182.5</v>
      </c>
      <c s="128">
        <v>0</v>
      </c>
      <c s="128">
        <v>0</v>
      </c>
      <c s="128">
        <v>1240.49</v>
      </c>
      <c s="128">
        <v>0</v>
      </c>
      <c s="128">
        <v>0</v>
      </c>
      <c s="128">
        <v>0</v>
      </c>
      <c s="128">
        <v>346182.5</v>
      </c>
      <c s="120">
        <v>44782</v>
      </c>
      <c s="120">
        <v>45878</v>
      </c>
      <c s="134">
        <v>346182.5</v>
      </c>
      <c s="135">
        <v>0.60833333333333328</v>
      </c>
      <c s="135">
        <v>3</v>
      </c>
      <c s="125">
        <v>0.042999999999999997</v>
      </c>
      <c s="131" t="s">
        <v>657</v>
      </c>
      <c s="131" t="s">
        <v>658</v>
      </c>
      <c s="21">
        <v>1240.49</v>
      </c>
      <c s="21">
        <v>1240.49</v>
      </c>
      <c s="21">
        <v>620.24000000000001</v>
      </c>
      <c s="21">
        <v>620.24000000000001</v>
      </c>
      <c s="21">
        <v>620.24000000000001</v>
      </c>
      <c s="21">
        <v>620.24000000000001</v>
      </c>
      <c s="21">
        <v>620.24000000000001</v>
      </c>
      <c s="21">
        <v>620.24000000000001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6202.4199999999992</v>
      </c>
      <c s="21">
        <v>0</v>
      </c>
      <c s="21">
        <v>6202.4199999999992</v>
      </c>
    </row>
    <row r="1021" spans="1:65" ht="14.5">
      <c r="A1021" s="108" t="s">
        <v>3113</v>
      </c>
      <c s="35" t="s">
        <v>1285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970845</v>
      </c>
      <c s="128">
        <v>0</v>
      </c>
      <c s="128">
        <v>0</v>
      </c>
      <c s="128">
        <v>3810.5700000000002</v>
      </c>
      <c s="128">
        <v>0</v>
      </c>
      <c s="128">
        <v>0</v>
      </c>
      <c s="128">
        <v>0</v>
      </c>
      <c s="128">
        <v>970845</v>
      </c>
      <c s="120">
        <v>44782</v>
      </c>
      <c s="120">
        <v>46243</v>
      </c>
      <c s="134">
        <v>970845</v>
      </c>
      <c s="135">
        <v>1.6083333333333334</v>
      </c>
      <c s="135">
        <v>4</v>
      </c>
      <c s="125">
        <v>0.047100000000000003</v>
      </c>
      <c s="131" t="s">
        <v>657</v>
      </c>
      <c s="131" t="s">
        <v>658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3810.5700000000002</v>
      </c>
      <c s="21">
        <v>1905.28</v>
      </c>
      <c s="21">
        <v>1905.28</v>
      </c>
      <c s="21">
        <v>1905.28</v>
      </c>
      <c s="21">
        <v>1905.28</v>
      </c>
      <c s="21">
        <v>1905.28</v>
      </c>
      <c s="21">
        <v>1905.28</v>
      </c>
      <c s="21">
        <v>0</v>
      </c>
      <c s="21">
        <v>0</v>
      </c>
      <c s="21">
        <v>0</v>
      </c>
      <c s="21">
        <v>0</v>
      </c>
      <c s="21">
        <v>45726.840000000004</v>
      </c>
      <c s="21">
        <v>19052.82</v>
      </c>
      <c s="21">
        <v>64779.660000000003</v>
      </c>
    </row>
    <row r="1022" spans="1:65" ht="14.5">
      <c r="A1022" s="108" t="s">
        <v>3114</v>
      </c>
      <c s="35" t="s">
        <v>1285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969665</v>
      </c>
      <c s="128">
        <v>0</v>
      </c>
      <c s="128">
        <v>0</v>
      </c>
      <c s="128">
        <v>4096.8299999999999</v>
      </c>
      <c s="128">
        <v>0</v>
      </c>
      <c s="128">
        <v>0</v>
      </c>
      <c s="128">
        <v>0</v>
      </c>
      <c s="128">
        <v>969665</v>
      </c>
      <c s="120">
        <v>44782</v>
      </c>
      <c s="120">
        <v>46608</v>
      </c>
      <c s="134">
        <v>969665</v>
      </c>
      <c s="135">
        <v>2.6083333333333334</v>
      </c>
      <c s="135">
        <v>5</v>
      </c>
      <c s="125">
        <v>0.050700000000000002</v>
      </c>
      <c s="131" t="s">
        <v>657</v>
      </c>
      <c s="131" t="s">
        <v>658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4096.8299999999999</v>
      </c>
      <c s="21">
        <v>49161.960000000014</v>
      </c>
      <c s="21">
        <v>49161.960000000014</v>
      </c>
      <c s="21">
        <v>98323.920000000027</v>
      </c>
    </row>
    <row r="1023" spans="1:65" ht="14.5">
      <c r="A1023" s="108" t="s">
        <v>3115</v>
      </c>
      <c s="35" t="s">
        <v>1285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1348002.5</v>
      </c>
      <c s="128">
        <v>0</v>
      </c>
      <c s="128">
        <v>0</v>
      </c>
      <c s="128">
        <v>6021.0799999999999</v>
      </c>
      <c s="128">
        <v>0</v>
      </c>
      <c s="128">
        <v>0</v>
      </c>
      <c s="128">
        <v>0</v>
      </c>
      <c s="128">
        <v>1348002.5</v>
      </c>
      <c s="120">
        <v>44782</v>
      </c>
      <c s="120">
        <v>46974</v>
      </c>
      <c s="134">
        <v>1348002.5</v>
      </c>
      <c s="135">
        <v>3.6083333333333334</v>
      </c>
      <c s="135">
        <v>6</v>
      </c>
      <c s="125">
        <v>0.053600000000000002</v>
      </c>
      <c s="131" t="s">
        <v>657</v>
      </c>
      <c s="131" t="s">
        <v>658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6021.0799999999999</v>
      </c>
      <c s="21">
        <v>72252.960000000006</v>
      </c>
      <c s="21">
        <v>72252.960000000006</v>
      </c>
      <c s="21">
        <v>144505.92000000001</v>
      </c>
    </row>
    <row r="1024" spans="1:65" ht="14.5">
      <c r="A1024" s="108" t="s">
        <v>3116</v>
      </c>
      <c s="35" t="s">
        <v>1285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1097842.5</v>
      </c>
      <c s="128">
        <v>0</v>
      </c>
      <c s="128">
        <v>0</v>
      </c>
      <c s="128">
        <v>5159.8599999999997</v>
      </c>
      <c s="128">
        <v>0</v>
      </c>
      <c s="128">
        <v>0</v>
      </c>
      <c s="128">
        <v>0</v>
      </c>
      <c s="128">
        <v>1097842.5</v>
      </c>
      <c s="120">
        <v>44782</v>
      </c>
      <c s="120">
        <v>47339</v>
      </c>
      <c s="134">
        <v>1097842.5</v>
      </c>
      <c s="135">
        <v>4.6083333333333334</v>
      </c>
      <c s="135">
        <v>7</v>
      </c>
      <c s="125">
        <v>0.056399999999999999</v>
      </c>
      <c s="131" t="s">
        <v>657</v>
      </c>
      <c s="131" t="s">
        <v>658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5159.8599999999997</v>
      </c>
      <c s="21">
        <v>61918.32</v>
      </c>
      <c s="21">
        <v>61918.32</v>
      </c>
      <c s="21">
        <v>123836.64</v>
      </c>
    </row>
    <row r="1025" spans="1:65" ht="14.5">
      <c r="A1025" s="108" t="s">
        <v>3117</v>
      </c>
      <c s="35" t="s">
        <v>1285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465657.5</v>
      </c>
      <c s="128">
        <v>0</v>
      </c>
      <c s="128">
        <v>0</v>
      </c>
      <c s="128">
        <v>2301.1199999999999</v>
      </c>
      <c s="128">
        <v>0</v>
      </c>
      <c s="128">
        <v>0</v>
      </c>
      <c s="128">
        <v>0</v>
      </c>
      <c s="128">
        <v>465657.5</v>
      </c>
      <c s="120">
        <v>44782</v>
      </c>
      <c s="120">
        <v>47704</v>
      </c>
      <c s="134">
        <v>465657.5</v>
      </c>
      <c s="135">
        <v>5.6083333333333334</v>
      </c>
      <c s="135">
        <v>8</v>
      </c>
      <c s="125">
        <v>0.059299999999999999</v>
      </c>
      <c s="131" t="s">
        <v>657</v>
      </c>
      <c s="131" t="s">
        <v>658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2301.1199999999999</v>
      </c>
      <c s="21">
        <v>27613.439999999991</v>
      </c>
      <c s="21">
        <v>27613.439999999991</v>
      </c>
      <c s="21">
        <v>55226.879999999983</v>
      </c>
    </row>
    <row r="1026" spans="1:65" ht="14.5">
      <c r="A1026" s="108" t="s">
        <v>3118</v>
      </c>
      <c s="35" t="s">
        <v>1285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47642.5</v>
      </c>
      <c s="128">
        <v>0</v>
      </c>
      <c s="128">
        <v>0</v>
      </c>
      <c s="128">
        <v>246.55000000000001</v>
      </c>
      <c s="128">
        <v>0</v>
      </c>
      <c s="128">
        <v>0</v>
      </c>
      <c s="128">
        <v>0</v>
      </c>
      <c s="128">
        <v>47642.5</v>
      </c>
      <c s="120">
        <v>44782</v>
      </c>
      <c s="120">
        <v>48069</v>
      </c>
      <c s="134">
        <v>47642.5</v>
      </c>
      <c s="135">
        <v>6.6083333333333334</v>
      </c>
      <c s="135">
        <v>9</v>
      </c>
      <c s="125">
        <v>0.062100000000000002</v>
      </c>
      <c s="131" t="s">
        <v>657</v>
      </c>
      <c s="131" t="s">
        <v>658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246.55000000000001</v>
      </c>
      <c s="21">
        <v>2958.6000000000004</v>
      </c>
      <c s="21">
        <v>2958.6000000000004</v>
      </c>
      <c s="21">
        <v>5917.2000000000007</v>
      </c>
    </row>
    <row r="1027" spans="1:65" ht="14.5">
      <c r="A1027" s="108" t="s">
        <v>3119</v>
      </c>
      <c s="35" t="s">
        <v>1286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500910</v>
      </c>
      <c s="128">
        <v>0</v>
      </c>
      <c s="128">
        <v>0</v>
      </c>
      <c s="128">
        <v>1794.9300000000001</v>
      </c>
      <c s="128">
        <v>0</v>
      </c>
      <c s="128">
        <v>0</v>
      </c>
      <c s="128">
        <v>0</v>
      </c>
      <c s="128">
        <v>500910</v>
      </c>
      <c s="120">
        <v>44783</v>
      </c>
      <c s="120">
        <v>45879</v>
      </c>
      <c s="134">
        <v>500910</v>
      </c>
      <c s="135">
        <v>0.61111111111111116</v>
      </c>
      <c s="135">
        <v>3</v>
      </c>
      <c s="125">
        <v>0.042999999999999997</v>
      </c>
      <c s="131" t="s">
        <v>657</v>
      </c>
      <c s="131" t="s">
        <v>658</v>
      </c>
      <c s="21">
        <v>1794.9300000000001</v>
      </c>
      <c s="21">
        <v>1794.9300000000001</v>
      </c>
      <c s="21">
        <v>897.46000000000004</v>
      </c>
      <c s="21">
        <v>897.46000000000004</v>
      </c>
      <c s="21">
        <v>897.46000000000004</v>
      </c>
      <c s="21">
        <v>897.46000000000004</v>
      </c>
      <c s="21">
        <v>897.46000000000004</v>
      </c>
      <c s="21">
        <v>897.46000000000004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8974.619999999999</v>
      </c>
      <c s="21">
        <v>0</v>
      </c>
      <c s="21">
        <v>8974.619999999999</v>
      </c>
    </row>
    <row r="1028" spans="1:65" ht="14.5">
      <c r="A1028" s="108" t="s">
        <v>3120</v>
      </c>
      <c s="35" t="s">
        <v>1286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393972.5</v>
      </c>
      <c s="128">
        <v>0</v>
      </c>
      <c s="128">
        <v>0</v>
      </c>
      <c s="128">
        <v>1546.3399999999999</v>
      </c>
      <c s="128">
        <v>0</v>
      </c>
      <c s="128">
        <v>0</v>
      </c>
      <c s="128">
        <v>0</v>
      </c>
      <c s="128">
        <v>393972.5</v>
      </c>
      <c s="120">
        <v>44783</v>
      </c>
      <c s="120">
        <v>46244</v>
      </c>
      <c s="134">
        <v>393972.5</v>
      </c>
      <c s="135">
        <v>1.6111111111111112</v>
      </c>
      <c s="135">
        <v>4</v>
      </c>
      <c s="125">
        <v>0.047100000000000003</v>
      </c>
      <c s="131" t="s">
        <v>657</v>
      </c>
      <c s="131" t="s">
        <v>658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1546.3399999999999</v>
      </c>
      <c s="21">
        <v>773.16999999999996</v>
      </c>
      <c s="21">
        <v>773.16999999999996</v>
      </c>
      <c s="21">
        <v>773.16999999999996</v>
      </c>
      <c s="21">
        <v>773.16999999999996</v>
      </c>
      <c s="21">
        <v>773.16999999999996</v>
      </c>
      <c s="21">
        <v>773.16999999999996</v>
      </c>
      <c s="21">
        <v>0</v>
      </c>
      <c s="21">
        <v>0</v>
      </c>
      <c s="21">
        <v>0</v>
      </c>
      <c s="21">
        <v>0</v>
      </c>
      <c s="21">
        <v>18556.079999999998</v>
      </c>
      <c s="21">
        <v>7731.6999999999998</v>
      </c>
      <c s="21">
        <v>26287.779999999999</v>
      </c>
    </row>
    <row r="1029" spans="1:65" ht="14.5">
      <c r="A1029" s="108" t="s">
        <v>3121</v>
      </c>
      <c s="35" t="s">
        <v>1286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855352.5</v>
      </c>
      <c s="128">
        <v>0</v>
      </c>
      <c s="128">
        <v>0</v>
      </c>
      <c s="128">
        <v>3613.8600000000001</v>
      </c>
      <c s="128">
        <v>0</v>
      </c>
      <c s="128">
        <v>0</v>
      </c>
      <c s="128">
        <v>0</v>
      </c>
      <c s="128">
        <v>855352.5</v>
      </c>
      <c s="120">
        <v>44783</v>
      </c>
      <c s="120">
        <v>46609</v>
      </c>
      <c s="134">
        <v>855352.5</v>
      </c>
      <c s="135">
        <v>2.6111111111111112</v>
      </c>
      <c s="135">
        <v>5</v>
      </c>
      <c s="125">
        <v>0.050700000000000002</v>
      </c>
      <c s="131" t="s">
        <v>657</v>
      </c>
      <c s="131" t="s">
        <v>658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3613.8600000000001</v>
      </c>
      <c s="21">
        <v>43366.32</v>
      </c>
      <c s="21">
        <v>43366.32</v>
      </c>
      <c s="21">
        <v>86732.639999999999</v>
      </c>
    </row>
    <row r="1030" spans="1:65" ht="14.5">
      <c r="A1030" s="108" t="s">
        <v>3122</v>
      </c>
      <c s="35" t="s">
        <v>1286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888097.5</v>
      </c>
      <c s="128">
        <v>0</v>
      </c>
      <c s="128">
        <v>0</v>
      </c>
      <c s="128">
        <v>3966.8400000000001</v>
      </c>
      <c s="128">
        <v>0</v>
      </c>
      <c s="128">
        <v>0</v>
      </c>
      <c s="128">
        <v>0</v>
      </c>
      <c s="128">
        <v>888097.5</v>
      </c>
      <c s="120">
        <v>44783</v>
      </c>
      <c s="120">
        <v>46975</v>
      </c>
      <c s="134">
        <v>888097.5</v>
      </c>
      <c s="135">
        <v>3.6111111111111112</v>
      </c>
      <c s="135">
        <v>6</v>
      </c>
      <c s="125">
        <v>0.053600000000000002</v>
      </c>
      <c s="131" t="s">
        <v>657</v>
      </c>
      <c s="131" t="s">
        <v>658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3966.8400000000001</v>
      </c>
      <c s="21">
        <v>47602.079999999987</v>
      </c>
      <c s="21">
        <v>47602.079999999987</v>
      </c>
      <c s="21">
        <v>95204.159999999974</v>
      </c>
    </row>
    <row r="1031" spans="1:65" ht="14.5">
      <c r="A1031" s="108" t="s">
        <v>3123</v>
      </c>
      <c s="35" t="s">
        <v>1286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567727.5</v>
      </c>
      <c s="128">
        <v>0</v>
      </c>
      <c s="128">
        <v>0</v>
      </c>
      <c s="128">
        <v>2668.3200000000002</v>
      </c>
      <c s="128">
        <v>0</v>
      </c>
      <c s="128">
        <v>0</v>
      </c>
      <c s="128">
        <v>0</v>
      </c>
      <c s="128">
        <v>567727.5</v>
      </c>
      <c s="120">
        <v>44783</v>
      </c>
      <c s="120">
        <v>47340</v>
      </c>
      <c s="134">
        <v>567727.5</v>
      </c>
      <c s="135">
        <v>4.6111111111111107</v>
      </c>
      <c s="135">
        <v>7</v>
      </c>
      <c s="125">
        <v>0.056399999999999999</v>
      </c>
      <c s="131" t="s">
        <v>657</v>
      </c>
      <c s="131" t="s">
        <v>658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2668.3200000000002</v>
      </c>
      <c s="21">
        <v>32019.84</v>
      </c>
      <c s="21">
        <v>32019.84</v>
      </c>
      <c s="21">
        <v>64039.68</v>
      </c>
    </row>
    <row r="1032" spans="1:65" ht="14.5">
      <c r="A1032" s="108" t="s">
        <v>3124</v>
      </c>
      <c s="35" t="s">
        <v>1286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0">
        <v>44783</v>
      </c>
      <c s="120">
        <v>47705</v>
      </c>
      <c s="134">
        <v>106200</v>
      </c>
      <c s="135">
        <v>5.6111111111111107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6297.6000000000013</v>
      </c>
      <c s="21">
        <v>6297.6000000000013</v>
      </c>
      <c s="21">
        <v>12595.200000000003</v>
      </c>
    </row>
    <row r="1033" spans="1:65" ht="14.5">
      <c r="A1033" s="108" t="s">
        <v>3125</v>
      </c>
      <c s="35" t="s">
        <v>1287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2246860.98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2246860.98</v>
      </c>
      <c s="120">
        <v>44777</v>
      </c>
      <c s="120">
        <v>45873</v>
      </c>
      <c s="134">
        <v>2246860.98</v>
      </c>
      <c s="135">
        <v>0.59444444444444444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69262.860000000001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69262.860000000001</v>
      </c>
      <c s="21">
        <v>0</v>
      </c>
      <c s="21">
        <v>69262.860000000001</v>
      </c>
    </row>
    <row r="1034" spans="1:65" ht="14.5">
      <c r="A1034" s="108" t="s">
        <v>3126</v>
      </c>
      <c s="35" t="s">
        <v>1288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935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1860975.8799999999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1860975.8799999999</v>
      </c>
      <c s="120">
        <v>44790</v>
      </c>
      <c s="120">
        <v>48443</v>
      </c>
      <c s="134">
        <v>1860975.8799999999</v>
      </c>
      <c s="135">
        <v>7.6305555555555555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72822.779999999999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72822.779999999999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72822.779999999999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72822.779999999999</v>
      </c>
      <c s="21">
        <v>0</v>
      </c>
      <c s="21">
        <v>145645.56</v>
      </c>
      <c s="21">
        <v>145645.56</v>
      </c>
      <c s="21">
        <v>291291.12</v>
      </c>
    </row>
    <row r="1035" spans="1:65" ht="14.5">
      <c r="A1035" s="108" t="s">
        <v>3127</v>
      </c>
      <c s="35" t="s">
        <v>1289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7541868.6699999999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7541868.6699999999</v>
      </c>
      <c s="120">
        <v>44777</v>
      </c>
      <c s="120">
        <v>45873</v>
      </c>
      <c s="134">
        <v>7541868.6699999999</v>
      </c>
      <c s="135">
        <v>0.59444444444444444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232489.41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232489.41</v>
      </c>
      <c s="21">
        <v>0</v>
      </c>
      <c s="21">
        <v>232489.41</v>
      </c>
    </row>
    <row r="1036" spans="1:65" ht="14.5">
      <c r="A1036" s="108" t="s">
        <v>3128</v>
      </c>
      <c s="35" t="s">
        <v>1290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36269941.420000002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36269941.420000002</v>
      </c>
      <c s="120">
        <v>44777</v>
      </c>
      <c s="120">
        <v>46603</v>
      </c>
      <c s="134">
        <v>36269941.420000002</v>
      </c>
      <c s="135">
        <v>2.5944444444444446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1292932.74</v>
      </c>
      <c s="21">
        <v>0</v>
      </c>
      <c s="21">
        <v>0</v>
      </c>
      <c s="21">
        <v>0</v>
      </c>
      <c s="21">
        <v>0</v>
      </c>
      <c s="21">
        <v>0</v>
      </c>
      <c s="21">
        <v>1292932.74</v>
      </c>
      <c s="21">
        <v>0</v>
      </c>
      <c s="21">
        <v>0</v>
      </c>
      <c s="21">
        <v>0</v>
      </c>
      <c s="21">
        <v>0</v>
      </c>
      <c s="21">
        <v>0</v>
      </c>
      <c s="21">
        <v>1292932.74</v>
      </c>
      <c s="21">
        <v>0</v>
      </c>
      <c s="21">
        <v>0</v>
      </c>
      <c s="21">
        <v>0</v>
      </c>
      <c s="21">
        <v>0</v>
      </c>
      <c s="21">
        <v>0</v>
      </c>
      <c s="21">
        <v>1292932.74</v>
      </c>
      <c s="21">
        <v>0</v>
      </c>
      <c s="21">
        <v>2585865.48</v>
      </c>
      <c s="21">
        <v>2585865.48</v>
      </c>
      <c s="21">
        <v>5171730.96</v>
      </c>
    </row>
    <row r="1037" spans="1:65" ht="14.5">
      <c r="A1037" s="108" t="s">
        <v>3129</v>
      </c>
      <c s="35" t="s">
        <v>1291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44777</v>
      </c>
      <c s="120">
        <v>46603</v>
      </c>
      <c s="134">
        <v>200000000</v>
      </c>
      <c s="135">
        <v>2.5944444444444446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14259000</v>
      </c>
      <c s="21">
        <v>14259000</v>
      </c>
      <c s="21">
        <v>28518000</v>
      </c>
    </row>
    <row r="1038" spans="1:65" ht="14.5">
      <c r="A1038" s="108" t="s">
        <v>3130</v>
      </c>
      <c s="35" t="s">
        <v>1292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881877.52000000002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881877.52000000002</v>
      </c>
      <c s="120">
        <v>44685</v>
      </c>
      <c s="120">
        <v>45781</v>
      </c>
      <c s="134">
        <v>881877.52000000002</v>
      </c>
      <c s="135">
        <v>0.34444444444444444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27185.200000000001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27185.200000000001</v>
      </c>
      <c s="21">
        <v>0</v>
      </c>
      <c s="21">
        <v>27185.200000000001</v>
      </c>
    </row>
    <row r="1039" spans="1:65" ht="14.5">
      <c r="A1039" s="108" t="s">
        <v>3131</v>
      </c>
      <c s="35" t="s">
        <v>1293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2051279.1899999999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2051279.1899999999</v>
      </c>
      <c s="120">
        <v>44685</v>
      </c>
      <c s="120">
        <v>46511</v>
      </c>
      <c s="134">
        <v>2051279.1899999999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73122.970000000001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73122.970000000001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73122.970000000001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73122.970000000001</v>
      </c>
      <c s="21">
        <v>0</v>
      </c>
      <c s="21">
        <v>146245.94</v>
      </c>
      <c s="21">
        <v>146245.94</v>
      </c>
      <c s="21">
        <v>292491.88</v>
      </c>
    </row>
    <row r="1040" spans="1:65" ht="14.5">
      <c r="A1040" s="108" t="s">
        <v>3132</v>
      </c>
      <c s="35" t="s">
        <v>1294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2837111.2400000002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2837111.2400000002</v>
      </c>
      <c s="120">
        <v>44685</v>
      </c>
      <c s="120">
        <v>46511</v>
      </c>
      <c s="134">
        <v>2837111.2400000002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101135.92</v>
      </c>
      <c s="21">
        <v>0</v>
      </c>
      <c s="21">
        <v>0</v>
      </c>
      <c s="21">
        <v>0</v>
      </c>
      <c s="21">
        <v>0</v>
      </c>
      <c s="21">
        <v>0</v>
      </c>
      <c s="21">
        <v>101135.92</v>
      </c>
      <c s="21">
        <v>0</v>
      </c>
      <c s="21">
        <v>0</v>
      </c>
      <c s="21">
        <v>0</v>
      </c>
      <c s="21">
        <v>0</v>
      </c>
      <c s="21">
        <v>0</v>
      </c>
      <c s="21">
        <v>101135.92</v>
      </c>
      <c s="21">
        <v>0</v>
      </c>
      <c s="21">
        <v>0</v>
      </c>
      <c s="21">
        <v>0</v>
      </c>
      <c s="21">
        <v>0</v>
      </c>
      <c s="21">
        <v>0</v>
      </c>
      <c s="21">
        <v>101135.92</v>
      </c>
      <c s="21">
        <v>0</v>
      </c>
      <c s="21">
        <v>202271.84</v>
      </c>
      <c s="21">
        <v>202271.84</v>
      </c>
      <c s="21">
        <v>404543.67999999999</v>
      </c>
    </row>
    <row r="1041" spans="1:65" ht="14.5">
      <c r="A1041" s="108" t="s">
        <v>3133</v>
      </c>
      <c s="35" t="s">
        <v>1295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600000000</v>
      </c>
      <c s="120">
        <v>44698</v>
      </c>
      <c s="120">
        <v>48351</v>
      </c>
      <c s="134">
        <v>600000000</v>
      </c>
      <c s="135">
        <v>7.3805555555555555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23478900</v>
      </c>
      <c s="21">
        <v>0</v>
      </c>
      <c s="21">
        <v>0</v>
      </c>
      <c s="21">
        <v>0</v>
      </c>
      <c s="21">
        <v>0</v>
      </c>
      <c s="21">
        <v>0</v>
      </c>
      <c s="21">
        <v>23478900</v>
      </c>
      <c s="21">
        <v>0</v>
      </c>
      <c s="21">
        <v>0</v>
      </c>
      <c s="21">
        <v>0</v>
      </c>
      <c s="21">
        <v>0</v>
      </c>
      <c s="21">
        <v>0</v>
      </c>
      <c s="21">
        <v>23478900</v>
      </c>
      <c s="21">
        <v>0</v>
      </c>
      <c s="21">
        <v>0</v>
      </c>
      <c s="21">
        <v>0</v>
      </c>
      <c s="21">
        <v>0</v>
      </c>
      <c s="21">
        <v>0</v>
      </c>
      <c s="21">
        <v>23478900</v>
      </c>
      <c s="21">
        <v>0</v>
      </c>
      <c s="21">
        <v>46957800</v>
      </c>
      <c s="21">
        <v>46957800</v>
      </c>
      <c s="21">
        <v>93915600</v>
      </c>
    </row>
    <row r="1042" spans="1:65" ht="14.5">
      <c r="A1042" s="108" t="s">
        <v>3134</v>
      </c>
      <c s="35" t="s">
        <v>1296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475097.5</v>
      </c>
      <c s="128">
        <v>0</v>
      </c>
      <c s="128">
        <v>0</v>
      </c>
      <c s="128">
        <v>1702.4300000000001</v>
      </c>
      <c s="128">
        <v>0</v>
      </c>
      <c s="128">
        <v>0</v>
      </c>
      <c s="128">
        <v>0</v>
      </c>
      <c s="128">
        <v>475097.5</v>
      </c>
      <c s="120">
        <v>44832</v>
      </c>
      <c s="120">
        <v>45928</v>
      </c>
      <c s="134">
        <v>475097.5</v>
      </c>
      <c s="135">
        <v>0.74444444444444446</v>
      </c>
      <c s="135">
        <v>3</v>
      </c>
      <c s="125">
        <v>0.042999999999999997</v>
      </c>
      <c s="131" t="s">
        <v>657</v>
      </c>
      <c s="131" t="s">
        <v>658</v>
      </c>
      <c s="21">
        <v>1702.4300000000001</v>
      </c>
      <c s="21">
        <v>1702.4300000000001</v>
      </c>
      <c s="21">
        <v>1702.4300000000001</v>
      </c>
      <c s="21">
        <v>851.22000000000003</v>
      </c>
      <c s="21">
        <v>851.22000000000003</v>
      </c>
      <c s="21">
        <v>851.22000000000003</v>
      </c>
      <c s="21">
        <v>851.22000000000003</v>
      </c>
      <c s="21">
        <v>851.22000000000003</v>
      </c>
      <c s="21">
        <v>851.22000000000003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10214.609999999999</v>
      </c>
      <c s="21">
        <v>0</v>
      </c>
      <c s="21">
        <v>10214.609999999999</v>
      </c>
    </row>
    <row r="1043" spans="1:65" ht="14.5">
      <c r="A1043" s="108" t="s">
        <v>3135</v>
      </c>
      <c s="35" t="s">
        <v>1296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577610</v>
      </c>
      <c s="128">
        <v>0</v>
      </c>
      <c s="128">
        <v>0</v>
      </c>
      <c s="128">
        <v>2267.1199999999999</v>
      </c>
      <c s="128">
        <v>0</v>
      </c>
      <c s="128">
        <v>0</v>
      </c>
      <c s="128">
        <v>0</v>
      </c>
      <c s="128">
        <v>577610</v>
      </c>
      <c s="120">
        <v>44832</v>
      </c>
      <c s="120">
        <v>46293</v>
      </c>
      <c s="134">
        <v>577610</v>
      </c>
      <c s="135">
        <v>1.7444444444444445</v>
      </c>
      <c s="135">
        <v>4</v>
      </c>
      <c s="125">
        <v>0.047100000000000003</v>
      </c>
      <c s="131" t="s">
        <v>657</v>
      </c>
      <c s="131" t="s">
        <v>658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2267.1199999999999</v>
      </c>
      <c s="21">
        <v>1133.5599999999999</v>
      </c>
      <c s="21">
        <v>1133.5599999999999</v>
      </c>
      <c s="21">
        <v>1133.5599999999999</v>
      </c>
      <c s="21">
        <v>1133.5599999999999</v>
      </c>
      <c s="21">
        <v>1133.5599999999999</v>
      </c>
      <c s="21">
        <v>1133.5599999999999</v>
      </c>
      <c s="21">
        <v>0</v>
      </c>
      <c s="21">
        <v>0</v>
      </c>
      <c s="21">
        <v>0</v>
      </c>
      <c s="21">
        <v>27205.439999999991</v>
      </c>
      <c s="21">
        <v>13602.719999999998</v>
      </c>
      <c s="21">
        <v>40808.159999999989</v>
      </c>
    </row>
    <row r="1044" spans="1:65" ht="14.5">
      <c r="A1044" s="108" t="s">
        <v>3136</v>
      </c>
      <c s="35" t="s">
        <v>1296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1262747.5</v>
      </c>
      <c s="128">
        <v>0</v>
      </c>
      <c s="128">
        <v>0</v>
      </c>
      <c s="128">
        <v>5335.1099999999997</v>
      </c>
      <c s="128">
        <v>0</v>
      </c>
      <c s="128">
        <v>0</v>
      </c>
      <c s="128">
        <v>0</v>
      </c>
      <c s="128">
        <v>1262747.5</v>
      </c>
      <c s="120">
        <v>44832</v>
      </c>
      <c s="120">
        <v>46658</v>
      </c>
      <c s="134">
        <v>1262747.5</v>
      </c>
      <c s="135">
        <v>2.7444444444444445</v>
      </c>
      <c s="135">
        <v>5</v>
      </c>
      <c s="125">
        <v>0.050700000000000002</v>
      </c>
      <c s="131" t="s">
        <v>657</v>
      </c>
      <c s="131" t="s">
        <v>658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5335.1099999999997</v>
      </c>
      <c s="21">
        <v>64021.32</v>
      </c>
      <c s="21">
        <v>64021.32</v>
      </c>
      <c s="21">
        <v>128042.64</v>
      </c>
    </row>
    <row r="1045" spans="1:65" ht="14.5">
      <c r="A1045" s="108" t="s">
        <v>3137</v>
      </c>
      <c s="35" t="s">
        <v>1296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5672997.5</v>
      </c>
      <c s="128">
        <v>0</v>
      </c>
      <c s="128">
        <v>0</v>
      </c>
      <c s="128">
        <v>25339.389999999999</v>
      </c>
      <c s="128">
        <v>0</v>
      </c>
      <c s="128">
        <v>0</v>
      </c>
      <c s="128">
        <v>0</v>
      </c>
      <c s="128">
        <v>5672997.5</v>
      </c>
      <c s="120">
        <v>44832</v>
      </c>
      <c s="120">
        <v>47024</v>
      </c>
      <c s="134">
        <v>5672997.5</v>
      </c>
      <c s="135">
        <v>3.7444444444444445</v>
      </c>
      <c s="135">
        <v>6</v>
      </c>
      <c s="125">
        <v>0.053600000000000002</v>
      </c>
      <c s="131" t="s">
        <v>657</v>
      </c>
      <c s="131" t="s">
        <v>658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25339.389999999999</v>
      </c>
      <c s="21">
        <v>304072.68000000005</v>
      </c>
      <c s="21">
        <v>304072.68000000005</v>
      </c>
      <c s="21">
        <v>608145.3600000001</v>
      </c>
    </row>
    <row r="1046" spans="1:65" ht="14.5">
      <c r="A1046" s="108" t="s">
        <v>3138</v>
      </c>
      <c s="35" t="s">
        <v>1296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11094065</v>
      </c>
      <c s="128">
        <v>0</v>
      </c>
      <c s="128">
        <v>0</v>
      </c>
      <c s="128">
        <v>52142.110000000001</v>
      </c>
      <c s="128">
        <v>0</v>
      </c>
      <c s="128">
        <v>0</v>
      </c>
      <c s="128">
        <v>0</v>
      </c>
      <c s="128">
        <v>11094065</v>
      </c>
      <c s="120">
        <v>44832</v>
      </c>
      <c s="120">
        <v>47389</v>
      </c>
      <c s="134">
        <v>11094065</v>
      </c>
      <c s="135">
        <v>4.7444444444444445</v>
      </c>
      <c s="135">
        <v>7</v>
      </c>
      <c s="125">
        <v>0.056399999999999999</v>
      </c>
      <c s="131" t="s">
        <v>657</v>
      </c>
      <c s="131" t="s">
        <v>658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52142.110000000001</v>
      </c>
      <c s="21">
        <v>625705.31999999995</v>
      </c>
      <c s="21">
        <v>625705.31999999995</v>
      </c>
      <c s="21">
        <v>1251410.6399999999</v>
      </c>
    </row>
    <row r="1047" spans="1:65" ht="14.5">
      <c r="A1047" s="108" t="s">
        <v>3139</v>
      </c>
      <c s="35" t="s">
        <v>1296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2068982.5</v>
      </c>
      <c s="128">
        <v>0</v>
      </c>
      <c s="128">
        <v>0</v>
      </c>
      <c s="128">
        <v>10224.219999999999</v>
      </c>
      <c s="128">
        <v>0</v>
      </c>
      <c s="128">
        <v>0</v>
      </c>
      <c s="128">
        <v>0</v>
      </c>
      <c s="128">
        <v>2068982.5</v>
      </c>
      <c s="120">
        <v>44832</v>
      </c>
      <c s="120">
        <v>47754</v>
      </c>
      <c s="134">
        <v>2068982.5</v>
      </c>
      <c s="135">
        <v>5.7444444444444445</v>
      </c>
      <c s="135">
        <v>8</v>
      </c>
      <c s="125">
        <v>0.059299999999999999</v>
      </c>
      <c s="131" t="s">
        <v>657</v>
      </c>
      <c s="131" t="s">
        <v>658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10224.219999999999</v>
      </c>
      <c s="21">
        <v>122690.64</v>
      </c>
      <c s="21">
        <v>122690.64</v>
      </c>
      <c s="21">
        <v>245381.28</v>
      </c>
    </row>
    <row r="1048" spans="1:65" ht="14.5">
      <c r="A1048" s="108" t="s">
        <v>3140</v>
      </c>
      <c s="35" t="s">
        <v>1296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44832</v>
      </c>
      <c s="120">
        <v>48119</v>
      </c>
      <c s="134">
        <v>106200</v>
      </c>
      <c s="135">
        <v>6.7444444444444445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6594.96</v>
      </c>
      <c s="21">
        <v>6594.96</v>
      </c>
      <c s="21">
        <v>13189.92</v>
      </c>
    </row>
    <row r="1049" spans="1:65" ht="14.5">
      <c r="A1049" s="108" t="s">
        <v>3141</v>
      </c>
      <c s="35" t="s">
        <v>1296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99415</v>
      </c>
      <c s="128">
        <v>0</v>
      </c>
      <c s="128">
        <v>0</v>
      </c>
      <c s="128">
        <v>538.5</v>
      </c>
      <c s="128">
        <v>0</v>
      </c>
      <c s="128">
        <v>0</v>
      </c>
      <c s="128">
        <v>0</v>
      </c>
      <c s="128">
        <v>99415</v>
      </c>
      <c s="120">
        <v>44832</v>
      </c>
      <c s="120">
        <v>48485</v>
      </c>
      <c s="134">
        <v>99415</v>
      </c>
      <c s="135">
        <v>7.7444444444444445</v>
      </c>
      <c s="135">
        <v>10</v>
      </c>
      <c s="125">
        <v>0.065000000000000002</v>
      </c>
      <c s="131" t="s">
        <v>657</v>
      </c>
      <c s="131" t="s">
        <v>658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538.5</v>
      </c>
      <c s="21">
        <v>6462</v>
      </c>
      <c s="21">
        <v>6462</v>
      </c>
      <c s="21">
        <v>12924</v>
      </c>
    </row>
    <row r="1050" spans="1:65" ht="14.5">
      <c r="A1050" s="108" t="s">
        <v>3142</v>
      </c>
      <c s="35" t="s">
        <v>1297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349132.5</v>
      </c>
      <c s="128">
        <v>0</v>
      </c>
      <c s="128">
        <v>0</v>
      </c>
      <c s="128">
        <v>1251.0599999999999</v>
      </c>
      <c s="128">
        <v>0</v>
      </c>
      <c s="128">
        <v>0</v>
      </c>
      <c s="128">
        <v>0</v>
      </c>
      <c s="128">
        <v>349132.5</v>
      </c>
      <c s="120">
        <v>44859</v>
      </c>
      <c s="120">
        <v>45955</v>
      </c>
      <c s="134">
        <v>349132.5</v>
      </c>
      <c s="135">
        <v>0.81944444444444442</v>
      </c>
      <c s="135">
        <v>3</v>
      </c>
      <c s="125">
        <v>0.042999999999999997</v>
      </c>
      <c s="131" t="s">
        <v>657</v>
      </c>
      <c s="131" t="s">
        <v>658</v>
      </c>
      <c s="21">
        <v>1251.0599999999999</v>
      </c>
      <c s="21">
        <v>1251.0599999999999</v>
      </c>
      <c s="21">
        <v>1251.0599999999999</v>
      </c>
      <c s="21">
        <v>1251.0599999999999</v>
      </c>
      <c s="21">
        <v>625.52999999999997</v>
      </c>
      <c s="21">
        <v>625.52999999999997</v>
      </c>
      <c s="21">
        <v>625.52999999999997</v>
      </c>
      <c s="21">
        <v>625.52999999999997</v>
      </c>
      <c s="21">
        <v>625.52999999999997</v>
      </c>
      <c s="21">
        <v>625.52999999999997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8757.4199999999983</v>
      </c>
      <c s="21">
        <v>0</v>
      </c>
      <c s="21">
        <v>8757.4199999999983</v>
      </c>
    </row>
    <row r="1051" spans="1:65" ht="14.5">
      <c r="A1051" s="108" t="s">
        <v>3143</v>
      </c>
      <c s="35" t="s">
        <v>1297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24337.5</v>
      </c>
      <c s="128">
        <v>0</v>
      </c>
      <c s="128">
        <v>0</v>
      </c>
      <c s="128">
        <v>95.519999999999996</v>
      </c>
      <c s="128">
        <v>0</v>
      </c>
      <c s="128">
        <v>0</v>
      </c>
      <c s="128">
        <v>0</v>
      </c>
      <c s="128">
        <v>24337.5</v>
      </c>
      <c s="120">
        <v>44859</v>
      </c>
      <c s="120">
        <v>46320</v>
      </c>
      <c s="134">
        <v>24337.5</v>
      </c>
      <c s="135">
        <v>1.8194444444444444</v>
      </c>
      <c s="135">
        <v>4</v>
      </c>
      <c s="125">
        <v>0.047100000000000003</v>
      </c>
      <c s="131" t="s">
        <v>657</v>
      </c>
      <c s="131" t="s">
        <v>658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95.519999999999996</v>
      </c>
      <c s="21">
        <v>47.759999999999998</v>
      </c>
      <c s="21">
        <v>47.759999999999998</v>
      </c>
      <c s="21">
        <v>47.759999999999998</v>
      </c>
      <c s="21">
        <v>47.759999999999998</v>
      </c>
      <c s="21">
        <v>47.759999999999998</v>
      </c>
      <c s="21">
        <v>47.759999999999998</v>
      </c>
      <c s="21">
        <v>0</v>
      </c>
      <c s="21">
        <v>0</v>
      </c>
      <c s="21">
        <v>1146.24</v>
      </c>
      <c s="21">
        <v>668.63999999999999</v>
      </c>
      <c s="21">
        <v>1814.8800000000001</v>
      </c>
    </row>
    <row r="1052" spans="1:65" ht="14.5">
      <c r="A1052" s="108" t="s">
        <v>3144</v>
      </c>
      <c s="35" t="s">
        <v>1297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831752.48999999999</v>
      </c>
      <c s="128">
        <v>0</v>
      </c>
      <c s="128">
        <v>0</v>
      </c>
      <c s="128">
        <v>3514.1500000000001</v>
      </c>
      <c s="128">
        <v>0</v>
      </c>
      <c s="128">
        <v>0</v>
      </c>
      <c s="128">
        <v>0</v>
      </c>
      <c s="128">
        <v>831752.48999999999</v>
      </c>
      <c s="120">
        <v>44859</v>
      </c>
      <c s="120">
        <v>46685</v>
      </c>
      <c s="134">
        <v>831752.48999999999</v>
      </c>
      <c s="135">
        <v>2.8194444444444446</v>
      </c>
      <c s="135">
        <v>5</v>
      </c>
      <c s="125">
        <v>0.050700000000000002</v>
      </c>
      <c s="131" t="s">
        <v>657</v>
      </c>
      <c s="131" t="s">
        <v>658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3514.1500000000001</v>
      </c>
      <c s="21">
        <v>42169.80000000001</v>
      </c>
      <c s="21">
        <v>42169.80000000001</v>
      </c>
      <c s="21">
        <v>84339.60000000002</v>
      </c>
    </row>
    <row r="1053" spans="1:65" ht="14.5">
      <c r="A1053" s="108" t="s">
        <v>3145</v>
      </c>
      <c s="35" t="s">
        <v>1297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406362.5</v>
      </c>
      <c s="128">
        <v>0</v>
      </c>
      <c s="128">
        <v>0</v>
      </c>
      <c s="128">
        <v>1815.0899999999999</v>
      </c>
      <c s="128">
        <v>0</v>
      </c>
      <c s="128">
        <v>0</v>
      </c>
      <c s="128">
        <v>0</v>
      </c>
      <c s="128">
        <v>406362.5</v>
      </c>
      <c s="120">
        <v>44859</v>
      </c>
      <c s="120">
        <v>47051</v>
      </c>
      <c s="134">
        <v>406362.5</v>
      </c>
      <c s="135">
        <v>3.8194444444444446</v>
      </c>
      <c s="135">
        <v>6</v>
      </c>
      <c s="125">
        <v>0.053600000000000002</v>
      </c>
      <c s="131" t="s">
        <v>657</v>
      </c>
      <c s="131" t="s">
        <v>658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1815.0899999999999</v>
      </c>
      <c s="21">
        <v>21781.079999999998</v>
      </c>
      <c s="21">
        <v>21781.079999999998</v>
      </c>
      <c s="21">
        <v>43562.159999999996</v>
      </c>
    </row>
    <row r="1054" spans="1:65" ht="14.5">
      <c r="A1054" s="108" t="s">
        <v>3146</v>
      </c>
      <c s="35" t="s">
        <v>1297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177442.5</v>
      </c>
      <c s="128">
        <v>0</v>
      </c>
      <c s="128">
        <v>0</v>
      </c>
      <c s="128">
        <v>833.98000000000002</v>
      </c>
      <c s="128">
        <v>0</v>
      </c>
      <c s="128">
        <v>0</v>
      </c>
      <c s="128">
        <v>0</v>
      </c>
      <c s="128">
        <v>177442.5</v>
      </c>
      <c s="120">
        <v>44859</v>
      </c>
      <c s="120">
        <v>47416</v>
      </c>
      <c s="134">
        <v>177442.5</v>
      </c>
      <c s="135">
        <v>4.8194444444444446</v>
      </c>
      <c s="135">
        <v>7</v>
      </c>
      <c s="125">
        <v>0.065000000000000002</v>
      </c>
      <c s="131" t="s">
        <v>657</v>
      </c>
      <c s="131" t="s">
        <v>658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833.98000000000002</v>
      </c>
      <c s="21">
        <v>10007.759999999997</v>
      </c>
      <c s="21">
        <v>10007.759999999997</v>
      </c>
      <c s="21">
        <v>20015.519999999993</v>
      </c>
    </row>
    <row r="1055" spans="1:65" ht="14.5">
      <c r="A1055" s="108" t="s">
        <v>3147</v>
      </c>
      <c s="35" t="s">
        <v>1298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147795</v>
      </c>
      <c s="128">
        <v>0</v>
      </c>
      <c s="128">
        <v>0</v>
      </c>
      <c s="128">
        <v>529.60000000000002</v>
      </c>
      <c s="128">
        <v>0</v>
      </c>
      <c s="128">
        <v>0</v>
      </c>
      <c s="128">
        <v>0</v>
      </c>
      <c s="128">
        <v>147795</v>
      </c>
      <c s="120">
        <v>44866</v>
      </c>
      <c s="120">
        <v>45962</v>
      </c>
      <c s="134">
        <v>147795</v>
      </c>
      <c s="135">
        <v>0.83611111111111114</v>
      </c>
      <c s="135">
        <v>3</v>
      </c>
      <c s="125">
        <v>0.042999999999999997</v>
      </c>
      <c s="131" t="s">
        <v>657</v>
      </c>
      <c s="131" t="s">
        <v>658</v>
      </c>
      <c s="21">
        <v>529.60000000000002</v>
      </c>
      <c s="21">
        <v>529.60000000000002</v>
      </c>
      <c s="21">
        <v>529.60000000000002</v>
      </c>
      <c s="21">
        <v>529.60000000000002</v>
      </c>
      <c s="21">
        <v>529.60000000000002</v>
      </c>
      <c s="21">
        <v>264.80000000000001</v>
      </c>
      <c s="21">
        <v>264.80000000000001</v>
      </c>
      <c s="21">
        <v>264.80000000000001</v>
      </c>
      <c s="21">
        <v>264.80000000000001</v>
      </c>
      <c s="21">
        <v>264.80000000000001</v>
      </c>
      <c s="21">
        <v>264.80000000000001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4236.8000000000011</v>
      </c>
      <c s="21">
        <v>0</v>
      </c>
      <c s="21">
        <v>4236.8000000000011</v>
      </c>
    </row>
    <row r="1056" spans="1:65" ht="14.5">
      <c r="A1056" s="108" t="s">
        <v>3148</v>
      </c>
      <c s="35" t="s">
        <v>1298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76552.5</v>
      </c>
      <c s="128">
        <v>0</v>
      </c>
      <c s="128">
        <v>0</v>
      </c>
      <c s="128">
        <v>300.47000000000003</v>
      </c>
      <c s="128">
        <v>0</v>
      </c>
      <c s="128">
        <v>0</v>
      </c>
      <c s="128">
        <v>0</v>
      </c>
      <c s="128">
        <v>76552.5</v>
      </c>
      <c s="120">
        <v>44866</v>
      </c>
      <c s="120">
        <v>46327</v>
      </c>
      <c s="134">
        <v>76552.5</v>
      </c>
      <c s="135">
        <v>1.836111111111111</v>
      </c>
      <c s="135">
        <v>4</v>
      </c>
      <c s="125">
        <v>0.047100000000000003</v>
      </c>
      <c s="131" t="s">
        <v>657</v>
      </c>
      <c s="131" t="s">
        <v>658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300.47000000000003</v>
      </c>
      <c s="21">
        <v>150.22999999999999</v>
      </c>
      <c s="21">
        <v>150.22999999999999</v>
      </c>
      <c s="21">
        <v>150.22999999999999</v>
      </c>
      <c s="21">
        <v>150.22999999999999</v>
      </c>
      <c s="21">
        <v>150.22999999999999</v>
      </c>
      <c s="21">
        <v>150.22999999999999</v>
      </c>
      <c s="21">
        <v>0</v>
      </c>
      <c s="21">
        <v>3605.6400000000012</v>
      </c>
      <c s="21">
        <v>2403.73</v>
      </c>
      <c s="21">
        <v>6009.3700000000008</v>
      </c>
    </row>
    <row r="1057" spans="1:65" ht="14.5">
      <c r="A1057" s="108" t="s">
        <v>3149</v>
      </c>
      <c s="35" t="s">
        <v>1298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610945</v>
      </c>
      <c s="128">
        <v>0</v>
      </c>
      <c s="128">
        <v>0</v>
      </c>
      <c s="128">
        <v>2581.2399999999998</v>
      </c>
      <c s="128">
        <v>0</v>
      </c>
      <c s="128">
        <v>0</v>
      </c>
      <c s="128">
        <v>0</v>
      </c>
      <c s="128">
        <v>610945</v>
      </c>
      <c s="120">
        <v>44866</v>
      </c>
      <c s="120">
        <v>46692</v>
      </c>
      <c s="134">
        <v>610945</v>
      </c>
      <c s="135">
        <v>2.8361111111111112</v>
      </c>
      <c s="135">
        <v>5</v>
      </c>
      <c s="125">
        <v>0.050700000000000002</v>
      </c>
      <c s="131" t="s">
        <v>657</v>
      </c>
      <c s="131" t="s">
        <v>658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2581.2399999999998</v>
      </c>
      <c s="21">
        <v>30974.87999999999</v>
      </c>
      <c s="21">
        <v>30974.87999999999</v>
      </c>
      <c s="21">
        <v>61949.75999999998</v>
      </c>
    </row>
    <row r="1058" spans="1:65" ht="14.5">
      <c r="A1058" s="108" t="s">
        <v>3150</v>
      </c>
      <c s="35" t="s">
        <v>1298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337480</v>
      </c>
      <c s="128">
        <v>0</v>
      </c>
      <c s="128">
        <v>0</v>
      </c>
      <c s="128">
        <v>1507.4100000000001</v>
      </c>
      <c s="128">
        <v>0</v>
      </c>
      <c s="128">
        <v>0</v>
      </c>
      <c s="128">
        <v>0</v>
      </c>
      <c s="128">
        <v>337480</v>
      </c>
      <c s="120">
        <v>44866</v>
      </c>
      <c s="120">
        <v>47058</v>
      </c>
      <c s="134">
        <v>337480</v>
      </c>
      <c s="135">
        <v>3.8361111111111112</v>
      </c>
      <c s="135">
        <v>6</v>
      </c>
      <c s="125">
        <v>0.053600000000000002</v>
      </c>
      <c s="131" t="s">
        <v>657</v>
      </c>
      <c s="131" t="s">
        <v>658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1507.4100000000001</v>
      </c>
      <c s="21">
        <v>18088.920000000002</v>
      </c>
      <c s="21">
        <v>18088.920000000002</v>
      </c>
      <c s="21">
        <v>36177.840000000004</v>
      </c>
    </row>
    <row r="1059" spans="1:65" ht="14.5">
      <c r="A1059" s="108" t="s">
        <v>3151</v>
      </c>
      <c s="35" t="s">
        <v>1298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968042.5</v>
      </c>
      <c s="128">
        <v>0</v>
      </c>
      <c s="128">
        <v>0</v>
      </c>
      <c s="128">
        <v>4549.8000000000002</v>
      </c>
      <c s="128">
        <v>0</v>
      </c>
      <c s="128">
        <v>0</v>
      </c>
      <c s="128">
        <v>0</v>
      </c>
      <c s="128">
        <v>968042.5</v>
      </c>
      <c s="120">
        <v>44866</v>
      </c>
      <c s="120">
        <v>47423</v>
      </c>
      <c s="134">
        <v>968042.5</v>
      </c>
      <c s="135">
        <v>4.8361111111111112</v>
      </c>
      <c s="135">
        <v>7</v>
      </c>
      <c s="125">
        <v>0.057881000000000002</v>
      </c>
      <c s="131" t="s">
        <v>657</v>
      </c>
      <c s="131" t="s">
        <v>658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4549.8000000000002</v>
      </c>
      <c s="21">
        <v>54597.600000000013</v>
      </c>
      <c s="21">
        <v>54597.600000000013</v>
      </c>
      <c s="21">
        <v>109195.20000000003</v>
      </c>
    </row>
    <row r="1060" spans="1:65" ht="14.5">
      <c r="A1060" s="108" t="s">
        <v>3152</v>
      </c>
      <c s="35" t="s">
        <v>1298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2764002.5</v>
      </c>
      <c s="128">
        <v>0</v>
      </c>
      <c s="128">
        <v>0</v>
      </c>
      <c s="128">
        <v>13658.780000000001</v>
      </c>
      <c s="128">
        <v>0</v>
      </c>
      <c s="128">
        <v>0</v>
      </c>
      <c s="128">
        <v>0</v>
      </c>
      <c s="128">
        <v>2764002.5</v>
      </c>
      <c s="120">
        <v>44866</v>
      </c>
      <c s="120">
        <v>47788</v>
      </c>
      <c s="134">
        <v>2764002.5</v>
      </c>
      <c s="135">
        <v>5.8361111111111112</v>
      </c>
      <c s="135">
        <v>8</v>
      </c>
      <c s="125">
        <v>0.059299999999999999</v>
      </c>
      <c s="131" t="s">
        <v>657</v>
      </c>
      <c s="131" t="s">
        <v>658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13658.780000000001</v>
      </c>
      <c s="21">
        <v>163905.36000000002</v>
      </c>
      <c s="21">
        <v>163905.36000000002</v>
      </c>
      <c s="21">
        <v>327810.72000000003</v>
      </c>
    </row>
    <row r="1061" spans="1:65" ht="14.5">
      <c r="A1061" s="108" t="s">
        <v>3153</v>
      </c>
      <c s="35" t="s">
        <v>1299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</v>
      </c>
      <c s="120">
        <v>44685</v>
      </c>
      <c s="120">
        <v>46511</v>
      </c>
      <c s="134">
        <v>500000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17823.75</v>
      </c>
      <c s="21">
        <v>0</v>
      </c>
      <c s="21">
        <v>0</v>
      </c>
      <c s="21">
        <v>0</v>
      </c>
      <c s="21">
        <v>0</v>
      </c>
      <c s="21">
        <v>0</v>
      </c>
      <c s="21">
        <v>17823.75</v>
      </c>
      <c s="21">
        <v>0</v>
      </c>
      <c s="21">
        <v>0</v>
      </c>
      <c s="21">
        <v>0</v>
      </c>
      <c s="21">
        <v>0</v>
      </c>
      <c s="21">
        <v>0</v>
      </c>
      <c s="21">
        <v>17823.75</v>
      </c>
      <c s="21">
        <v>0</v>
      </c>
      <c s="21">
        <v>0</v>
      </c>
      <c s="21">
        <v>0</v>
      </c>
      <c s="21">
        <v>0</v>
      </c>
      <c s="21">
        <v>0</v>
      </c>
      <c s="21">
        <v>17823.75</v>
      </c>
      <c s="21">
        <v>0</v>
      </c>
      <c s="21">
        <v>35647.5</v>
      </c>
      <c s="21">
        <v>35647.5</v>
      </c>
      <c s="21">
        <v>71295</v>
      </c>
    </row>
    <row r="1062" spans="1:65" ht="14.5">
      <c r="A1062" s="108" t="s">
        <v>3154</v>
      </c>
      <c s="35" t="s">
        <v>1300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433650</v>
      </c>
      <c s="128">
        <v>0</v>
      </c>
      <c s="128">
        <v>0</v>
      </c>
      <c s="128">
        <v>1553.9100000000001</v>
      </c>
      <c s="128">
        <v>0</v>
      </c>
      <c s="128">
        <v>0</v>
      </c>
      <c s="128">
        <v>0</v>
      </c>
      <c s="128">
        <v>433650</v>
      </c>
      <c s="120">
        <v>44883</v>
      </c>
      <c s="120">
        <v>45979</v>
      </c>
      <c s="134">
        <v>433650</v>
      </c>
      <c s="135">
        <v>0.8833333333333333</v>
      </c>
      <c s="135">
        <v>3</v>
      </c>
      <c s="125">
        <v>0.042999999999999997</v>
      </c>
      <c s="131" t="s">
        <v>657</v>
      </c>
      <c s="131" t="s">
        <v>658</v>
      </c>
      <c s="21">
        <v>1553.9100000000001</v>
      </c>
      <c s="21">
        <v>1553.9100000000001</v>
      </c>
      <c s="21">
        <v>1553.9100000000001</v>
      </c>
      <c s="21">
        <v>1553.9100000000001</v>
      </c>
      <c s="21">
        <v>1553.9100000000001</v>
      </c>
      <c s="21">
        <v>776.96000000000004</v>
      </c>
      <c s="21">
        <v>776.96000000000004</v>
      </c>
      <c s="21">
        <v>776.96000000000004</v>
      </c>
      <c s="21">
        <v>776.96000000000004</v>
      </c>
      <c s="21">
        <v>776.96000000000004</v>
      </c>
      <c s="21">
        <v>776.96000000000004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12431.309999999998</v>
      </c>
      <c s="21">
        <v>0</v>
      </c>
      <c s="21">
        <v>12431.309999999998</v>
      </c>
    </row>
    <row r="1063" spans="1:65" ht="14.5">
      <c r="A1063" s="108" t="s">
        <v>3155</v>
      </c>
      <c s="35" t="s">
        <v>1300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1002705</v>
      </c>
      <c s="128">
        <v>0</v>
      </c>
      <c s="128">
        <v>0</v>
      </c>
      <c s="128">
        <v>3935.6199999999999</v>
      </c>
      <c s="128">
        <v>0</v>
      </c>
      <c s="128">
        <v>0</v>
      </c>
      <c s="128">
        <v>0</v>
      </c>
      <c s="128">
        <v>1002705</v>
      </c>
      <c s="120">
        <v>44883</v>
      </c>
      <c s="120">
        <v>46344</v>
      </c>
      <c s="134">
        <v>1002705</v>
      </c>
      <c s="135">
        <v>1.8833333333333333</v>
      </c>
      <c s="135">
        <v>4</v>
      </c>
      <c s="125">
        <v>0.047100000000000003</v>
      </c>
      <c s="131" t="s">
        <v>657</v>
      </c>
      <c s="131" t="s">
        <v>658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3935.6199999999999</v>
      </c>
      <c s="21">
        <v>1967.8099999999999</v>
      </c>
      <c s="21">
        <v>1967.8099999999999</v>
      </c>
      <c s="21">
        <v>1967.8099999999999</v>
      </c>
      <c s="21">
        <v>1967.8099999999999</v>
      </c>
      <c s="21">
        <v>1967.8099999999999</v>
      </c>
      <c s="21">
        <v>1967.8099999999999</v>
      </c>
      <c s="21">
        <v>0</v>
      </c>
      <c s="21">
        <v>47227.440000000002</v>
      </c>
      <c s="21">
        <v>31484.960000000006</v>
      </c>
      <c s="21">
        <v>78712.400000000009</v>
      </c>
    </row>
    <row r="1064" spans="1:65" ht="14.5">
      <c r="A1064" s="108" t="s">
        <v>3156</v>
      </c>
      <c s="35" t="s">
        <v>1300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2057477.5</v>
      </c>
      <c s="128">
        <v>0</v>
      </c>
      <c s="128">
        <v>0</v>
      </c>
      <c s="128">
        <v>8692.8400000000001</v>
      </c>
      <c s="128">
        <v>0</v>
      </c>
      <c s="128">
        <v>0</v>
      </c>
      <c s="128">
        <v>0</v>
      </c>
      <c s="128">
        <v>2057477.5</v>
      </c>
      <c s="120">
        <v>44883</v>
      </c>
      <c s="120">
        <v>46709</v>
      </c>
      <c s="134">
        <v>2057477.5</v>
      </c>
      <c s="135">
        <v>2.8833333333333333</v>
      </c>
      <c s="135">
        <v>5</v>
      </c>
      <c s="125">
        <v>0.050700000000000002</v>
      </c>
      <c s="131" t="s">
        <v>657</v>
      </c>
      <c s="131" t="s">
        <v>658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8692.8400000000001</v>
      </c>
      <c s="21">
        <v>104314.07999999997</v>
      </c>
      <c s="21">
        <v>104314.07999999997</v>
      </c>
      <c s="21">
        <v>208628.15999999995</v>
      </c>
    </row>
    <row r="1065" spans="1:65" ht="14.5">
      <c r="A1065" s="108" t="s">
        <v>3157</v>
      </c>
      <c s="35" t="s">
        <v>1300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5450420</v>
      </c>
      <c s="128">
        <v>0</v>
      </c>
      <c s="128">
        <v>0</v>
      </c>
      <c s="128">
        <v>24345.209999999999</v>
      </c>
      <c s="128">
        <v>0</v>
      </c>
      <c s="128">
        <v>0</v>
      </c>
      <c s="128">
        <v>0</v>
      </c>
      <c s="128">
        <v>5450420</v>
      </c>
      <c s="120">
        <v>44883</v>
      </c>
      <c s="120">
        <v>47075</v>
      </c>
      <c s="134">
        <v>5450420</v>
      </c>
      <c s="135">
        <v>3.8833333333333333</v>
      </c>
      <c s="135">
        <v>6</v>
      </c>
      <c s="125">
        <v>0.053600000000000002</v>
      </c>
      <c s="131" t="s">
        <v>657</v>
      </c>
      <c s="131" t="s">
        <v>658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24345.209999999999</v>
      </c>
      <c s="21">
        <v>292142.51999999996</v>
      </c>
      <c s="21">
        <v>292142.51999999996</v>
      </c>
      <c s="21">
        <v>584285.03999999992</v>
      </c>
    </row>
    <row r="1066" spans="1:65" ht="14.5">
      <c r="A1066" s="108" t="s">
        <v>3158</v>
      </c>
      <c s="35" t="s">
        <v>1300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9514340</v>
      </c>
      <c s="128">
        <v>0</v>
      </c>
      <c s="128">
        <v>0</v>
      </c>
      <c s="128">
        <v>44717.400000000001</v>
      </c>
      <c s="128">
        <v>0</v>
      </c>
      <c s="128">
        <v>0</v>
      </c>
      <c s="128">
        <v>0</v>
      </c>
      <c s="128">
        <v>9514340</v>
      </c>
      <c s="120">
        <v>44883</v>
      </c>
      <c s="120">
        <v>47440</v>
      </c>
      <c s="134">
        <v>9514340</v>
      </c>
      <c s="135">
        <v>4.8833333333333337</v>
      </c>
      <c s="135">
        <v>7</v>
      </c>
      <c s="125">
        <v>0.056399999999999999</v>
      </c>
      <c s="131" t="s">
        <v>657</v>
      </c>
      <c s="131" t="s">
        <v>658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44717.400000000001</v>
      </c>
      <c s="21">
        <v>536608.80000000016</v>
      </c>
      <c s="21">
        <v>536608.80000000016</v>
      </c>
      <c s="21">
        <v>1073217.6000000003</v>
      </c>
    </row>
    <row r="1067" spans="1:65" ht="14.5">
      <c r="A1067" s="108" t="s">
        <v>3159</v>
      </c>
      <c s="35" t="s">
        <v>1300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2490390</v>
      </c>
      <c s="128">
        <v>0</v>
      </c>
      <c s="128">
        <v>0</v>
      </c>
      <c s="128">
        <v>12306.68</v>
      </c>
      <c s="128">
        <v>0</v>
      </c>
      <c s="128">
        <v>0</v>
      </c>
      <c s="128">
        <v>0</v>
      </c>
      <c s="128">
        <v>2490390</v>
      </c>
      <c s="120">
        <v>44883</v>
      </c>
      <c s="120">
        <v>47805</v>
      </c>
      <c s="134">
        <v>2490390</v>
      </c>
      <c s="135">
        <v>5.8833333333333337</v>
      </c>
      <c s="135">
        <v>8</v>
      </c>
      <c s="125">
        <v>0.059299999999999999</v>
      </c>
      <c s="131" t="s">
        <v>657</v>
      </c>
      <c s="131" t="s">
        <v>658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12306.68</v>
      </c>
      <c s="21">
        <v>147680.15999999997</v>
      </c>
      <c s="21">
        <v>147680.15999999997</v>
      </c>
      <c s="21">
        <v>295360.31999999995</v>
      </c>
    </row>
    <row r="1068" spans="1:65" ht="14.5">
      <c r="A1068" s="108" t="s">
        <v>3160</v>
      </c>
      <c s="35" t="s">
        <v>1300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549.58000000000004</v>
      </c>
      <c s="128">
        <v>0</v>
      </c>
      <c s="128">
        <v>0</v>
      </c>
      <c s="128">
        <v>0</v>
      </c>
      <c s="128">
        <v>106200</v>
      </c>
      <c s="120">
        <v>44883</v>
      </c>
      <c s="120">
        <v>48170</v>
      </c>
      <c s="134">
        <v>106200</v>
      </c>
      <c s="135">
        <v>6.8833333333333337</v>
      </c>
      <c s="135">
        <v>9</v>
      </c>
      <c s="125">
        <v>0.062100000000000002</v>
      </c>
      <c s="131" t="s">
        <v>657</v>
      </c>
      <c s="131" t="s">
        <v>658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549.58000000000004</v>
      </c>
      <c s="21">
        <v>6594.96</v>
      </c>
      <c s="21">
        <v>6594.96</v>
      </c>
      <c s="21">
        <v>13189.92</v>
      </c>
    </row>
    <row r="1069" spans="1:65" ht="14.5">
      <c r="A1069" s="108" t="s">
        <v>3161</v>
      </c>
      <c s="35" t="s">
        <v>1301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44685</v>
      </c>
      <c s="120">
        <v>46511</v>
      </c>
      <c s="134">
        <v>200000000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14259000</v>
      </c>
      <c s="21">
        <v>14259000</v>
      </c>
      <c s="21">
        <v>28518000</v>
      </c>
    </row>
    <row r="1070" spans="1:65" ht="14.5">
      <c r="A1070" s="108" t="s">
        <v>3162</v>
      </c>
      <c s="35" t="s">
        <v>1302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450000000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450000000</v>
      </c>
      <c s="120">
        <v>44698</v>
      </c>
      <c s="120">
        <v>48351</v>
      </c>
      <c s="134">
        <v>450000000</v>
      </c>
      <c s="135">
        <v>7.3805555555555555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17609175</v>
      </c>
      <c s="21">
        <v>0</v>
      </c>
      <c s="21">
        <v>0</v>
      </c>
      <c s="21">
        <v>0</v>
      </c>
      <c s="21">
        <v>0</v>
      </c>
      <c s="21">
        <v>0</v>
      </c>
      <c s="21">
        <v>17609175</v>
      </c>
      <c s="21">
        <v>0</v>
      </c>
      <c s="21">
        <v>0</v>
      </c>
      <c s="21">
        <v>0</v>
      </c>
      <c s="21">
        <v>0</v>
      </c>
      <c s="21">
        <v>0</v>
      </c>
      <c s="21">
        <v>17609175</v>
      </c>
      <c s="21">
        <v>0</v>
      </c>
      <c s="21">
        <v>0</v>
      </c>
      <c s="21">
        <v>0</v>
      </c>
      <c s="21">
        <v>0</v>
      </c>
      <c s="21">
        <v>0</v>
      </c>
      <c s="21">
        <v>17609175</v>
      </c>
      <c s="21">
        <v>0</v>
      </c>
      <c s="21">
        <v>35218350</v>
      </c>
      <c s="21">
        <v>35218350</v>
      </c>
      <c s="21">
        <v>70436700</v>
      </c>
    </row>
    <row r="1071" spans="1:65" ht="14.5">
      <c r="A1071" s="108" t="s">
        <v>3163</v>
      </c>
      <c s="35" t="s">
        <v>1303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3970530.8700000001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3970530.8700000001</v>
      </c>
      <c s="120">
        <v>44685</v>
      </c>
      <c s="120">
        <v>46511</v>
      </c>
      <c s="134">
        <v>3970530.8700000001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283079</v>
      </c>
      <c s="21">
        <v>283079</v>
      </c>
      <c s="21">
        <v>566158</v>
      </c>
    </row>
    <row r="1072" spans="1:65" ht="14.5">
      <c r="A1072" s="108" t="s">
        <v>3164</v>
      </c>
      <c s="35" t="s">
        <v>1304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3970530.8700000001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3970530.8700000001</v>
      </c>
      <c s="120">
        <v>44685</v>
      </c>
      <c s="120">
        <v>46511</v>
      </c>
      <c s="134">
        <v>3970530.8700000001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283079</v>
      </c>
      <c s="21">
        <v>283079</v>
      </c>
      <c s="21">
        <v>566158</v>
      </c>
    </row>
    <row r="1073" spans="1:65" ht="14.5">
      <c r="A1073" s="108" t="s">
        <v>3165</v>
      </c>
      <c s="35" t="s">
        <v>1305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3970530.8700000001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3970530.8700000001</v>
      </c>
      <c s="120">
        <v>44685</v>
      </c>
      <c s="120">
        <v>46511</v>
      </c>
      <c s="134">
        <v>3970530.8700000001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283079</v>
      </c>
      <c s="21">
        <v>283079</v>
      </c>
      <c s="21">
        <v>566158</v>
      </c>
    </row>
    <row r="1074" spans="1:65" ht="14.5">
      <c r="A1074" s="108" t="s">
        <v>3166</v>
      </c>
      <c s="35" t="s">
        <v>1306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3970530.8700000001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3970530.8700000001</v>
      </c>
      <c s="120">
        <v>44685</v>
      </c>
      <c s="120">
        <v>46511</v>
      </c>
      <c s="134">
        <v>3970530.8700000001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0</v>
      </c>
      <c s="21">
        <v>0</v>
      </c>
      <c s="21">
        <v>0</v>
      </c>
      <c s="21">
        <v>0</v>
      </c>
      <c s="21">
        <v>141539.5</v>
      </c>
      <c s="21">
        <v>0</v>
      </c>
      <c s="21">
        <v>283079</v>
      </c>
      <c s="21">
        <v>283079</v>
      </c>
      <c s="21">
        <v>566158</v>
      </c>
    </row>
    <row r="1075" spans="1:65" ht="14.5">
      <c r="A1075" s="108" t="s">
        <v>3167</v>
      </c>
      <c s="35" t="s">
        <v>1307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1985265.4399999999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1985265.4399999999</v>
      </c>
      <c s="120">
        <v>44685</v>
      </c>
      <c s="120">
        <v>46511</v>
      </c>
      <c s="134">
        <v>1985265.4399999999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141539.5</v>
      </c>
      <c s="21">
        <v>141539.5</v>
      </c>
      <c s="21">
        <v>283079</v>
      </c>
    </row>
    <row r="1076" spans="1:65" ht="14.5">
      <c r="A1076" s="108" t="s">
        <v>3168</v>
      </c>
      <c s="35" t="s">
        <v>1308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1985265.4399999999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1985265.4399999999</v>
      </c>
      <c s="120">
        <v>44685</v>
      </c>
      <c s="120">
        <v>46511</v>
      </c>
      <c s="134">
        <v>1985265.4399999999</v>
      </c>
      <c s="135">
        <v>2.3444444444444446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0</v>
      </c>
      <c s="21">
        <v>0</v>
      </c>
      <c s="21">
        <v>0</v>
      </c>
      <c s="21">
        <v>0</v>
      </c>
      <c s="21">
        <v>70769.75</v>
      </c>
      <c s="21">
        <v>0</v>
      </c>
      <c s="21">
        <v>141539.5</v>
      </c>
      <c s="21">
        <v>141539.5</v>
      </c>
      <c s="21">
        <v>283079</v>
      </c>
    </row>
    <row r="1077" spans="1:65" ht="14.5">
      <c r="A1077" s="108" t="s">
        <v>3169</v>
      </c>
      <c s="35" t="s">
        <v>1309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286740</v>
      </c>
      <c s="128">
        <v>0</v>
      </c>
      <c s="128">
        <v>0</v>
      </c>
      <c s="128">
        <v>1027.48</v>
      </c>
      <c s="128">
        <v>0</v>
      </c>
      <c s="128">
        <v>0</v>
      </c>
      <c s="128">
        <v>0</v>
      </c>
      <c s="128">
        <v>286740</v>
      </c>
      <c s="120">
        <v>44910</v>
      </c>
      <c s="120">
        <v>46006</v>
      </c>
      <c s="134">
        <v>286740</v>
      </c>
      <c s="135">
        <v>0.95833333333333337</v>
      </c>
      <c s="135">
        <v>3</v>
      </c>
      <c s="125">
        <v>0.042999999999999997</v>
      </c>
      <c s="131" t="s">
        <v>657</v>
      </c>
      <c s="131" t="s">
        <v>658</v>
      </c>
      <c s="21">
        <v>1027.48</v>
      </c>
      <c s="21">
        <v>1027.48</v>
      </c>
      <c s="21">
        <v>1027.48</v>
      </c>
      <c s="21">
        <v>1027.48</v>
      </c>
      <c s="21">
        <v>1027.48</v>
      </c>
      <c s="21">
        <v>1027.48</v>
      </c>
      <c s="21">
        <v>513.74000000000001</v>
      </c>
      <c s="21">
        <v>513.74000000000001</v>
      </c>
      <c s="21">
        <v>513.74000000000001</v>
      </c>
      <c s="21">
        <v>513.74000000000001</v>
      </c>
      <c s="21">
        <v>513.74000000000001</v>
      </c>
      <c s="21">
        <v>513.74000000000001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9247.3199999999979</v>
      </c>
      <c s="21">
        <v>0</v>
      </c>
      <c s="21">
        <v>9247.3199999999979</v>
      </c>
    </row>
    <row r="1078" spans="1:65" ht="14.5">
      <c r="A1078" s="108" t="s">
        <v>3170</v>
      </c>
      <c s="35" t="s">
        <v>1309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461675</v>
      </c>
      <c s="128">
        <v>0</v>
      </c>
      <c s="128">
        <v>0</v>
      </c>
      <c s="128">
        <v>1812.0699999999999</v>
      </c>
      <c s="128">
        <v>0</v>
      </c>
      <c s="128">
        <v>0</v>
      </c>
      <c s="128">
        <v>0</v>
      </c>
      <c s="128">
        <v>461675</v>
      </c>
      <c s="120">
        <v>44910</v>
      </c>
      <c s="120">
        <v>46371</v>
      </c>
      <c s="134">
        <v>461675</v>
      </c>
      <c s="135">
        <v>1.9583333333333333</v>
      </c>
      <c s="135">
        <v>4</v>
      </c>
      <c s="125">
        <v>0.047100000000000003</v>
      </c>
      <c s="131" t="s">
        <v>657</v>
      </c>
      <c s="131" t="s">
        <v>658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1812.0699999999999</v>
      </c>
      <c s="21">
        <v>906.03999999999996</v>
      </c>
      <c s="21">
        <v>906.03999999999996</v>
      </c>
      <c s="21">
        <v>906.03999999999996</v>
      </c>
      <c s="21">
        <v>906.03999999999996</v>
      </c>
      <c s="21">
        <v>906.03999999999996</v>
      </c>
      <c s="21">
        <v>906.03999999999996</v>
      </c>
      <c s="21">
        <v>21744.84</v>
      </c>
      <c s="21">
        <v>16308.660000000003</v>
      </c>
      <c s="21">
        <v>38053.5</v>
      </c>
    </row>
    <row r="1079" spans="1:65" ht="14.5">
      <c r="A1079" s="108" t="s">
        <v>3171</v>
      </c>
      <c s="35" t="s">
        <v>1309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448842.5</v>
      </c>
      <c s="128">
        <v>0</v>
      </c>
      <c s="128">
        <v>0</v>
      </c>
      <c s="128">
        <v>1896.3599999999999</v>
      </c>
      <c s="128">
        <v>0</v>
      </c>
      <c s="128">
        <v>0</v>
      </c>
      <c s="128">
        <v>0</v>
      </c>
      <c s="128">
        <v>448842.5</v>
      </c>
      <c s="120">
        <v>44910</v>
      </c>
      <c s="120">
        <v>46736</v>
      </c>
      <c s="134">
        <v>448842.5</v>
      </c>
      <c s="135">
        <v>2.9583333333333335</v>
      </c>
      <c s="135">
        <v>5</v>
      </c>
      <c s="125">
        <v>0.050700000000000002</v>
      </c>
      <c s="131" t="s">
        <v>657</v>
      </c>
      <c s="131" t="s">
        <v>658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1896.3599999999999</v>
      </c>
      <c s="21">
        <v>22756.320000000003</v>
      </c>
      <c s="21">
        <v>22756.320000000003</v>
      </c>
      <c s="21">
        <v>45512.640000000007</v>
      </c>
    </row>
    <row r="1080" spans="1:65" ht="14.5">
      <c r="A1080" s="108" t="s">
        <v>3172</v>
      </c>
      <c s="35" t="s">
        <v>1309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409755</v>
      </c>
      <c s="128">
        <v>0</v>
      </c>
      <c s="128">
        <v>0</v>
      </c>
      <c s="128">
        <v>1830.24</v>
      </c>
      <c s="128">
        <v>0</v>
      </c>
      <c s="128">
        <v>0</v>
      </c>
      <c s="128">
        <v>0</v>
      </c>
      <c s="128">
        <v>409755</v>
      </c>
      <c s="120">
        <v>44910</v>
      </c>
      <c s="120">
        <v>47102</v>
      </c>
      <c s="134">
        <v>409755</v>
      </c>
      <c s="135">
        <v>3.9583333333333335</v>
      </c>
      <c s="135">
        <v>6</v>
      </c>
      <c s="125">
        <v>0.053600000000000002</v>
      </c>
      <c s="131" t="s">
        <v>657</v>
      </c>
      <c s="131" t="s">
        <v>658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1830.24</v>
      </c>
      <c s="21">
        <v>21962.880000000005</v>
      </c>
      <c s="21">
        <v>21962.880000000005</v>
      </c>
      <c s="21">
        <v>43925.760000000009</v>
      </c>
    </row>
    <row r="1081" spans="1:65" ht="14.5">
      <c r="A1081" s="108" t="s">
        <v>3173</v>
      </c>
      <c s="35" t="s">
        <v>1309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704312.5</v>
      </c>
      <c s="128">
        <v>0</v>
      </c>
      <c s="128">
        <v>0</v>
      </c>
      <c s="128">
        <v>3310.27</v>
      </c>
      <c s="128">
        <v>0</v>
      </c>
      <c s="128">
        <v>0</v>
      </c>
      <c s="128">
        <v>0</v>
      </c>
      <c s="128">
        <v>704312.5</v>
      </c>
      <c s="120">
        <v>44910</v>
      </c>
      <c s="120">
        <v>47467</v>
      </c>
      <c s="134">
        <v>704312.5</v>
      </c>
      <c s="135">
        <v>4.958333333333333</v>
      </c>
      <c s="135">
        <v>7</v>
      </c>
      <c s="125">
        <v>0.056399999999999999</v>
      </c>
      <c s="131" t="s">
        <v>657</v>
      </c>
      <c s="131" t="s">
        <v>658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3310.27</v>
      </c>
      <c s="21">
        <v>39723.239999999991</v>
      </c>
      <c s="21">
        <v>39723.239999999991</v>
      </c>
      <c s="21">
        <v>79446.479999999981</v>
      </c>
    </row>
    <row r="1082" spans="1:65" ht="14.5">
      <c r="A1082" s="108" t="s">
        <v>3174</v>
      </c>
      <c s="35" t="s">
        <v>1309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2512957.5</v>
      </c>
      <c s="128">
        <v>0</v>
      </c>
      <c s="128">
        <v>0</v>
      </c>
      <c s="128">
        <v>12418.200000000001</v>
      </c>
      <c s="128">
        <v>0</v>
      </c>
      <c s="128">
        <v>0</v>
      </c>
      <c s="128">
        <v>0</v>
      </c>
      <c s="128">
        <v>2512957.5</v>
      </c>
      <c s="120">
        <v>44910</v>
      </c>
      <c s="120">
        <v>47832</v>
      </c>
      <c s="134">
        <v>2512957.5</v>
      </c>
      <c s="135">
        <v>5.958333333333333</v>
      </c>
      <c s="135">
        <v>8</v>
      </c>
      <c s="125">
        <v>0.059299999999999999</v>
      </c>
      <c s="131" t="s">
        <v>657</v>
      </c>
      <c s="131" t="s">
        <v>658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12418.200000000001</v>
      </c>
      <c s="21">
        <v>149018.39999999999</v>
      </c>
      <c s="21">
        <v>149018.39999999999</v>
      </c>
      <c s="21">
        <v>298036.79999999999</v>
      </c>
    </row>
    <row r="1083" spans="1:65" ht="14.5">
      <c r="A1083" s="108" t="s">
        <v>3175</v>
      </c>
      <c s="35" t="s">
        <v>1309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44910</v>
      </c>
      <c s="120">
        <v>48197</v>
      </c>
      <c s="134">
        <v>53100</v>
      </c>
      <c s="135">
        <v>6.958333333333333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1084" spans="1:65" ht="14.5">
      <c r="A1084" s="108" t="s">
        <v>3176</v>
      </c>
      <c s="35" t="s">
        <v>1310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17872.080000000002</v>
      </c>
      <c s="128">
        <v>0</v>
      </c>
      <c s="128">
        <v>17872.09</v>
      </c>
      <c s="128">
        <v>56.890000000000001</v>
      </c>
      <c s="128">
        <v>0</v>
      </c>
      <c s="128">
        <v>0</v>
      </c>
      <c s="128">
        <v>0</v>
      </c>
      <c s="128">
        <v>-0.01</v>
      </c>
      <c s="120">
        <v>44922</v>
      </c>
      <c s="120">
        <v>45653</v>
      </c>
      <c s="134">
        <v>35744.169999999998</v>
      </c>
      <c s="135">
        <v>-0.0083333333333333332</v>
      </c>
      <c s="135">
        <v>2</v>
      </c>
      <c s="125">
        <v>0.038199999999999998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085" spans="1:65" ht="14.5">
      <c r="A1085" s="108" t="s">
        <v>3177</v>
      </c>
      <c s="35" t="s">
        <v>1310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190.27000000000001</v>
      </c>
      <c s="128">
        <v>0</v>
      </c>
      <c s="128">
        <v>0</v>
      </c>
      <c s="128">
        <v>0</v>
      </c>
      <c s="128">
        <v>53100</v>
      </c>
      <c s="120">
        <v>44922</v>
      </c>
      <c s="120">
        <v>46018</v>
      </c>
      <c s="134">
        <v>53100</v>
      </c>
      <c s="135">
        <v>0.9916666666666667</v>
      </c>
      <c s="135">
        <v>3</v>
      </c>
      <c s="125">
        <v>0.042999999999999997</v>
      </c>
      <c s="131" t="s">
        <v>657</v>
      </c>
      <c s="131" t="s">
        <v>658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95.140000000000001</v>
      </c>
      <c s="21">
        <v>95.140000000000001</v>
      </c>
      <c s="21">
        <v>95.140000000000001</v>
      </c>
      <c s="21">
        <v>95.140000000000001</v>
      </c>
      <c s="21">
        <v>95.140000000000001</v>
      </c>
      <c s="21">
        <v>95.140000000000001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1712.4600000000007</v>
      </c>
      <c s="21">
        <v>0</v>
      </c>
      <c s="21">
        <v>1712.4600000000007</v>
      </c>
    </row>
    <row r="1086" spans="1:65" ht="14.5">
      <c r="A1086" s="108" t="s">
        <v>3178</v>
      </c>
      <c s="35" t="s">
        <v>1310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253115.89999999999</v>
      </c>
      <c s="128">
        <v>0</v>
      </c>
      <c s="128">
        <v>0</v>
      </c>
      <c s="128">
        <v>993.48000000000002</v>
      </c>
      <c s="128">
        <v>0</v>
      </c>
      <c s="128">
        <v>0</v>
      </c>
      <c s="128">
        <v>0</v>
      </c>
      <c s="128">
        <v>253115.89999999999</v>
      </c>
      <c s="120">
        <v>44922</v>
      </c>
      <c s="120">
        <v>46383</v>
      </c>
      <c s="134">
        <v>253115.89999999999</v>
      </c>
      <c s="135">
        <v>1.9916666666666667</v>
      </c>
      <c s="135">
        <v>4</v>
      </c>
      <c s="125">
        <v>0.047100000000000003</v>
      </c>
      <c s="131" t="s">
        <v>657</v>
      </c>
      <c s="131" t="s">
        <v>658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993.48000000000002</v>
      </c>
      <c s="21">
        <v>496.74000000000001</v>
      </c>
      <c s="21">
        <v>496.74000000000001</v>
      </c>
      <c s="21">
        <v>496.74000000000001</v>
      </c>
      <c s="21">
        <v>496.74000000000001</v>
      </c>
      <c s="21">
        <v>496.74000000000001</v>
      </c>
      <c s="21">
        <v>496.74000000000001</v>
      </c>
      <c s="21">
        <v>11921.759999999997</v>
      </c>
      <c s="21">
        <v>8941.3199999999979</v>
      </c>
      <c s="21">
        <v>20863.079999999994</v>
      </c>
    </row>
    <row r="1087" spans="1:65" ht="14.5">
      <c r="A1087" s="108" t="s">
        <v>3179</v>
      </c>
      <c s="35" t="s">
        <v>1310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97940</v>
      </c>
      <c s="128">
        <v>0</v>
      </c>
      <c s="128">
        <v>0</v>
      </c>
      <c s="128">
        <v>413.80000000000001</v>
      </c>
      <c s="128">
        <v>0</v>
      </c>
      <c s="128">
        <v>0</v>
      </c>
      <c s="128">
        <v>0</v>
      </c>
      <c s="128">
        <v>97940</v>
      </c>
      <c s="120">
        <v>44922</v>
      </c>
      <c s="120">
        <v>46748</v>
      </c>
      <c s="134">
        <v>97940</v>
      </c>
      <c s="135">
        <v>2.9916666666666667</v>
      </c>
      <c s="135">
        <v>5</v>
      </c>
      <c s="125">
        <v>0.050700000000000002</v>
      </c>
      <c s="131" t="s">
        <v>657</v>
      </c>
      <c s="131" t="s">
        <v>658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413.80000000000001</v>
      </c>
      <c s="21">
        <v>4965.6000000000013</v>
      </c>
      <c s="21">
        <v>4965.6000000000013</v>
      </c>
      <c s="21">
        <v>9931.2000000000025</v>
      </c>
    </row>
    <row r="1088" spans="1:65" ht="14.5">
      <c r="A1088" s="108" t="s">
        <v>3180</v>
      </c>
      <c s="35" t="s">
        <v>1310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190422.5</v>
      </c>
      <c s="128">
        <v>0</v>
      </c>
      <c s="128">
        <v>0</v>
      </c>
      <c s="128">
        <v>850.54999999999995</v>
      </c>
      <c s="128">
        <v>0</v>
      </c>
      <c s="128">
        <v>0</v>
      </c>
      <c s="128">
        <v>0</v>
      </c>
      <c s="128">
        <v>190422.5</v>
      </c>
      <c s="120">
        <v>44922</v>
      </c>
      <c s="120">
        <v>47114</v>
      </c>
      <c s="134">
        <v>190422.5</v>
      </c>
      <c s="135">
        <v>3.9916666666666667</v>
      </c>
      <c s="135">
        <v>6</v>
      </c>
      <c s="125">
        <v>0.053600000000000002</v>
      </c>
      <c s="131" t="s">
        <v>657</v>
      </c>
      <c s="131" t="s">
        <v>658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850.54999999999995</v>
      </c>
      <c s="21">
        <v>10206.599999999999</v>
      </c>
      <c s="21">
        <v>10206.599999999999</v>
      </c>
      <c s="21">
        <v>20413.199999999997</v>
      </c>
    </row>
    <row r="1089" spans="1:65" ht="14.5">
      <c r="A1089" s="108" t="s">
        <v>3181</v>
      </c>
      <c s="35" t="s">
        <v>1310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221545</v>
      </c>
      <c s="128">
        <v>0</v>
      </c>
      <c s="128">
        <v>0</v>
      </c>
      <c s="128">
        <v>1041.26</v>
      </c>
      <c s="128">
        <v>0</v>
      </c>
      <c s="128">
        <v>0</v>
      </c>
      <c s="128">
        <v>0</v>
      </c>
      <c s="128">
        <v>221545</v>
      </c>
      <c s="120">
        <v>44922</v>
      </c>
      <c s="120">
        <v>47479</v>
      </c>
      <c s="134">
        <v>221545</v>
      </c>
      <c s="135">
        <v>4.9916666666666663</v>
      </c>
      <c s="135">
        <v>7</v>
      </c>
      <c s="125">
        <v>0.062100000000000002</v>
      </c>
      <c s="131" t="s">
        <v>657</v>
      </c>
      <c s="131" t="s">
        <v>658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1041.26</v>
      </c>
      <c s="21">
        <v>12495.120000000001</v>
      </c>
      <c s="21">
        <v>12495.120000000001</v>
      </c>
      <c s="21">
        <v>24990.240000000002</v>
      </c>
    </row>
    <row r="1090" spans="1:65" ht="14.5">
      <c r="A1090" s="108" t="s">
        <v>3182</v>
      </c>
      <c s="35" t="s">
        <v>1310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209636.82999999999</v>
      </c>
      <c s="128">
        <v>0</v>
      </c>
      <c s="128">
        <v>0</v>
      </c>
      <c s="128">
        <v>1035.96</v>
      </c>
      <c s="128">
        <v>0</v>
      </c>
      <c s="128">
        <v>0</v>
      </c>
      <c s="128">
        <v>0</v>
      </c>
      <c s="128">
        <v>209636.82999999999</v>
      </c>
      <c s="120">
        <v>44922</v>
      </c>
      <c s="120">
        <v>47844</v>
      </c>
      <c s="134">
        <v>209636.82999999999</v>
      </c>
      <c s="135">
        <v>5.9916666666666663</v>
      </c>
      <c s="135">
        <v>8</v>
      </c>
      <c s="125">
        <v>0.059299999999999999</v>
      </c>
      <c s="131" t="s">
        <v>657</v>
      </c>
      <c s="131" t="s">
        <v>658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1035.96</v>
      </c>
      <c s="21">
        <v>12431.519999999997</v>
      </c>
      <c s="21">
        <v>12431.519999999997</v>
      </c>
      <c s="21">
        <v>24863.039999999994</v>
      </c>
    </row>
    <row r="1091" spans="1:65" ht="14.5">
      <c r="A1091" s="108" t="s">
        <v>3183</v>
      </c>
      <c s="35" t="s">
        <v>1310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44922</v>
      </c>
      <c s="120">
        <v>48209</v>
      </c>
      <c s="134">
        <v>53100</v>
      </c>
      <c s="135">
        <v>6.9916666666666663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1092" spans="1:65" ht="14.5">
      <c r="A1092" s="108" t="s">
        <v>3184</v>
      </c>
      <c s="35" t="s">
        <v>1311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208.41999999999999</v>
      </c>
      <c s="128">
        <v>0</v>
      </c>
      <c s="128">
        <v>0</v>
      </c>
      <c s="128">
        <v>0</v>
      </c>
      <c s="128">
        <v>53100</v>
      </c>
      <c s="120">
        <v>44922</v>
      </c>
      <c s="120">
        <v>46383</v>
      </c>
      <c s="134">
        <v>53100</v>
      </c>
      <c s="135">
        <v>1.9916666666666667</v>
      </c>
      <c s="135">
        <v>4</v>
      </c>
      <c s="125">
        <v>0.047100000000000003</v>
      </c>
      <c s="131" t="s">
        <v>657</v>
      </c>
      <c s="131" t="s">
        <v>658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208.41999999999999</v>
      </c>
      <c s="21">
        <v>104.20999999999999</v>
      </c>
      <c s="21">
        <v>104.20999999999999</v>
      </c>
      <c s="21">
        <v>104.20999999999999</v>
      </c>
      <c s="21">
        <v>104.20999999999999</v>
      </c>
      <c s="21">
        <v>104.20999999999999</v>
      </c>
      <c s="21">
        <v>104.20999999999999</v>
      </c>
      <c s="21">
        <v>2501.0400000000004</v>
      </c>
      <c s="21">
        <v>1875.7800000000002</v>
      </c>
      <c s="21">
        <v>4376.8200000000006</v>
      </c>
    </row>
    <row r="1093" spans="1:65" ht="14.5">
      <c r="A1093" s="108" t="s">
        <v>3185</v>
      </c>
      <c s="35" t="s">
        <v>1311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365062.5</v>
      </c>
      <c s="128">
        <v>0</v>
      </c>
      <c s="128">
        <v>0</v>
      </c>
      <c s="128">
        <v>1542.3900000000001</v>
      </c>
      <c s="128">
        <v>0</v>
      </c>
      <c s="128">
        <v>0</v>
      </c>
      <c s="128">
        <v>0</v>
      </c>
      <c s="128">
        <v>365062.5</v>
      </c>
      <c s="120">
        <v>44922</v>
      </c>
      <c s="120">
        <v>46748</v>
      </c>
      <c s="134">
        <v>365062.5</v>
      </c>
      <c s="135">
        <v>2.9916666666666667</v>
      </c>
      <c s="135">
        <v>5</v>
      </c>
      <c s="125">
        <v>0.050700000000000002</v>
      </c>
      <c s="131" t="s">
        <v>657</v>
      </c>
      <c s="131" t="s">
        <v>658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1542.3900000000001</v>
      </c>
      <c s="21">
        <v>18508.679999999997</v>
      </c>
      <c s="21">
        <v>18508.679999999997</v>
      </c>
      <c s="21">
        <v>37017.359999999993</v>
      </c>
    </row>
    <row r="1094" spans="1:65" ht="14.5">
      <c r="A1094" s="108" t="s">
        <v>3186</v>
      </c>
      <c s="35" t="s">
        <v>1311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255470</v>
      </c>
      <c s="128">
        <v>0</v>
      </c>
      <c s="128">
        <v>0</v>
      </c>
      <c s="128">
        <v>1141.0999999999999</v>
      </c>
      <c s="128">
        <v>0</v>
      </c>
      <c s="128">
        <v>0</v>
      </c>
      <c s="128">
        <v>0</v>
      </c>
      <c s="128">
        <v>255470</v>
      </c>
      <c s="120">
        <v>44922</v>
      </c>
      <c s="120">
        <v>47114</v>
      </c>
      <c s="134">
        <v>255470</v>
      </c>
      <c s="135">
        <v>3.9916666666666667</v>
      </c>
      <c s="135">
        <v>6</v>
      </c>
      <c s="125">
        <v>0.053600000000000002</v>
      </c>
      <c s="131" t="s">
        <v>657</v>
      </c>
      <c s="131" t="s">
        <v>658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1141.0999999999999</v>
      </c>
      <c s="21">
        <v>13693.200000000003</v>
      </c>
      <c s="21">
        <v>13693.200000000003</v>
      </c>
      <c s="21">
        <v>27386.400000000005</v>
      </c>
    </row>
    <row r="1095" spans="1:65" ht="14.5">
      <c r="A1095" s="108" t="s">
        <v>3187</v>
      </c>
      <c s="35" t="s">
        <v>1311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1498600</v>
      </c>
      <c s="128">
        <v>0</v>
      </c>
      <c s="128">
        <v>0</v>
      </c>
      <c s="128">
        <v>7043.4200000000001</v>
      </c>
      <c s="128">
        <v>0</v>
      </c>
      <c s="128">
        <v>0</v>
      </c>
      <c s="128">
        <v>0</v>
      </c>
      <c s="128">
        <v>1498600</v>
      </c>
      <c s="120">
        <v>44922</v>
      </c>
      <c s="120">
        <v>47479</v>
      </c>
      <c s="134">
        <v>1498600</v>
      </c>
      <c s="135">
        <v>4.9916666666666663</v>
      </c>
      <c s="135">
        <v>7</v>
      </c>
      <c s="125">
        <v>0.056399999999999999</v>
      </c>
      <c s="131" t="s">
        <v>657</v>
      </c>
      <c s="131" t="s">
        <v>658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7043.4200000000001</v>
      </c>
      <c s="21">
        <v>84521.039999999994</v>
      </c>
      <c s="21">
        <v>84521.039999999994</v>
      </c>
      <c s="21">
        <v>169042.07999999999</v>
      </c>
    </row>
    <row r="1096" spans="1:65" ht="14.5">
      <c r="A1096" s="108" t="s">
        <v>3188</v>
      </c>
      <c s="35" t="s">
        <v>1311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686760</v>
      </c>
      <c s="128">
        <v>0</v>
      </c>
      <c s="128">
        <v>0</v>
      </c>
      <c s="128">
        <v>3393.7399999999998</v>
      </c>
      <c s="128">
        <v>0</v>
      </c>
      <c s="128">
        <v>0</v>
      </c>
      <c s="128">
        <v>0</v>
      </c>
      <c s="128">
        <v>686760</v>
      </c>
      <c s="120">
        <v>44922</v>
      </c>
      <c s="120">
        <v>47844</v>
      </c>
      <c s="134">
        <v>686760</v>
      </c>
      <c s="135">
        <v>5.9916666666666663</v>
      </c>
      <c s="135">
        <v>8</v>
      </c>
      <c s="125">
        <v>0.059299999999999999</v>
      </c>
      <c s="131" t="s">
        <v>657</v>
      </c>
      <c s="131" t="s">
        <v>658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3393.7399999999998</v>
      </c>
      <c s="21">
        <v>40724.879999999983</v>
      </c>
      <c s="21">
        <v>40724.879999999983</v>
      </c>
      <c s="21">
        <v>81449.759999999966</v>
      </c>
    </row>
    <row r="1097" spans="1:65" ht="14.5">
      <c r="A1097" s="108" t="s">
        <v>3189</v>
      </c>
      <c s="35" t="s">
        <v>1311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44922</v>
      </c>
      <c s="120">
        <v>48209</v>
      </c>
      <c s="134">
        <v>53100</v>
      </c>
      <c s="135">
        <v>6.9916666666666663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1098" spans="1:65" ht="14.5">
      <c r="A1098" s="108" t="s">
        <v>3190</v>
      </c>
      <c s="35" t="s">
        <v>1312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976892.5</v>
      </c>
      <c s="128">
        <v>0</v>
      </c>
      <c s="128">
        <v>0</v>
      </c>
      <c s="128">
        <v>3500.5300000000002</v>
      </c>
      <c s="128">
        <v>0</v>
      </c>
      <c s="128">
        <v>0</v>
      </c>
      <c s="128">
        <v>0</v>
      </c>
      <c s="128">
        <v>976892.5</v>
      </c>
      <c s="120">
        <v>44923</v>
      </c>
      <c s="120">
        <v>46019</v>
      </c>
      <c s="134">
        <v>976892.5</v>
      </c>
      <c s="135">
        <v>0.99444444444444446</v>
      </c>
      <c s="135">
        <v>3</v>
      </c>
      <c s="125">
        <v>0.042999999999999997</v>
      </c>
      <c s="131" t="s">
        <v>657</v>
      </c>
      <c s="131" t="s">
        <v>658</v>
      </c>
      <c s="21">
        <v>3500.5300000000002</v>
      </c>
      <c s="21">
        <v>3500.5300000000002</v>
      </c>
      <c s="21">
        <v>3500.5300000000002</v>
      </c>
      <c s="21">
        <v>3500.5300000000002</v>
      </c>
      <c s="21">
        <v>3500.5300000000002</v>
      </c>
      <c s="21">
        <v>3500.5300000000002</v>
      </c>
      <c s="21">
        <v>1750.27</v>
      </c>
      <c s="21">
        <v>1750.27</v>
      </c>
      <c s="21">
        <v>1750.27</v>
      </c>
      <c s="21">
        <v>1750.27</v>
      </c>
      <c s="21">
        <v>1750.27</v>
      </c>
      <c s="21">
        <v>1750.27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31504.800000000003</v>
      </c>
      <c s="21">
        <v>0</v>
      </c>
      <c s="21">
        <v>31504.800000000003</v>
      </c>
    </row>
    <row r="1099" spans="1:65" ht="14.5">
      <c r="A1099" s="108" t="s">
        <v>3191</v>
      </c>
      <c s="35" t="s">
        <v>1312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1576185</v>
      </c>
      <c s="128">
        <v>0</v>
      </c>
      <c s="128">
        <v>0</v>
      </c>
      <c s="128">
        <v>6186.5299999999997</v>
      </c>
      <c s="128">
        <v>0</v>
      </c>
      <c s="128">
        <v>0</v>
      </c>
      <c s="128">
        <v>0</v>
      </c>
      <c s="128">
        <v>1576185</v>
      </c>
      <c s="120">
        <v>44923</v>
      </c>
      <c s="120">
        <v>46384</v>
      </c>
      <c s="134">
        <v>1576185</v>
      </c>
      <c s="135">
        <v>1.9944444444444445</v>
      </c>
      <c s="135">
        <v>4</v>
      </c>
      <c s="125">
        <v>0.047100000000000003</v>
      </c>
      <c s="131" t="s">
        <v>657</v>
      </c>
      <c s="131" t="s">
        <v>658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6186.5299999999997</v>
      </c>
      <c s="21">
        <v>3093.2600000000002</v>
      </c>
      <c s="21">
        <v>3093.2600000000002</v>
      </c>
      <c s="21">
        <v>3093.2600000000002</v>
      </c>
      <c s="21">
        <v>3093.2600000000002</v>
      </c>
      <c s="21">
        <v>3093.2600000000002</v>
      </c>
      <c s="21">
        <v>3093.2600000000002</v>
      </c>
      <c s="21">
        <v>74238.360000000001</v>
      </c>
      <c s="21">
        <v>55678.740000000013</v>
      </c>
      <c s="21">
        <v>129917.10000000001</v>
      </c>
    </row>
    <row r="1100" spans="1:65" ht="14.5">
      <c r="A1100" s="108" t="s">
        <v>3192</v>
      </c>
      <c s="35" t="s">
        <v>1312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1963962.5</v>
      </c>
      <c s="128">
        <v>0</v>
      </c>
      <c s="128">
        <v>0</v>
      </c>
      <c s="128">
        <v>8297.7399999999998</v>
      </c>
      <c s="128">
        <v>0</v>
      </c>
      <c s="128">
        <v>0</v>
      </c>
      <c s="128">
        <v>0</v>
      </c>
      <c s="128">
        <v>1963962.5</v>
      </c>
      <c s="120">
        <v>44923</v>
      </c>
      <c s="120">
        <v>46749</v>
      </c>
      <c s="134">
        <v>1963962.5</v>
      </c>
      <c s="135">
        <v>2.9944444444444445</v>
      </c>
      <c s="135">
        <v>5</v>
      </c>
      <c s="125">
        <v>0.050700000000000002</v>
      </c>
      <c s="131" t="s">
        <v>657</v>
      </c>
      <c s="131" t="s">
        <v>658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8297.7399999999998</v>
      </c>
      <c s="21">
        <v>99572.880000000019</v>
      </c>
      <c s="21">
        <v>99572.880000000019</v>
      </c>
      <c s="21">
        <v>199145.76000000004</v>
      </c>
    </row>
    <row r="1101" spans="1:65" ht="14.5">
      <c r="A1101" s="108" t="s">
        <v>3193</v>
      </c>
      <c s="35" t="s">
        <v>1312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7407892.5</v>
      </c>
      <c s="128">
        <v>0</v>
      </c>
      <c s="128">
        <v>0</v>
      </c>
      <c s="128">
        <v>33088.589999999997</v>
      </c>
      <c s="128">
        <v>0</v>
      </c>
      <c s="128">
        <v>0</v>
      </c>
      <c s="128">
        <v>0</v>
      </c>
      <c s="128">
        <v>7407892.5</v>
      </c>
      <c s="120">
        <v>44923</v>
      </c>
      <c s="120">
        <v>47115</v>
      </c>
      <c s="134">
        <v>7407892.5</v>
      </c>
      <c s="135">
        <v>3.9944444444444445</v>
      </c>
      <c s="135">
        <v>6</v>
      </c>
      <c s="125">
        <v>0.053600000000000002</v>
      </c>
      <c s="131" t="s">
        <v>657</v>
      </c>
      <c s="131" t="s">
        <v>658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33088.589999999997</v>
      </c>
      <c s="21">
        <v>397063.07999999984</v>
      </c>
      <c s="21">
        <v>397063.07999999984</v>
      </c>
      <c s="21">
        <v>794126.15999999968</v>
      </c>
    </row>
    <row r="1102" spans="1:65" ht="14.5">
      <c r="A1102" s="108" t="s">
        <v>3194</v>
      </c>
      <c s="35" t="s">
        <v>1312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9823352.5</v>
      </c>
      <c s="128">
        <v>0</v>
      </c>
      <c s="128">
        <v>0</v>
      </c>
      <c s="128">
        <v>46169.760000000002</v>
      </c>
      <c s="128">
        <v>0</v>
      </c>
      <c s="128">
        <v>0</v>
      </c>
      <c s="128">
        <v>0</v>
      </c>
      <c s="128">
        <v>9823352.5</v>
      </c>
      <c s="120">
        <v>44923</v>
      </c>
      <c s="120">
        <v>47480</v>
      </c>
      <c s="134">
        <v>9823352.5</v>
      </c>
      <c s="135">
        <v>4.9944444444444445</v>
      </c>
      <c s="135">
        <v>7</v>
      </c>
      <c s="125">
        <v>0.056399999999999999</v>
      </c>
      <c s="131" t="s">
        <v>657</v>
      </c>
      <c s="131" t="s">
        <v>658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46169.760000000002</v>
      </c>
      <c s="21">
        <v>554037.12</v>
      </c>
      <c s="21">
        <v>554037.12</v>
      </c>
      <c s="21">
        <v>1108074.24</v>
      </c>
    </row>
    <row r="1103" spans="1:65" ht="14.5">
      <c r="A1103" s="108" t="s">
        <v>3195</v>
      </c>
      <c s="35" t="s">
        <v>1312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2725505</v>
      </c>
      <c s="128">
        <v>0</v>
      </c>
      <c s="128">
        <v>0</v>
      </c>
      <c s="128">
        <v>13468.540000000001</v>
      </c>
      <c s="128">
        <v>0</v>
      </c>
      <c s="128">
        <v>0</v>
      </c>
      <c s="128">
        <v>0</v>
      </c>
      <c s="128">
        <v>2725505</v>
      </c>
      <c s="120">
        <v>44923</v>
      </c>
      <c s="120">
        <v>47845</v>
      </c>
      <c s="134">
        <v>2725505</v>
      </c>
      <c s="135">
        <v>5.9944444444444445</v>
      </c>
      <c s="135">
        <v>8</v>
      </c>
      <c s="125">
        <v>0.059299999999999999</v>
      </c>
      <c s="131" t="s">
        <v>657</v>
      </c>
      <c s="131" t="s">
        <v>658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13468.540000000001</v>
      </c>
      <c s="21">
        <v>161622.48000000007</v>
      </c>
      <c s="21">
        <v>161622.48000000007</v>
      </c>
      <c s="21">
        <v>323244.96000000014</v>
      </c>
    </row>
    <row r="1104" spans="1:65" ht="14.5">
      <c r="A1104" s="108" t="s">
        <v>3196</v>
      </c>
      <c s="35" t="s">
        <v>1312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81567.5</v>
      </c>
      <c s="128">
        <v>0</v>
      </c>
      <c s="128">
        <v>0</v>
      </c>
      <c s="128">
        <v>422.11000000000001</v>
      </c>
      <c s="128">
        <v>0</v>
      </c>
      <c s="128">
        <v>0</v>
      </c>
      <c s="128">
        <v>0</v>
      </c>
      <c s="128">
        <v>81567.5</v>
      </c>
      <c s="120">
        <v>44923</v>
      </c>
      <c s="120">
        <v>48210</v>
      </c>
      <c s="134">
        <v>81567.5</v>
      </c>
      <c s="135">
        <v>6.9944444444444445</v>
      </c>
      <c s="135">
        <v>9</v>
      </c>
      <c s="125">
        <v>0.062100000000000002</v>
      </c>
      <c s="131" t="s">
        <v>657</v>
      </c>
      <c s="131" t="s">
        <v>658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422.11000000000001</v>
      </c>
      <c s="21">
        <v>5065.3199999999997</v>
      </c>
      <c s="21">
        <v>5065.3199999999997</v>
      </c>
      <c s="21">
        <v>10130.639999999999</v>
      </c>
    </row>
    <row r="1105" spans="1:65" ht="14.5">
      <c r="A1105" s="108" t="s">
        <v>3197</v>
      </c>
      <c s="35" t="s">
        <v>1313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44698</v>
      </c>
      <c s="120">
        <v>48351</v>
      </c>
      <c s="134">
        <v>200000000</v>
      </c>
      <c s="135">
        <v>7.3805555555555555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15652600</v>
      </c>
      <c s="21">
        <v>15652600</v>
      </c>
      <c s="21">
        <v>31305200</v>
      </c>
    </row>
    <row r="1106" spans="1:65" ht="14.5">
      <c r="A1106" s="108" t="s">
        <v>3198</v>
      </c>
      <c s="35" t="s">
        <v>1314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44984</v>
      </c>
      <c s="120">
        <v>48637</v>
      </c>
      <c s="134">
        <v>200000000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15652600</v>
      </c>
      <c s="21">
        <v>15652600</v>
      </c>
      <c s="21">
        <v>31305200</v>
      </c>
    </row>
    <row r="1107" spans="1:65" ht="14.5">
      <c r="A1107" s="108" t="s">
        <v>3199</v>
      </c>
      <c s="35" t="s">
        <v>1315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160000000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160000000</v>
      </c>
      <c s="120">
        <v>44987</v>
      </c>
      <c s="120">
        <v>46083</v>
      </c>
      <c s="134">
        <v>160000000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4932240</v>
      </c>
      <c s="21">
        <v>0</v>
      </c>
      <c s="21">
        <v>0</v>
      </c>
      <c s="21">
        <v>0</v>
      </c>
      <c s="21">
        <v>0</v>
      </c>
      <c s="21">
        <v>0</v>
      </c>
      <c s="21">
        <v>4932240</v>
      </c>
      <c s="21">
        <v>0</v>
      </c>
      <c s="21">
        <v>0</v>
      </c>
      <c s="21">
        <v>0</v>
      </c>
      <c s="21">
        <v>0</v>
      </c>
      <c s="21">
        <v>0</v>
      </c>
      <c s="21">
        <v>4932240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9864480</v>
      </c>
      <c s="21">
        <v>4932240</v>
      </c>
      <c s="21">
        <v>14796720</v>
      </c>
    </row>
    <row r="1108" spans="1:65" ht="14.5">
      <c r="A1108" s="108" t="s">
        <v>3200</v>
      </c>
      <c s="35" t="s">
        <v>1316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40000000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40000000</v>
      </c>
      <c s="120">
        <v>44987</v>
      </c>
      <c s="120">
        <v>46083</v>
      </c>
      <c s="134">
        <v>40000000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1233060</v>
      </c>
      <c s="21">
        <v>0</v>
      </c>
      <c s="21">
        <v>0</v>
      </c>
      <c s="21">
        <v>0</v>
      </c>
      <c s="21">
        <v>0</v>
      </c>
      <c s="21">
        <v>0</v>
      </c>
      <c s="21">
        <v>1233060</v>
      </c>
      <c s="21">
        <v>0</v>
      </c>
      <c s="21">
        <v>0</v>
      </c>
      <c s="21">
        <v>0</v>
      </c>
      <c s="21">
        <v>0</v>
      </c>
      <c s="21">
        <v>0</v>
      </c>
      <c s="21">
        <v>1233060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2466120</v>
      </c>
      <c s="21">
        <v>1233060</v>
      </c>
      <c s="21">
        <v>3699180</v>
      </c>
    </row>
    <row r="1109" spans="1:65" ht="14.5">
      <c r="A1109" s="108" t="s">
        <v>3201</v>
      </c>
      <c s="35" t="s">
        <v>1317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44995</v>
      </c>
      <c s="120">
        <v>46822</v>
      </c>
      <c s="134">
        <v>200000000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14259000</v>
      </c>
      <c s="21">
        <v>14259000</v>
      </c>
      <c s="21">
        <v>28518000</v>
      </c>
    </row>
    <row r="1110" spans="1:65" ht="14.5">
      <c r="A1110" s="108" t="s">
        <v>3202</v>
      </c>
      <c s="35" t="s">
        <v>1318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1757286.9199999999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1757286.9199999999</v>
      </c>
      <c s="120">
        <v>45000</v>
      </c>
      <c s="120">
        <v>47192</v>
      </c>
      <c s="134">
        <v>1757286.9199999999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64819.290000000001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64819.290000000001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64819.290000000001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64819.290000000001</v>
      </c>
      <c s="21">
        <v>0</v>
      </c>
      <c s="21">
        <v>0</v>
      </c>
      <c s="21">
        <v>0</v>
      </c>
      <c s="21">
        <v>129638.58</v>
      </c>
      <c s="21">
        <v>129638.58</v>
      </c>
      <c s="21">
        <v>259277.16</v>
      </c>
    </row>
    <row r="1111" spans="1:65" ht="14.5">
      <c r="A1111" s="108" t="s">
        <v>3203</v>
      </c>
      <c s="35" t="s">
        <v>1319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55000000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55000000</v>
      </c>
      <c s="120">
        <v>44987</v>
      </c>
      <c s="120">
        <v>46083</v>
      </c>
      <c s="134">
        <v>55000000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1695457.5</v>
      </c>
      <c s="21">
        <v>0</v>
      </c>
      <c s="21">
        <v>0</v>
      </c>
      <c s="21">
        <v>0</v>
      </c>
      <c s="21">
        <v>0</v>
      </c>
      <c s="21">
        <v>0</v>
      </c>
      <c s="21">
        <v>1695457.5</v>
      </c>
      <c s="21">
        <v>0</v>
      </c>
      <c s="21">
        <v>0</v>
      </c>
      <c s="21">
        <v>0</v>
      </c>
      <c s="21">
        <v>0</v>
      </c>
      <c s="21">
        <v>0</v>
      </c>
      <c s="21">
        <v>1695457.5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3390915</v>
      </c>
      <c s="21">
        <v>1695457.5</v>
      </c>
      <c s="21">
        <v>5086372.5</v>
      </c>
    </row>
    <row r="1112" spans="1:65" ht="14.5">
      <c r="A1112" s="108" t="s">
        <v>3204</v>
      </c>
      <c s="35" t="s">
        <v>1320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30000000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30000000</v>
      </c>
      <c s="120">
        <v>44987</v>
      </c>
      <c s="120">
        <v>46083</v>
      </c>
      <c s="134">
        <v>30000000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924795</v>
      </c>
      <c s="21">
        <v>0</v>
      </c>
      <c s="21">
        <v>0</v>
      </c>
      <c s="21">
        <v>0</v>
      </c>
      <c s="21">
        <v>0</v>
      </c>
      <c s="21">
        <v>0</v>
      </c>
      <c s="21">
        <v>924795</v>
      </c>
      <c s="21">
        <v>0</v>
      </c>
      <c s="21">
        <v>0</v>
      </c>
      <c s="21">
        <v>0</v>
      </c>
      <c s="21">
        <v>0</v>
      </c>
      <c s="21">
        <v>0</v>
      </c>
      <c s="21">
        <v>924795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1849590</v>
      </c>
      <c s="21">
        <v>924795</v>
      </c>
      <c s="21">
        <v>2774385</v>
      </c>
    </row>
    <row r="1113" spans="1:65" ht="14.5">
      <c r="A1113" s="108" t="s">
        <v>3205</v>
      </c>
      <c s="35" t="s">
        <v>1321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1515970.29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1515970.29</v>
      </c>
      <c s="120">
        <v>45000</v>
      </c>
      <c s="120">
        <v>47192</v>
      </c>
      <c s="134">
        <v>1515970.29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55918.080000000002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55918.080000000002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55918.080000000002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55918.080000000002</v>
      </c>
      <c s="21">
        <v>0</v>
      </c>
      <c s="21">
        <v>0</v>
      </c>
      <c s="21">
        <v>0</v>
      </c>
      <c s="21">
        <v>111836.16</v>
      </c>
      <c s="21">
        <v>111836.16</v>
      </c>
      <c s="21">
        <v>223672.32000000001</v>
      </c>
    </row>
    <row r="1114" spans="1:65" ht="14.5">
      <c r="A1114" s="108" t="s">
        <v>3206</v>
      </c>
      <c s="35" t="s">
        <v>1322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44995</v>
      </c>
      <c s="120">
        <v>46822</v>
      </c>
      <c s="134">
        <v>200000000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0</v>
      </c>
      <c s="21">
        <v>0</v>
      </c>
      <c s="21">
        <v>7129500</v>
      </c>
      <c s="21">
        <v>0</v>
      </c>
      <c s="21">
        <v>0</v>
      </c>
      <c s="21">
        <v>0</v>
      </c>
      <c s="21">
        <v>14259000</v>
      </c>
      <c s="21">
        <v>14259000</v>
      </c>
      <c s="21">
        <v>28518000</v>
      </c>
    </row>
    <row r="1115" spans="1:65" ht="14.5">
      <c r="A1115" s="108" t="s">
        <v>3207</v>
      </c>
      <c s="35" t="s">
        <v>1323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1140352.9299999999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1140352.9299999999</v>
      </c>
      <c s="120">
        <v>45000</v>
      </c>
      <c s="120">
        <v>47192</v>
      </c>
      <c s="134">
        <v>1140352.9299999999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42063.059999999998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42063.059999999998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42063.059999999998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42063.059999999998</v>
      </c>
      <c s="21">
        <v>0</v>
      </c>
      <c s="21">
        <v>0</v>
      </c>
      <c s="21">
        <v>0</v>
      </c>
      <c s="21">
        <v>84126.119999999995</v>
      </c>
      <c s="21">
        <v>84126.119999999995</v>
      </c>
      <c s="21">
        <v>168252.23999999999</v>
      </c>
    </row>
    <row r="1116" spans="1:65" ht="14.5">
      <c r="A1116" s="108" t="s">
        <v>3208</v>
      </c>
      <c s="35" t="s">
        <v>1324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2258134.1600000001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2258134.1600000001</v>
      </c>
      <c s="120">
        <v>45000</v>
      </c>
      <c s="120">
        <v>47192</v>
      </c>
      <c s="134">
        <v>2258134.1600000001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83293.539999999994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83293.539999999994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83293.539999999994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83293.539999999994</v>
      </c>
      <c s="21">
        <v>0</v>
      </c>
      <c s="21">
        <v>0</v>
      </c>
      <c s="21">
        <v>0</v>
      </c>
      <c s="21">
        <v>166587.07999999999</v>
      </c>
      <c s="21">
        <v>166587.07999999999</v>
      </c>
      <c s="21">
        <v>333174.15999999997</v>
      </c>
    </row>
    <row r="1117" spans="1:65" ht="14.5">
      <c r="A1117" s="108" t="s">
        <v>3209</v>
      </c>
      <c s="35" t="s">
        <v>1325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822720.43999999994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822720.43999999994</v>
      </c>
      <c s="120">
        <v>45000</v>
      </c>
      <c s="120">
        <v>47192</v>
      </c>
      <c s="134">
        <v>822720.43999999994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30346.869999999999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30346.869999999999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30346.869999999999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30346.869999999999</v>
      </c>
      <c s="21">
        <v>0</v>
      </c>
      <c s="21">
        <v>0</v>
      </c>
      <c s="21">
        <v>0</v>
      </c>
      <c s="21">
        <v>60693.739999999998</v>
      </c>
      <c s="21">
        <v>60693.739999999998</v>
      </c>
      <c s="21">
        <v>121387.48</v>
      </c>
    </row>
    <row r="1118" spans="1:65" ht="14.5">
      <c r="A1118" s="108" t="s">
        <v>3210</v>
      </c>
      <c s="35" t="s">
        <v>1326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2012682.73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2012682.73</v>
      </c>
      <c s="120">
        <v>45000</v>
      </c>
      <c s="120">
        <v>47192</v>
      </c>
      <c s="134">
        <v>2012682.73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74239.820000000007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74239.820000000007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74239.820000000007</v>
      </c>
      <c s="21">
        <v>0</v>
      </c>
      <c s="21">
        <v>0</v>
      </c>
      <c s="21">
        <v>0</v>
      </c>
      <c s="21">
        <v>0</v>
      </c>
      <c s="21">
        <v>0</v>
      </c>
      <c s="21">
        <v>74239.820000000007</v>
      </c>
      <c s="21">
        <v>0</v>
      </c>
      <c s="21">
        <v>0</v>
      </c>
      <c s="21">
        <v>0</v>
      </c>
      <c s="21">
        <v>148479.64000000001</v>
      </c>
      <c s="21">
        <v>148479.64000000001</v>
      </c>
      <c s="21">
        <v>296959.28000000003</v>
      </c>
    </row>
    <row r="1119" spans="1:65" ht="14.5">
      <c r="A1119" s="108" t="s">
        <v>3211</v>
      </c>
      <c s="35" t="s">
        <v>1327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40000000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40000000</v>
      </c>
      <c s="120">
        <v>44987</v>
      </c>
      <c s="120">
        <v>46083</v>
      </c>
      <c s="134">
        <v>40000000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1233060</v>
      </c>
      <c s="21">
        <v>0</v>
      </c>
      <c s="21">
        <v>0</v>
      </c>
      <c s="21">
        <v>0</v>
      </c>
      <c s="21">
        <v>0</v>
      </c>
      <c s="21">
        <v>0</v>
      </c>
      <c s="21">
        <v>1233060</v>
      </c>
      <c s="21">
        <v>0</v>
      </c>
      <c s="21">
        <v>0</v>
      </c>
      <c s="21">
        <v>0</v>
      </c>
      <c s="21">
        <v>0</v>
      </c>
      <c s="21">
        <v>0</v>
      </c>
      <c s="21">
        <v>1233060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2466120</v>
      </c>
      <c s="21">
        <v>1233060</v>
      </c>
      <c s="21">
        <v>3699180</v>
      </c>
    </row>
    <row r="1120" spans="1:65" ht="14.5">
      <c r="A1120" s="108" t="s">
        <v>3212</v>
      </c>
      <c s="35" t="s">
        <v>1328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158857.5</v>
      </c>
      <c s="128">
        <v>0</v>
      </c>
      <c s="128">
        <v>0</v>
      </c>
      <c s="128">
        <v>623.51999999999998</v>
      </c>
      <c s="128">
        <v>0</v>
      </c>
      <c s="128">
        <v>0</v>
      </c>
      <c s="128">
        <v>0</v>
      </c>
      <c s="128">
        <v>158857.5</v>
      </c>
      <c s="120">
        <v>45037</v>
      </c>
      <c s="120">
        <v>46498</v>
      </c>
      <c s="134">
        <v>158857.5</v>
      </c>
      <c s="135">
        <v>2.3083333333333331</v>
      </c>
      <c s="135">
        <v>4</v>
      </c>
      <c s="125">
        <v>0.047100000000000003</v>
      </c>
      <c s="131" t="s">
        <v>657</v>
      </c>
      <c s="131" t="s">
        <v>658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623.51999999999998</v>
      </c>
      <c s="21">
        <v>311.75999999999999</v>
      </c>
      <c s="21">
        <v>311.75999999999999</v>
      </c>
      <c s="21">
        <v>7482.2400000000016</v>
      </c>
      <c s="21">
        <v>6858.7200000000012</v>
      </c>
      <c s="21">
        <v>14340.960000000003</v>
      </c>
    </row>
    <row r="1121" spans="1:65" ht="14.5">
      <c r="A1121" s="108" t="s">
        <v>3213</v>
      </c>
      <c s="35" t="s">
        <v>1328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100152.5</v>
      </c>
      <c s="128">
        <v>0</v>
      </c>
      <c s="128">
        <v>0</v>
      </c>
      <c s="128">
        <v>423.13999999999999</v>
      </c>
      <c s="128">
        <v>0</v>
      </c>
      <c s="128">
        <v>0</v>
      </c>
      <c s="128">
        <v>0</v>
      </c>
      <c s="128">
        <v>100152.5</v>
      </c>
      <c s="120">
        <v>45037</v>
      </c>
      <c s="120">
        <v>46864</v>
      </c>
      <c s="134">
        <v>100152.5</v>
      </c>
      <c s="135">
        <v>3.3083333333333331</v>
      </c>
      <c s="135">
        <v>5</v>
      </c>
      <c s="125">
        <v>0.050700000000000002</v>
      </c>
      <c s="131" t="s">
        <v>657</v>
      </c>
      <c s="131" t="s">
        <v>658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423.13999999999999</v>
      </c>
      <c s="21">
        <v>5077.6800000000003</v>
      </c>
      <c s="21">
        <v>5077.6800000000003</v>
      </c>
      <c s="21">
        <v>10155.360000000001</v>
      </c>
    </row>
    <row r="1122" spans="1:65" ht="14.5">
      <c r="A1122" s="108" t="s">
        <v>3214</v>
      </c>
      <c s="35" t="s">
        <v>1328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10388130</v>
      </c>
      <c s="128">
        <v>0</v>
      </c>
      <c s="128">
        <v>0</v>
      </c>
      <c s="128">
        <v>46400.309999999998</v>
      </c>
      <c s="128">
        <v>0</v>
      </c>
      <c s="128">
        <v>0</v>
      </c>
      <c s="128">
        <v>0</v>
      </c>
      <c s="128">
        <v>10388130</v>
      </c>
      <c s="120">
        <v>45037</v>
      </c>
      <c s="120">
        <v>47229</v>
      </c>
      <c s="134">
        <v>10388130</v>
      </c>
      <c s="135">
        <v>4.3083333333333336</v>
      </c>
      <c s="135">
        <v>6</v>
      </c>
      <c s="125">
        <v>0.053600000000000002</v>
      </c>
      <c s="131" t="s">
        <v>657</v>
      </c>
      <c s="131" t="s">
        <v>658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46400.309999999998</v>
      </c>
      <c s="21">
        <v>556803.71999999997</v>
      </c>
      <c s="21">
        <v>556803.71999999997</v>
      </c>
      <c s="21">
        <v>1113607.4399999999</v>
      </c>
    </row>
    <row r="1123" spans="1:65" ht="14.5">
      <c r="A1123" s="108" t="s">
        <v>3215</v>
      </c>
      <c s="35" t="s">
        <v>1329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44984</v>
      </c>
      <c s="120">
        <v>48637</v>
      </c>
      <c s="134">
        <v>200000000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15652600</v>
      </c>
      <c s="21">
        <v>15652600</v>
      </c>
      <c s="21">
        <v>31305200</v>
      </c>
    </row>
    <row r="1124" spans="1:65" ht="14.5">
      <c r="A1124" s="108" t="s">
        <v>3216</v>
      </c>
      <c s="35" t="s">
        <v>1330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1645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3438387.6600000001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3438387.6600000001</v>
      </c>
      <c s="120">
        <v>45041</v>
      </c>
      <c s="120">
        <v>46502</v>
      </c>
      <c s="134">
        <v>3438387.6600000001</v>
      </c>
      <c s="135">
        <v>2.3194444444444446</v>
      </c>
      <c s="135">
        <v>4</v>
      </c>
      <c s="125">
        <v>0.067556000000000005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116141.86</v>
      </c>
      <c s="21">
        <v>0</v>
      </c>
      <c s="21">
        <v>0</v>
      </c>
      <c s="21">
        <v>0</v>
      </c>
      <c s="21">
        <v>0</v>
      </c>
      <c s="21">
        <v>0</v>
      </c>
      <c s="21">
        <v>116141.86</v>
      </c>
      <c s="21">
        <v>0</v>
      </c>
      <c s="21">
        <v>0</v>
      </c>
      <c s="21">
        <v>0</v>
      </c>
      <c s="21">
        <v>0</v>
      </c>
      <c s="21">
        <v>0</v>
      </c>
      <c s="21">
        <v>116141.86</v>
      </c>
      <c s="21">
        <v>0</v>
      </c>
      <c s="21">
        <v>0</v>
      </c>
      <c s="21">
        <v>0</v>
      </c>
      <c s="21">
        <v>0</v>
      </c>
      <c s="21">
        <v>0</v>
      </c>
      <c s="21">
        <v>116141.86</v>
      </c>
      <c s="21">
        <v>0</v>
      </c>
      <c s="21">
        <v>0</v>
      </c>
      <c s="21">
        <v>232283.72</v>
      </c>
      <c s="21">
        <v>232283.72</v>
      </c>
      <c s="21">
        <v>464567.44</v>
      </c>
    </row>
    <row r="1125" spans="1:65" ht="14.5">
      <c r="A1125" s="108" t="s">
        <v>3217</v>
      </c>
      <c s="35" t="s">
        <v>1331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1482301.25</v>
      </c>
      <c s="128">
        <v>0</v>
      </c>
      <c s="128">
        <v>0</v>
      </c>
      <c s="128">
        <v>4718.6599999999999</v>
      </c>
      <c s="128">
        <v>0</v>
      </c>
      <c s="128">
        <v>0</v>
      </c>
      <c s="128">
        <v>0</v>
      </c>
      <c s="128">
        <v>1482301.25</v>
      </c>
      <c s="120">
        <v>45042</v>
      </c>
      <c s="120">
        <v>45773</v>
      </c>
      <c s="134">
        <v>2964602.5</v>
      </c>
      <c s="135">
        <v>0.32222222222222224</v>
      </c>
      <c s="135">
        <v>2</v>
      </c>
      <c s="125">
        <v>0.038199999999999998</v>
      </c>
      <c s="131" t="s">
        <v>657</v>
      </c>
      <c s="131" t="s">
        <v>658</v>
      </c>
      <c s="21">
        <v>4718.6599999999999</v>
      </c>
      <c s="21">
        <v>4718.6599999999999</v>
      </c>
      <c s="21">
        <v>4718.6599999999999</v>
      </c>
      <c s="21">
        <v>4718.6599999999999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18874.639999999999</v>
      </c>
      <c s="21">
        <v>0</v>
      </c>
      <c s="21">
        <v>18874.639999999999</v>
      </c>
    </row>
    <row r="1126" spans="1:65" ht="14.5">
      <c r="A1126" s="108" t="s">
        <v>3218</v>
      </c>
      <c s="35" t="s">
        <v>1331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3565960</v>
      </c>
      <c s="128">
        <v>0</v>
      </c>
      <c s="128">
        <v>0</v>
      </c>
      <c s="128">
        <v>12778.02</v>
      </c>
      <c s="128">
        <v>0</v>
      </c>
      <c s="128">
        <v>0</v>
      </c>
      <c s="128">
        <v>0</v>
      </c>
      <c s="128">
        <v>3565960</v>
      </c>
      <c s="120">
        <v>45042</v>
      </c>
      <c s="120">
        <v>46138</v>
      </c>
      <c s="134">
        <v>3565960</v>
      </c>
      <c s="135">
        <v>1.3222222222222222</v>
      </c>
      <c s="135">
        <v>3</v>
      </c>
      <c s="125">
        <v>0.042999999999999997</v>
      </c>
      <c s="131" t="s">
        <v>657</v>
      </c>
      <c s="131" t="s">
        <v>658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12778.02</v>
      </c>
      <c s="21">
        <v>6389.0100000000002</v>
      </c>
      <c s="21">
        <v>6389.0100000000002</v>
      </c>
      <c s="21">
        <v>6389.0100000000002</v>
      </c>
      <c s="21">
        <v>6389.0100000000002</v>
      </c>
      <c s="21">
        <v>6389.0100000000002</v>
      </c>
      <c s="21">
        <v>6389.0100000000002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140558.22000000003</v>
      </c>
      <c s="21">
        <v>25556.040000000001</v>
      </c>
      <c s="21">
        <v>166114.26000000004</v>
      </c>
    </row>
    <row r="1127" spans="1:65" ht="14.5">
      <c r="A1127" s="108" t="s">
        <v>3219</v>
      </c>
      <c s="35" t="s">
        <v>1331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6169482.5</v>
      </c>
      <c s="128">
        <v>0</v>
      </c>
      <c s="128">
        <v>0</v>
      </c>
      <c s="128">
        <v>24215.220000000001</v>
      </c>
      <c s="128">
        <v>0</v>
      </c>
      <c s="128">
        <v>0</v>
      </c>
      <c s="128">
        <v>0</v>
      </c>
      <c s="128">
        <v>6169482.5</v>
      </c>
      <c s="120">
        <v>45042</v>
      </c>
      <c s="120">
        <v>46503</v>
      </c>
      <c s="134">
        <v>6169482.5</v>
      </c>
      <c s="135">
        <v>2.3222222222222224</v>
      </c>
      <c s="135">
        <v>4</v>
      </c>
      <c s="125">
        <v>0.047100000000000003</v>
      </c>
      <c s="131" t="s">
        <v>657</v>
      </c>
      <c s="131" t="s">
        <v>658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24215.220000000001</v>
      </c>
      <c s="21">
        <v>12107.610000000001</v>
      </c>
      <c s="21">
        <v>12107.610000000001</v>
      </c>
      <c s="21">
        <v>290582.64000000001</v>
      </c>
      <c s="21">
        <v>266367.41999999998</v>
      </c>
      <c s="21">
        <v>556950.06000000006</v>
      </c>
    </row>
    <row r="1128" spans="1:65" ht="14.5">
      <c r="A1128" s="108" t="s">
        <v>3220</v>
      </c>
      <c s="35" t="s">
        <v>1331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15882357.5</v>
      </c>
      <c s="128">
        <v>0</v>
      </c>
      <c s="128">
        <v>0</v>
      </c>
      <c s="128">
        <v>67102.960000000006</v>
      </c>
      <c s="128">
        <v>0</v>
      </c>
      <c s="128">
        <v>0</v>
      </c>
      <c s="128">
        <v>0</v>
      </c>
      <c s="128">
        <v>15882357.5</v>
      </c>
      <c s="120">
        <v>45042</v>
      </c>
      <c s="120">
        <v>46869</v>
      </c>
      <c s="134">
        <v>15882357.5</v>
      </c>
      <c s="135">
        <v>3.3222222222222224</v>
      </c>
      <c s="135">
        <v>5</v>
      </c>
      <c s="125">
        <v>0.050700000000000002</v>
      </c>
      <c s="131" t="s">
        <v>657</v>
      </c>
      <c s="131" t="s">
        <v>658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67102.960000000006</v>
      </c>
      <c s="21">
        <v>805235.5199999999</v>
      </c>
      <c s="21">
        <v>805235.5199999999</v>
      </c>
      <c s="21">
        <v>1610471.0399999998</v>
      </c>
    </row>
    <row r="1129" spans="1:65" ht="14.5">
      <c r="A1129" s="108" t="s">
        <v>3221</v>
      </c>
      <c s="35" t="s">
        <v>1331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2997495</v>
      </c>
      <c s="128">
        <v>0</v>
      </c>
      <c s="128">
        <v>0</v>
      </c>
      <c s="128">
        <v>13388.809999999999</v>
      </c>
      <c s="128">
        <v>0</v>
      </c>
      <c s="128">
        <v>0</v>
      </c>
      <c s="128">
        <v>0</v>
      </c>
      <c s="128">
        <v>2997495</v>
      </c>
      <c s="120">
        <v>45042</v>
      </c>
      <c s="120">
        <v>47234</v>
      </c>
      <c s="134">
        <v>2997495</v>
      </c>
      <c s="135">
        <v>4.322222222222222</v>
      </c>
      <c s="135">
        <v>6</v>
      </c>
      <c s="125">
        <v>0.053600000000000002</v>
      </c>
      <c s="131" t="s">
        <v>657</v>
      </c>
      <c s="131" t="s">
        <v>658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13388.809999999999</v>
      </c>
      <c s="21">
        <v>160665.72</v>
      </c>
      <c s="21">
        <v>160665.72</v>
      </c>
      <c s="21">
        <v>321331.44</v>
      </c>
    </row>
    <row r="1130" spans="1:65" ht="14.5">
      <c r="A1130" s="108" t="s">
        <v>3222</v>
      </c>
      <c s="35" t="s">
        <v>1331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589852.5</v>
      </c>
      <c s="128">
        <v>0</v>
      </c>
      <c s="128">
        <v>0</v>
      </c>
      <c s="128">
        <v>2772.3099999999999</v>
      </c>
      <c s="128">
        <v>0</v>
      </c>
      <c s="128">
        <v>0</v>
      </c>
      <c s="128">
        <v>0</v>
      </c>
      <c s="128">
        <v>589852.5</v>
      </c>
      <c s="120">
        <v>45042</v>
      </c>
      <c s="120">
        <v>47599</v>
      </c>
      <c s="134">
        <v>589852.5</v>
      </c>
      <c s="135">
        <v>5.322222222222222</v>
      </c>
      <c s="135">
        <v>7</v>
      </c>
      <c s="125">
        <v>0.056399999999999999</v>
      </c>
      <c s="131" t="s">
        <v>657</v>
      </c>
      <c s="131" t="s">
        <v>658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2772.3099999999999</v>
      </c>
      <c s="21">
        <v>33267.720000000008</v>
      </c>
      <c s="21">
        <v>33267.720000000008</v>
      </c>
      <c s="21">
        <v>66535.440000000017</v>
      </c>
    </row>
    <row r="1131" spans="1:65" ht="14.5">
      <c r="A1131" s="108" t="s">
        <v>3223</v>
      </c>
      <c s="35" t="s">
        <v>1331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159300</v>
      </c>
      <c s="128">
        <v>0</v>
      </c>
      <c s="128">
        <v>0</v>
      </c>
      <c s="128">
        <v>787.21000000000004</v>
      </c>
      <c s="128">
        <v>0</v>
      </c>
      <c s="128">
        <v>0</v>
      </c>
      <c s="128">
        <v>0</v>
      </c>
      <c s="128">
        <v>159300</v>
      </c>
      <c s="120">
        <v>45042</v>
      </c>
      <c s="120">
        <v>47964</v>
      </c>
      <c s="134">
        <v>159300</v>
      </c>
      <c s="135">
        <v>6.322222222222222</v>
      </c>
      <c s="135">
        <v>8</v>
      </c>
      <c s="125">
        <v>0.059299999999999999</v>
      </c>
      <c s="131" t="s">
        <v>657</v>
      </c>
      <c s="131" t="s">
        <v>658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787.21000000000004</v>
      </c>
      <c s="21">
        <v>9446.5200000000004</v>
      </c>
      <c s="21">
        <v>9446.5200000000004</v>
      </c>
      <c s="21">
        <v>18893.040000000001</v>
      </c>
    </row>
    <row r="1132" spans="1:65" ht="14.5">
      <c r="A1132" s="108" t="s">
        <v>3224</v>
      </c>
      <c s="35" t="s">
        <v>1332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182605</v>
      </c>
      <c s="128">
        <v>0</v>
      </c>
      <c s="128">
        <v>0</v>
      </c>
      <c s="128">
        <v>581.28999999999996</v>
      </c>
      <c s="128">
        <v>0</v>
      </c>
      <c s="128">
        <v>0</v>
      </c>
      <c s="128">
        <v>0</v>
      </c>
      <c s="128">
        <v>182605</v>
      </c>
      <c s="120">
        <v>45063</v>
      </c>
      <c s="120">
        <v>45794</v>
      </c>
      <c s="134">
        <v>365210</v>
      </c>
      <c s="135">
        <v>0.38055555555555554</v>
      </c>
      <c s="135">
        <v>2</v>
      </c>
      <c s="125">
        <v>0.038199999999999998</v>
      </c>
      <c s="131" t="s">
        <v>657</v>
      </c>
      <c s="131" t="s">
        <v>658</v>
      </c>
      <c s="21">
        <v>581.28999999999996</v>
      </c>
      <c s="21">
        <v>581.28999999999996</v>
      </c>
      <c s="21">
        <v>581.28999999999996</v>
      </c>
      <c s="21">
        <v>581.28999999999996</v>
      </c>
      <c s="21">
        <v>581.28999999999996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2906.4499999999998</v>
      </c>
      <c s="21">
        <v>0</v>
      </c>
      <c s="21">
        <v>2906.4499999999998</v>
      </c>
    </row>
    <row r="1133" spans="1:65" ht="14.5">
      <c r="A1133" s="108" t="s">
        <v>3225</v>
      </c>
      <c s="35" t="s">
        <v>1332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986480</v>
      </c>
      <c s="128">
        <v>0</v>
      </c>
      <c s="128">
        <v>0</v>
      </c>
      <c s="128">
        <v>3534.8899999999999</v>
      </c>
      <c s="128">
        <v>0</v>
      </c>
      <c s="128">
        <v>0</v>
      </c>
      <c s="128">
        <v>0</v>
      </c>
      <c s="128">
        <v>986480</v>
      </c>
      <c s="120">
        <v>45063</v>
      </c>
      <c s="120">
        <v>46159</v>
      </c>
      <c s="134">
        <v>986480</v>
      </c>
      <c s="135">
        <v>1.3805555555555555</v>
      </c>
      <c s="135">
        <v>3</v>
      </c>
      <c s="125">
        <v>0.042999999999999997</v>
      </c>
      <c s="131" t="s">
        <v>657</v>
      </c>
      <c s="131" t="s">
        <v>658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3534.8899999999999</v>
      </c>
      <c s="21">
        <v>1767.4400000000001</v>
      </c>
      <c s="21">
        <v>1767.4400000000001</v>
      </c>
      <c s="21">
        <v>1767.4400000000001</v>
      </c>
      <c s="21">
        <v>1767.4400000000001</v>
      </c>
      <c s="21">
        <v>1767.4400000000001</v>
      </c>
      <c s="21">
        <v>1767.4400000000001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40651.230000000003</v>
      </c>
      <c s="21">
        <v>8837.2000000000007</v>
      </c>
      <c s="21">
        <v>49488.430000000008</v>
      </c>
    </row>
    <row r="1134" spans="1:65" ht="14.5">
      <c r="A1134" s="108" t="s">
        <v>3226</v>
      </c>
      <c s="35" t="s">
        <v>1332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853435</v>
      </c>
      <c s="128">
        <v>0</v>
      </c>
      <c s="128">
        <v>0</v>
      </c>
      <c s="128">
        <v>3349.73</v>
      </c>
      <c s="128">
        <v>0</v>
      </c>
      <c s="128">
        <v>0</v>
      </c>
      <c s="128">
        <v>0</v>
      </c>
      <c s="128">
        <v>853435</v>
      </c>
      <c s="120">
        <v>45063</v>
      </c>
      <c s="120">
        <v>46524</v>
      </c>
      <c s="134">
        <v>853435</v>
      </c>
      <c s="135">
        <v>2.3805555555555555</v>
      </c>
      <c s="135">
        <v>4</v>
      </c>
      <c s="125">
        <v>0.047100000000000003</v>
      </c>
      <c s="131" t="s">
        <v>657</v>
      </c>
      <c s="131" t="s">
        <v>658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3349.73</v>
      </c>
      <c s="21">
        <v>1674.8699999999999</v>
      </c>
      <c s="21">
        <v>40196.760000000009</v>
      </c>
      <c s="21">
        <v>38521.900000000009</v>
      </c>
      <c s="21">
        <v>78718.660000000018</v>
      </c>
    </row>
    <row r="1135" spans="1:65" ht="14.5">
      <c r="A1135" s="108" t="s">
        <v>3227</v>
      </c>
      <c s="35" t="s">
        <v>1332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956685</v>
      </c>
      <c s="128">
        <v>0</v>
      </c>
      <c s="128">
        <v>0</v>
      </c>
      <c s="128">
        <v>4041.9899999999998</v>
      </c>
      <c s="128">
        <v>0</v>
      </c>
      <c s="128">
        <v>0</v>
      </c>
      <c s="128">
        <v>0</v>
      </c>
      <c s="128">
        <v>956685</v>
      </c>
      <c s="120">
        <v>45063</v>
      </c>
      <c s="120">
        <v>46890</v>
      </c>
      <c s="134">
        <v>956685</v>
      </c>
      <c s="135">
        <v>3.3805555555555555</v>
      </c>
      <c s="135">
        <v>5</v>
      </c>
      <c s="125">
        <v>0.050700000000000002</v>
      </c>
      <c s="131" t="s">
        <v>657</v>
      </c>
      <c s="131" t="s">
        <v>658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4041.9899999999998</v>
      </c>
      <c s="21">
        <v>48503.879999999983</v>
      </c>
      <c s="21">
        <v>48503.879999999983</v>
      </c>
      <c s="21">
        <v>97007.759999999966</v>
      </c>
    </row>
    <row r="1136" spans="1:65" ht="14.5">
      <c r="A1136" s="108" t="s">
        <v>3228</v>
      </c>
      <c s="35" t="s">
        <v>1332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674517.5</v>
      </c>
      <c s="128">
        <v>0</v>
      </c>
      <c s="128">
        <v>0</v>
      </c>
      <c s="128">
        <v>3012.8400000000001</v>
      </c>
      <c s="128">
        <v>0</v>
      </c>
      <c s="128">
        <v>0</v>
      </c>
      <c s="128">
        <v>0</v>
      </c>
      <c s="128">
        <v>674517.5</v>
      </c>
      <c s="120">
        <v>45063</v>
      </c>
      <c s="120">
        <v>47255</v>
      </c>
      <c s="134">
        <v>674517.5</v>
      </c>
      <c s="135">
        <v>4.3805555555555555</v>
      </c>
      <c s="135">
        <v>6</v>
      </c>
      <c s="125">
        <v>0.053600000000000002</v>
      </c>
      <c s="131" t="s">
        <v>657</v>
      </c>
      <c s="131" t="s">
        <v>658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3012.8400000000001</v>
      </c>
      <c s="21">
        <v>36154.080000000002</v>
      </c>
      <c s="21">
        <v>36154.080000000002</v>
      </c>
      <c s="21">
        <v>72308.160000000003</v>
      </c>
    </row>
    <row r="1137" spans="1:65" ht="14.5">
      <c r="A1137" s="108" t="s">
        <v>3229</v>
      </c>
      <c s="35" t="s">
        <v>1332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1356852.5</v>
      </c>
      <c s="128">
        <v>0</v>
      </c>
      <c s="128">
        <v>0</v>
      </c>
      <c s="128">
        <v>6377.21</v>
      </c>
      <c s="128">
        <v>0</v>
      </c>
      <c s="128">
        <v>0</v>
      </c>
      <c s="128">
        <v>0</v>
      </c>
      <c s="128">
        <v>1356852.5</v>
      </c>
      <c s="120">
        <v>45063</v>
      </c>
      <c s="120">
        <v>47620</v>
      </c>
      <c s="134">
        <v>1356852.5</v>
      </c>
      <c s="135">
        <v>5.3805555555555555</v>
      </c>
      <c s="135">
        <v>7</v>
      </c>
      <c s="125">
        <v>0.056399999999999999</v>
      </c>
      <c s="131" t="s">
        <v>657</v>
      </c>
      <c s="131" t="s">
        <v>658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6377.21</v>
      </c>
      <c s="21">
        <v>76526.520000000004</v>
      </c>
      <c s="21">
        <v>76526.520000000004</v>
      </c>
      <c s="21">
        <v>153053.04000000001</v>
      </c>
    </row>
    <row r="1138" spans="1:65" ht="14.5">
      <c r="A1138" s="108" t="s">
        <v>3230</v>
      </c>
      <c s="35" t="s">
        <v>1332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4927237.5</v>
      </c>
      <c s="128">
        <v>0</v>
      </c>
      <c s="128">
        <v>0</v>
      </c>
      <c s="128">
        <v>24348.77</v>
      </c>
      <c s="128">
        <v>0</v>
      </c>
      <c s="128">
        <v>0</v>
      </c>
      <c s="128">
        <v>0</v>
      </c>
      <c s="128">
        <v>4927237.5</v>
      </c>
      <c s="120">
        <v>45063</v>
      </c>
      <c s="120">
        <v>47985</v>
      </c>
      <c s="134">
        <v>4927237.5</v>
      </c>
      <c s="135">
        <v>6.3805555555555555</v>
      </c>
      <c s="135">
        <v>8</v>
      </c>
      <c s="125">
        <v>0.059299999999999999</v>
      </c>
      <c s="131" t="s">
        <v>657</v>
      </c>
      <c s="131" t="s">
        <v>658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24348.77</v>
      </c>
      <c s="21">
        <v>292185.23999999999</v>
      </c>
      <c s="21">
        <v>292185.23999999999</v>
      </c>
      <c s="21">
        <v>584370.47999999998</v>
      </c>
    </row>
    <row r="1139" spans="1:65" ht="14.5">
      <c r="A1139" s="108" t="s">
        <v>3231</v>
      </c>
      <c s="35" t="s">
        <v>1332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4071029.5</v>
      </c>
      <c s="128">
        <v>0</v>
      </c>
      <c s="128">
        <v>0</v>
      </c>
      <c s="128">
        <v>21067.580000000002</v>
      </c>
      <c s="128">
        <v>0</v>
      </c>
      <c s="128">
        <v>0</v>
      </c>
      <c s="128">
        <v>0</v>
      </c>
      <c s="128">
        <v>4071029.5</v>
      </c>
      <c s="120">
        <v>45063</v>
      </c>
      <c s="120">
        <v>48351</v>
      </c>
      <c s="134">
        <v>4071029.5</v>
      </c>
      <c s="135">
        <v>7.3805555555555555</v>
      </c>
      <c s="135">
        <v>9</v>
      </c>
      <c s="125">
        <v>0.062100000000000002</v>
      </c>
      <c s="131" t="s">
        <v>657</v>
      </c>
      <c s="131" t="s">
        <v>658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21067.580000000002</v>
      </c>
      <c s="21">
        <v>252810.96000000008</v>
      </c>
      <c s="21">
        <v>252810.96000000008</v>
      </c>
      <c s="21">
        <v>505621.92000000016</v>
      </c>
    </row>
    <row r="1140" spans="1:65" ht="14.5">
      <c r="A1140" s="108" t="s">
        <v>3232</v>
      </c>
      <c s="35" t="s">
        <v>1332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653631.5</v>
      </c>
      <c s="128">
        <v>0</v>
      </c>
      <c s="128">
        <v>0</v>
      </c>
      <c s="128">
        <v>3540.5</v>
      </c>
      <c s="128">
        <v>0</v>
      </c>
      <c s="128">
        <v>0</v>
      </c>
      <c s="128">
        <v>0</v>
      </c>
      <c s="128">
        <v>653631.5</v>
      </c>
      <c s="120">
        <v>45063</v>
      </c>
      <c s="120">
        <v>48716</v>
      </c>
      <c s="134">
        <v>653631.5</v>
      </c>
      <c s="135">
        <v>8.3805555555555564</v>
      </c>
      <c s="135">
        <v>10</v>
      </c>
      <c s="125">
        <v>0.065000000000000002</v>
      </c>
      <c s="131" t="s">
        <v>657</v>
      </c>
      <c s="131" t="s">
        <v>658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3540.5</v>
      </c>
      <c s="21">
        <v>42486</v>
      </c>
      <c s="21">
        <v>42486</v>
      </c>
      <c s="21">
        <v>84972</v>
      </c>
    </row>
    <row r="1141" spans="1:65" ht="14.5">
      <c r="A1141" s="108" t="s">
        <v>3233</v>
      </c>
      <c s="35" t="s">
        <v>1333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442942.5</v>
      </c>
      <c s="128">
        <v>0</v>
      </c>
      <c s="128">
        <v>0</v>
      </c>
      <c s="128">
        <v>1410.03</v>
      </c>
      <c s="128">
        <v>0</v>
      </c>
      <c s="128">
        <v>0</v>
      </c>
      <c s="128">
        <v>0</v>
      </c>
      <c s="128">
        <v>442942.5</v>
      </c>
      <c s="120">
        <v>45070</v>
      </c>
      <c s="120">
        <v>45801</v>
      </c>
      <c s="134">
        <v>885885</v>
      </c>
      <c s="135">
        <v>0.40000000000000002</v>
      </c>
      <c s="135">
        <v>2</v>
      </c>
      <c s="125">
        <v>0.038199999999999998</v>
      </c>
      <c s="131" t="s">
        <v>657</v>
      </c>
      <c s="131" t="s">
        <v>658</v>
      </c>
      <c s="21">
        <v>1410.03</v>
      </c>
      <c s="21">
        <v>1410.03</v>
      </c>
      <c s="21">
        <v>1410.03</v>
      </c>
      <c s="21">
        <v>1410.03</v>
      </c>
      <c s="21">
        <v>1410.03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7050.1499999999996</v>
      </c>
      <c s="21">
        <v>0</v>
      </c>
      <c s="21">
        <v>7050.1499999999996</v>
      </c>
    </row>
    <row r="1142" spans="1:65" ht="14.5">
      <c r="A1142" s="108" t="s">
        <v>3234</v>
      </c>
      <c s="35" t="s">
        <v>1333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799302.5</v>
      </c>
      <c s="128">
        <v>0</v>
      </c>
      <c s="128">
        <v>0</v>
      </c>
      <c s="128">
        <v>2864.1700000000001</v>
      </c>
      <c s="128">
        <v>0</v>
      </c>
      <c s="128">
        <v>0</v>
      </c>
      <c s="128">
        <v>0</v>
      </c>
      <c s="128">
        <v>799302.5</v>
      </c>
      <c s="120">
        <v>45070</v>
      </c>
      <c s="120">
        <v>46166</v>
      </c>
      <c s="134">
        <v>799302.5</v>
      </c>
      <c s="135">
        <v>1.3999999999999999</v>
      </c>
      <c s="135">
        <v>3</v>
      </c>
      <c s="125">
        <v>0.042999999999999997</v>
      </c>
      <c s="131" t="s">
        <v>657</v>
      </c>
      <c s="131" t="s">
        <v>658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2864.1700000000001</v>
      </c>
      <c s="21">
        <v>1432.0799999999999</v>
      </c>
      <c s="21">
        <v>1432.0799999999999</v>
      </c>
      <c s="21">
        <v>1432.0799999999999</v>
      </c>
      <c s="21">
        <v>1432.0799999999999</v>
      </c>
      <c s="21">
        <v>1432.0799999999999</v>
      </c>
      <c s="21">
        <v>1432.0799999999999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32937.949999999997</v>
      </c>
      <c s="21">
        <v>7160.3999999999996</v>
      </c>
      <c s="21">
        <v>40098.349999999999</v>
      </c>
    </row>
    <row r="1143" spans="1:65" ht="14.5">
      <c r="A1143" s="108" t="s">
        <v>3235</v>
      </c>
      <c s="35" t="s">
        <v>1333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1532377.5</v>
      </c>
      <c s="128">
        <v>0</v>
      </c>
      <c s="128">
        <v>0</v>
      </c>
      <c s="128">
        <v>6014.5799999999999</v>
      </c>
      <c s="128">
        <v>0</v>
      </c>
      <c s="128">
        <v>0</v>
      </c>
      <c s="128">
        <v>0</v>
      </c>
      <c s="128">
        <v>1532377.5</v>
      </c>
      <c s="120">
        <v>45070</v>
      </c>
      <c s="120">
        <v>46531</v>
      </c>
      <c s="134">
        <v>1532377.5</v>
      </c>
      <c s="135">
        <v>2.3999999999999999</v>
      </c>
      <c s="135">
        <v>4</v>
      </c>
      <c s="125">
        <v>0.047100000000000003</v>
      </c>
      <c s="131" t="s">
        <v>657</v>
      </c>
      <c s="131" t="s">
        <v>658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6014.5799999999999</v>
      </c>
      <c s="21">
        <v>3007.29</v>
      </c>
      <c s="21">
        <v>72174.960000000006</v>
      </c>
      <c s="21">
        <v>69167.669999999998</v>
      </c>
      <c s="21">
        <v>141342.63</v>
      </c>
    </row>
    <row r="1144" spans="1:65" ht="14.5">
      <c r="A1144" s="108" t="s">
        <v>3236</v>
      </c>
      <c s="35" t="s">
        <v>1333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2371505</v>
      </c>
      <c s="128">
        <v>0</v>
      </c>
      <c s="128">
        <v>0</v>
      </c>
      <c s="128">
        <v>10019.610000000001</v>
      </c>
      <c s="128">
        <v>0</v>
      </c>
      <c s="128">
        <v>0</v>
      </c>
      <c s="128">
        <v>0</v>
      </c>
      <c s="128">
        <v>2371505</v>
      </c>
      <c s="120">
        <v>45070</v>
      </c>
      <c s="120">
        <v>46897</v>
      </c>
      <c s="134">
        <v>2371505</v>
      </c>
      <c s="135">
        <v>3.3999999999999999</v>
      </c>
      <c s="135">
        <v>5</v>
      </c>
      <c s="125">
        <v>0.050700000000000002</v>
      </c>
      <c s="131" t="s">
        <v>657</v>
      </c>
      <c s="131" t="s">
        <v>658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10019.610000000001</v>
      </c>
      <c s="21">
        <v>120235.32000000001</v>
      </c>
      <c s="21">
        <v>120235.32000000001</v>
      </c>
      <c s="21">
        <v>240470.64000000001</v>
      </c>
    </row>
    <row r="1145" spans="1:65" ht="14.5">
      <c r="A1145" s="108" t="s">
        <v>3237</v>
      </c>
      <c s="35" t="s">
        <v>1333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4465562.5</v>
      </c>
      <c s="128">
        <v>0</v>
      </c>
      <c s="128">
        <v>0</v>
      </c>
      <c s="128">
        <v>19946.18</v>
      </c>
      <c s="128">
        <v>0</v>
      </c>
      <c s="128">
        <v>0</v>
      </c>
      <c s="128">
        <v>0</v>
      </c>
      <c s="128">
        <v>4465562.5</v>
      </c>
      <c s="120">
        <v>45070</v>
      </c>
      <c s="120">
        <v>47262</v>
      </c>
      <c s="134">
        <v>4465562.5</v>
      </c>
      <c s="135">
        <v>4.4000000000000004</v>
      </c>
      <c s="135">
        <v>6</v>
      </c>
      <c s="125">
        <v>0.053600000000000002</v>
      </c>
      <c s="131" t="s">
        <v>657</v>
      </c>
      <c s="131" t="s">
        <v>658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19946.18</v>
      </c>
      <c s="21">
        <v>239354.15999999995</v>
      </c>
      <c s="21">
        <v>239354.15999999995</v>
      </c>
      <c s="21">
        <v>478708.31999999989</v>
      </c>
    </row>
    <row r="1146" spans="1:65" ht="14.5">
      <c r="A1146" s="108" t="s">
        <v>3238</v>
      </c>
      <c s="35" t="s">
        <v>1333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7655545</v>
      </c>
      <c s="128">
        <v>0</v>
      </c>
      <c s="128">
        <v>0</v>
      </c>
      <c s="128">
        <v>35981.059999999998</v>
      </c>
      <c s="128">
        <v>0</v>
      </c>
      <c s="128">
        <v>0</v>
      </c>
      <c s="128">
        <v>0</v>
      </c>
      <c s="128">
        <v>7655545</v>
      </c>
      <c s="120">
        <v>45070</v>
      </c>
      <c s="120">
        <v>47627</v>
      </c>
      <c s="134">
        <v>7655545</v>
      </c>
      <c s="135">
        <v>5.4000000000000004</v>
      </c>
      <c s="135">
        <v>7</v>
      </c>
      <c s="125">
        <v>0.056399999999999999</v>
      </c>
      <c s="131" t="s">
        <v>657</v>
      </c>
      <c s="131" t="s">
        <v>658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35981.059999999998</v>
      </c>
      <c s="21">
        <v>431772.71999999997</v>
      </c>
      <c s="21">
        <v>431772.71999999997</v>
      </c>
      <c s="21">
        <v>863545.43999999994</v>
      </c>
    </row>
    <row r="1147" spans="1:65" ht="14.5">
      <c r="A1147" s="108" t="s">
        <v>3239</v>
      </c>
      <c s="35" t="s">
        <v>1333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1114362.5</v>
      </c>
      <c s="128">
        <v>0</v>
      </c>
      <c s="128">
        <v>0</v>
      </c>
      <c s="128">
        <v>5506.8100000000004</v>
      </c>
      <c s="128">
        <v>0</v>
      </c>
      <c s="128">
        <v>0</v>
      </c>
      <c s="128">
        <v>0</v>
      </c>
      <c s="128">
        <v>1114362.5</v>
      </c>
      <c s="120">
        <v>45070</v>
      </c>
      <c s="120">
        <v>47992</v>
      </c>
      <c s="134">
        <v>1114362.5</v>
      </c>
      <c s="135">
        <v>6.4000000000000004</v>
      </c>
      <c s="135">
        <v>8</v>
      </c>
      <c s="125">
        <v>0.059299999999999999</v>
      </c>
      <c s="131" t="s">
        <v>657</v>
      </c>
      <c s="131" t="s">
        <v>658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5506.8100000000004</v>
      </c>
      <c s="21">
        <v>66081.719999999987</v>
      </c>
      <c s="21">
        <v>66081.719999999987</v>
      </c>
      <c s="21">
        <v>132163.43999999997</v>
      </c>
    </row>
    <row r="1148" spans="1:65" ht="14.5">
      <c r="A1148" s="108" t="s">
        <v>3240</v>
      </c>
      <c s="35" t="s">
        <v>1333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265500</v>
      </c>
      <c s="128">
        <v>0</v>
      </c>
      <c s="128">
        <v>0</v>
      </c>
      <c s="128">
        <v>1373.96</v>
      </c>
      <c s="128">
        <v>0</v>
      </c>
      <c s="128">
        <v>0</v>
      </c>
      <c s="128">
        <v>0</v>
      </c>
      <c s="128">
        <v>265500</v>
      </c>
      <c s="120">
        <v>45070</v>
      </c>
      <c s="120">
        <v>48358</v>
      </c>
      <c s="134">
        <v>265500</v>
      </c>
      <c s="135">
        <v>7.4000000000000004</v>
      </c>
      <c s="135">
        <v>9</v>
      </c>
      <c s="125">
        <v>0.062100000000000002</v>
      </c>
      <c s="131" t="s">
        <v>657</v>
      </c>
      <c s="131" t="s">
        <v>658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1373.96</v>
      </c>
      <c s="21">
        <v>16487.519999999997</v>
      </c>
      <c s="21">
        <v>16487.519999999997</v>
      </c>
      <c s="21">
        <v>32975.039999999994</v>
      </c>
    </row>
    <row r="1149" spans="1:65" ht="14.5">
      <c r="A1149" s="108" t="s">
        <v>3241</v>
      </c>
      <c s="35" t="s">
        <v>1333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361227.5</v>
      </c>
      <c s="128">
        <v>0</v>
      </c>
      <c s="128">
        <v>0</v>
      </c>
      <c s="128">
        <v>1956.6500000000001</v>
      </c>
      <c s="128">
        <v>0</v>
      </c>
      <c s="128">
        <v>0</v>
      </c>
      <c s="128">
        <v>0</v>
      </c>
      <c s="128">
        <v>361227.5</v>
      </c>
      <c s="120">
        <v>45070</v>
      </c>
      <c s="120">
        <v>48723</v>
      </c>
      <c s="134">
        <v>361227.5</v>
      </c>
      <c s="135">
        <v>8.4000000000000004</v>
      </c>
      <c s="135">
        <v>10</v>
      </c>
      <c s="125">
        <v>0.065000000000000002</v>
      </c>
      <c s="131" t="s">
        <v>657</v>
      </c>
      <c s="131" t="s">
        <v>658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1956.6500000000001</v>
      </c>
      <c s="21">
        <v>23479.800000000003</v>
      </c>
      <c s="21">
        <v>23479.800000000003</v>
      </c>
      <c s="21">
        <v>46959.600000000006</v>
      </c>
    </row>
    <row r="1150" spans="1:65" ht="14.5">
      <c r="A1150" s="108" t="s">
        <v>3242</v>
      </c>
      <c s="35" t="s">
        <v>1334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44984</v>
      </c>
      <c s="120">
        <v>48637</v>
      </c>
      <c s="134">
        <v>200000000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15652600</v>
      </c>
      <c s="21">
        <v>15652600</v>
      </c>
      <c s="21">
        <v>31305200</v>
      </c>
    </row>
    <row r="1151" spans="1:65" ht="14.5">
      <c r="A1151" s="108" t="s">
        <v>3243</v>
      </c>
      <c s="35" t="s">
        <v>1335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44984</v>
      </c>
      <c s="120">
        <v>48637</v>
      </c>
      <c s="134">
        <v>200000000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15652600</v>
      </c>
      <c s="21">
        <v>15652600</v>
      </c>
      <c s="21">
        <v>31305200</v>
      </c>
    </row>
    <row r="1152" spans="1:65" ht="14.5">
      <c r="A1152" s="108" t="s">
        <v>3244</v>
      </c>
      <c s="35" t="s">
        <v>1336</v>
      </c>
      <c s="112">
        <v>1</v>
      </c>
      <c s="113" t="s">
        <v>23</v>
      </c>
      <c s="35" t="s">
        <v>467</v>
      </c>
      <c s="35" t="s">
        <v>641</v>
      </c>
      <c s="35" t="s">
        <v>599</v>
      </c>
      <c s="35" t="s">
        <v>654</v>
      </c>
      <c s="35" t="s">
        <v>642</v>
      </c>
      <c s="35" t="s">
        <v>655</v>
      </c>
      <c s="35" t="s">
        <v>599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14173820.699999999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14173820.699999999</v>
      </c>
      <c s="120">
        <v>44995</v>
      </c>
      <c s="120">
        <v>46822</v>
      </c>
      <c s="134">
        <v>14173820.699999999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505261.27000000002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505261.27000000002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505261.27000000002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505261.27000000002</v>
      </c>
      <c s="21">
        <v>0</v>
      </c>
      <c s="21">
        <v>0</v>
      </c>
      <c s="21">
        <v>0</v>
      </c>
      <c s="21">
        <v>1010522.54</v>
      </c>
      <c s="21">
        <v>1010522.54</v>
      </c>
      <c s="21">
        <v>2021045.0800000001</v>
      </c>
    </row>
    <row r="1153" spans="1:65" ht="14.5">
      <c r="A1153" s="108" t="s">
        <v>3245</v>
      </c>
      <c s="35" t="s">
        <v>1337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169.03</v>
      </c>
      <c s="128">
        <v>0</v>
      </c>
      <c s="128">
        <v>0</v>
      </c>
      <c s="128">
        <v>0</v>
      </c>
      <c s="128">
        <v>53100</v>
      </c>
      <c s="120">
        <v>45110</v>
      </c>
      <c s="120">
        <v>45841</v>
      </c>
      <c s="134">
        <v>53100</v>
      </c>
      <c s="135">
        <v>0.5083333333333333</v>
      </c>
      <c s="135">
        <v>2</v>
      </c>
      <c s="125">
        <v>0.038199999999999998</v>
      </c>
      <c s="131" t="s">
        <v>657</v>
      </c>
      <c s="131" t="s">
        <v>658</v>
      </c>
      <c s="21">
        <v>169.03</v>
      </c>
      <c s="21">
        <v>84.519999999999996</v>
      </c>
      <c s="21">
        <v>84.519999999999996</v>
      </c>
      <c s="21">
        <v>84.519999999999996</v>
      </c>
      <c s="21">
        <v>84.519999999999996</v>
      </c>
      <c s="21">
        <v>84.519999999999996</v>
      </c>
      <c s="21">
        <v>84.519999999999996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676.14999999999998</v>
      </c>
      <c s="21">
        <v>0</v>
      </c>
      <c s="21">
        <v>676.14999999999998</v>
      </c>
    </row>
    <row r="1154" spans="1:65" ht="14.5">
      <c r="A1154" s="108" t="s">
        <v>3246</v>
      </c>
      <c s="35" t="s">
        <v>1337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145730</v>
      </c>
      <c s="128">
        <v>0</v>
      </c>
      <c s="128">
        <v>0</v>
      </c>
      <c s="128">
        <v>522.20000000000005</v>
      </c>
      <c s="128">
        <v>0</v>
      </c>
      <c s="128">
        <v>0</v>
      </c>
      <c s="128">
        <v>0</v>
      </c>
      <c s="128">
        <v>145730</v>
      </c>
      <c s="120">
        <v>45110</v>
      </c>
      <c s="120">
        <v>46206</v>
      </c>
      <c s="134">
        <v>145730</v>
      </c>
      <c s="135">
        <v>1.5083333333333333</v>
      </c>
      <c s="135">
        <v>3</v>
      </c>
      <c s="125">
        <v>0.042999999999999997</v>
      </c>
      <c s="131" t="s">
        <v>657</v>
      </c>
      <c s="131" t="s">
        <v>658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522.20000000000005</v>
      </c>
      <c s="21">
        <v>261.10000000000002</v>
      </c>
      <c s="21">
        <v>261.10000000000002</v>
      </c>
      <c s="21">
        <v>261.10000000000002</v>
      </c>
      <c s="21">
        <v>261.10000000000002</v>
      </c>
      <c s="21">
        <v>261.10000000000002</v>
      </c>
      <c s="21">
        <v>261.10000000000002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6266.3999999999987</v>
      </c>
      <c s="21">
        <v>2088.7999999999997</v>
      </c>
      <c s="21">
        <v>8355.1999999999989</v>
      </c>
    </row>
    <row r="1155" spans="1:65" ht="14.5">
      <c r="A1155" s="108" t="s">
        <v>3247</v>
      </c>
      <c s="35" t="s">
        <v>1337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198240</v>
      </c>
      <c s="128">
        <v>0</v>
      </c>
      <c s="128">
        <v>0</v>
      </c>
      <c s="128">
        <v>778.09000000000003</v>
      </c>
      <c s="128">
        <v>0</v>
      </c>
      <c s="128">
        <v>0</v>
      </c>
      <c s="128">
        <v>0</v>
      </c>
      <c s="128">
        <v>198240</v>
      </c>
      <c s="120">
        <v>45110</v>
      </c>
      <c s="120">
        <v>46571</v>
      </c>
      <c s="134">
        <v>198240</v>
      </c>
      <c s="135">
        <v>2.5083333333333333</v>
      </c>
      <c s="135">
        <v>4</v>
      </c>
      <c s="125">
        <v>0.047100000000000003</v>
      </c>
      <c s="131" t="s">
        <v>657</v>
      </c>
      <c s="131" t="s">
        <v>658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778.09000000000003</v>
      </c>
      <c s="21">
        <v>9337.0799999999999</v>
      </c>
      <c s="21">
        <v>9337.0799999999999</v>
      </c>
      <c s="21">
        <v>18674.16</v>
      </c>
    </row>
    <row r="1156" spans="1:65" ht="14.5">
      <c r="A1156" s="108" t="s">
        <v>3248</v>
      </c>
      <c s="35" t="s">
        <v>1337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2892917.5</v>
      </c>
      <c s="128">
        <v>0</v>
      </c>
      <c s="128">
        <v>0</v>
      </c>
      <c s="128">
        <v>12222.58</v>
      </c>
      <c s="128">
        <v>0</v>
      </c>
      <c s="128">
        <v>0</v>
      </c>
      <c s="128">
        <v>0</v>
      </c>
      <c s="128">
        <v>2892917.5</v>
      </c>
      <c s="120">
        <v>45110</v>
      </c>
      <c s="120">
        <v>46937</v>
      </c>
      <c s="134">
        <v>2892917.5</v>
      </c>
      <c s="135">
        <v>3.5083333333333333</v>
      </c>
      <c s="135">
        <v>5</v>
      </c>
      <c s="125">
        <v>0.050700000000000002</v>
      </c>
      <c s="131" t="s">
        <v>657</v>
      </c>
      <c s="131" t="s">
        <v>658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12222.58</v>
      </c>
      <c s="21">
        <v>146670.95999999999</v>
      </c>
      <c s="21">
        <v>146670.95999999999</v>
      </c>
      <c s="21">
        <v>293341.91999999998</v>
      </c>
    </row>
    <row r="1157" spans="1:65" ht="14.5">
      <c r="A1157" s="108" t="s">
        <v>3249</v>
      </c>
      <c s="35" t="s">
        <v>1337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11498657.5</v>
      </c>
      <c s="128">
        <v>0</v>
      </c>
      <c s="128">
        <v>0</v>
      </c>
      <c s="128">
        <v>51360.669999999998</v>
      </c>
      <c s="128">
        <v>0</v>
      </c>
      <c s="128">
        <v>0</v>
      </c>
      <c s="128">
        <v>0</v>
      </c>
      <c s="128">
        <v>11498657.5</v>
      </c>
      <c s="120">
        <v>45110</v>
      </c>
      <c s="120">
        <v>47302</v>
      </c>
      <c s="134">
        <v>11498657.5</v>
      </c>
      <c s="135">
        <v>4.5083333333333337</v>
      </c>
      <c s="135">
        <v>6</v>
      </c>
      <c s="125">
        <v>0.053600000000000002</v>
      </c>
      <c s="131" t="s">
        <v>657</v>
      </c>
      <c s="131" t="s">
        <v>658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51360.669999999998</v>
      </c>
      <c s="21">
        <v>616328.03999999992</v>
      </c>
      <c s="21">
        <v>616328.03999999992</v>
      </c>
      <c s="21">
        <v>1232656.0799999998</v>
      </c>
    </row>
    <row r="1158" spans="1:65" ht="14.5">
      <c r="A1158" s="108" t="s">
        <v>3250</v>
      </c>
      <c s="35" t="s">
        <v>1338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44984</v>
      </c>
      <c s="120">
        <v>48637</v>
      </c>
      <c s="134">
        <v>200000000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15652600</v>
      </c>
      <c s="21">
        <v>15652600</v>
      </c>
      <c s="21">
        <v>31305200</v>
      </c>
    </row>
    <row r="1159" spans="1:65" ht="14.5">
      <c r="A1159" s="108" t="s">
        <v>3251</v>
      </c>
      <c s="35" t="s">
        <v>1339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2296720.3700000001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2296720.3700000001</v>
      </c>
      <c s="120">
        <v>44995</v>
      </c>
      <c s="120">
        <v>46822</v>
      </c>
      <c s="134">
        <v>2296720.3700000001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81872.339999999997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81872.339999999997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81872.339999999997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81872.339999999997</v>
      </c>
      <c s="21">
        <v>0</v>
      </c>
      <c s="21">
        <v>0</v>
      </c>
      <c s="21">
        <v>0</v>
      </c>
      <c s="21">
        <v>163744.67999999999</v>
      </c>
      <c s="21">
        <v>163744.67999999999</v>
      </c>
      <c s="21">
        <v>327489.35999999999</v>
      </c>
    </row>
    <row r="1160" spans="1:65" ht="14.5">
      <c r="A1160" s="108" t="s">
        <v>3252</v>
      </c>
      <c s="35" t="s">
        <v>1340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3690219.5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3690219.5</v>
      </c>
      <c s="120">
        <v>44995</v>
      </c>
      <c s="120">
        <v>46822</v>
      </c>
      <c s="134">
        <v>3690219.5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131547.10000000001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131547.10000000001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131547.10000000001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131547.10000000001</v>
      </c>
      <c s="21">
        <v>0</v>
      </c>
      <c s="21">
        <v>0</v>
      </c>
      <c s="21">
        <v>0</v>
      </c>
      <c s="21">
        <v>263094.20000000001</v>
      </c>
      <c s="21">
        <v>263094.20000000001</v>
      </c>
      <c s="21">
        <v>526188.40000000002</v>
      </c>
    </row>
    <row r="1161" spans="1:65" ht="14.5">
      <c r="A1161" s="108" t="s">
        <v>3253</v>
      </c>
      <c s="35" t="s">
        <v>1341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2864683.3900000001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2864683.3900000001</v>
      </c>
      <c s="120">
        <v>45000</v>
      </c>
      <c s="120">
        <v>47192</v>
      </c>
      <c s="134">
        <v>2864683.3900000001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105666.71000000001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105666.71000000001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105666.71000000001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105666.71000000001</v>
      </c>
      <c s="21">
        <v>0</v>
      </c>
      <c s="21">
        <v>0</v>
      </c>
      <c s="21">
        <v>0</v>
      </c>
      <c s="21">
        <v>211333.42000000001</v>
      </c>
      <c s="21">
        <v>211333.42000000001</v>
      </c>
      <c s="21">
        <v>422666.84000000003</v>
      </c>
    </row>
    <row r="1162" spans="1:65" ht="14.5">
      <c r="A1162" s="108" t="s">
        <v>3254</v>
      </c>
      <c s="35" t="s">
        <v>1342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180540</v>
      </c>
      <c s="128">
        <v>0</v>
      </c>
      <c s="128">
        <v>0</v>
      </c>
      <c s="128">
        <v>574.72000000000003</v>
      </c>
      <c s="128">
        <v>0</v>
      </c>
      <c s="128">
        <v>0</v>
      </c>
      <c s="128">
        <v>0</v>
      </c>
      <c s="128">
        <v>180540</v>
      </c>
      <c s="120">
        <v>45118</v>
      </c>
      <c s="120">
        <v>45849</v>
      </c>
      <c s="134">
        <v>180540</v>
      </c>
      <c s="135">
        <v>0.53055555555555556</v>
      </c>
      <c s="135">
        <v>2</v>
      </c>
      <c s="125">
        <v>0.038199999999999998</v>
      </c>
      <c s="131" t="s">
        <v>657</v>
      </c>
      <c s="131" t="s">
        <v>658</v>
      </c>
      <c s="21">
        <v>574.72000000000003</v>
      </c>
      <c s="21">
        <v>287.36000000000001</v>
      </c>
      <c s="21">
        <v>287.36000000000001</v>
      </c>
      <c s="21">
        <v>287.36000000000001</v>
      </c>
      <c s="21">
        <v>287.36000000000001</v>
      </c>
      <c s="21">
        <v>287.36000000000001</v>
      </c>
      <c s="21">
        <v>287.36000000000001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2298.8800000000006</v>
      </c>
      <c s="21">
        <v>0</v>
      </c>
      <c s="21">
        <v>2298.8800000000006</v>
      </c>
    </row>
    <row r="1163" spans="1:65" ht="14.5">
      <c r="A1163" s="108" t="s">
        <v>3255</v>
      </c>
      <c s="35" t="s">
        <v>1342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165642.5</v>
      </c>
      <c s="128">
        <v>0</v>
      </c>
      <c s="128">
        <v>0</v>
      </c>
      <c s="128">
        <v>593.54999999999995</v>
      </c>
      <c s="128">
        <v>0</v>
      </c>
      <c s="128">
        <v>0</v>
      </c>
      <c s="128">
        <v>0</v>
      </c>
      <c s="128">
        <v>165642.5</v>
      </c>
      <c s="120">
        <v>45118</v>
      </c>
      <c s="120">
        <v>46214</v>
      </c>
      <c s="134">
        <v>165642.5</v>
      </c>
      <c s="135">
        <v>1.5305555555555554</v>
      </c>
      <c s="135">
        <v>3</v>
      </c>
      <c s="125">
        <v>0.042999999999999997</v>
      </c>
      <c s="131" t="s">
        <v>657</v>
      </c>
      <c s="131" t="s">
        <v>658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593.54999999999995</v>
      </c>
      <c s="21">
        <v>296.77999999999997</v>
      </c>
      <c s="21">
        <v>296.77999999999997</v>
      </c>
      <c s="21">
        <v>296.77999999999997</v>
      </c>
      <c s="21">
        <v>296.77999999999997</v>
      </c>
      <c s="21">
        <v>296.77999999999997</v>
      </c>
      <c s="21">
        <v>296.77999999999997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7122.6000000000013</v>
      </c>
      <c s="21">
        <v>2374.2299999999996</v>
      </c>
      <c s="21">
        <v>9496.8300000000017</v>
      </c>
    </row>
    <row r="1164" spans="1:65" ht="14.5">
      <c r="A1164" s="108" t="s">
        <v>3256</v>
      </c>
      <c s="35" t="s">
        <v>1342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89827.5</v>
      </c>
      <c s="128">
        <v>0</v>
      </c>
      <c s="128">
        <v>0</v>
      </c>
      <c s="128">
        <v>352.56999999999999</v>
      </c>
      <c s="128">
        <v>0</v>
      </c>
      <c s="128">
        <v>0</v>
      </c>
      <c s="128">
        <v>0</v>
      </c>
      <c s="128">
        <v>89827.5</v>
      </c>
      <c s="120">
        <v>45118</v>
      </c>
      <c s="120">
        <v>46579</v>
      </c>
      <c s="134">
        <v>89827.5</v>
      </c>
      <c s="135">
        <v>2.5305555555555554</v>
      </c>
      <c s="135">
        <v>4</v>
      </c>
      <c s="125">
        <v>0.047100000000000003</v>
      </c>
      <c s="131" t="s">
        <v>657</v>
      </c>
      <c s="131" t="s">
        <v>658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352.56999999999999</v>
      </c>
      <c s="21">
        <v>4230.8400000000011</v>
      </c>
      <c s="21">
        <v>4230.8400000000011</v>
      </c>
      <c s="21">
        <v>8461.6800000000021</v>
      </c>
    </row>
    <row r="1165" spans="1:65" ht="14.5">
      <c r="A1165" s="108" t="s">
        <v>3257</v>
      </c>
      <c s="35" t="s">
        <v>1342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162840</v>
      </c>
      <c s="128">
        <v>0</v>
      </c>
      <c s="128">
        <v>0</v>
      </c>
      <c s="128">
        <v>688</v>
      </c>
      <c s="128">
        <v>0</v>
      </c>
      <c s="128">
        <v>0</v>
      </c>
      <c s="128">
        <v>0</v>
      </c>
      <c s="128">
        <v>162840</v>
      </c>
      <c s="120">
        <v>45118</v>
      </c>
      <c s="120">
        <v>46945</v>
      </c>
      <c s="134">
        <v>162840</v>
      </c>
      <c s="135">
        <v>3.5305555555555554</v>
      </c>
      <c s="135">
        <v>5</v>
      </c>
      <c s="125">
        <v>0.050700000000000002</v>
      </c>
      <c s="131" t="s">
        <v>657</v>
      </c>
      <c s="131" t="s">
        <v>658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688</v>
      </c>
      <c s="21">
        <v>8256</v>
      </c>
      <c s="21">
        <v>8256</v>
      </c>
      <c s="21">
        <v>16512</v>
      </c>
    </row>
    <row r="1166" spans="1:65" ht="14.5">
      <c r="A1166" s="108" t="s">
        <v>3258</v>
      </c>
      <c s="35" t="s">
        <v>1342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93367.5</v>
      </c>
      <c s="128">
        <v>0</v>
      </c>
      <c s="128">
        <v>0</v>
      </c>
      <c s="128">
        <v>417.04000000000002</v>
      </c>
      <c s="128">
        <v>0</v>
      </c>
      <c s="128">
        <v>0</v>
      </c>
      <c s="128">
        <v>0</v>
      </c>
      <c s="128">
        <v>93367.5</v>
      </c>
      <c s="120">
        <v>45118</v>
      </c>
      <c s="120">
        <v>47310</v>
      </c>
      <c s="134">
        <v>93367.5</v>
      </c>
      <c s="135">
        <v>4.5305555555555559</v>
      </c>
      <c s="135">
        <v>6</v>
      </c>
      <c s="125">
        <v>0.053600000000000002</v>
      </c>
      <c s="131" t="s">
        <v>657</v>
      </c>
      <c s="131" t="s">
        <v>658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417.04000000000002</v>
      </c>
      <c s="21">
        <v>5004.4800000000005</v>
      </c>
      <c s="21">
        <v>5004.4800000000005</v>
      </c>
      <c s="21">
        <v>10008.960000000001</v>
      </c>
    </row>
    <row r="1167" spans="1:65" ht="14.5">
      <c r="A1167" s="108" t="s">
        <v>3259</v>
      </c>
      <c s="35" t="s">
        <v>1342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99710</v>
      </c>
      <c s="128">
        <v>0</v>
      </c>
      <c s="128">
        <v>0</v>
      </c>
      <c s="128">
        <v>468.63999999999999</v>
      </c>
      <c s="128">
        <v>0</v>
      </c>
      <c s="128">
        <v>0</v>
      </c>
      <c s="128">
        <v>0</v>
      </c>
      <c s="128">
        <v>99710</v>
      </c>
      <c s="120">
        <v>45118</v>
      </c>
      <c s="120">
        <v>47675</v>
      </c>
      <c s="134">
        <v>99710</v>
      </c>
      <c s="135">
        <v>5.5305555555555559</v>
      </c>
      <c s="135">
        <v>7</v>
      </c>
      <c s="125">
        <v>0.056399999999999999</v>
      </c>
      <c s="131" t="s">
        <v>657</v>
      </c>
      <c s="131" t="s">
        <v>658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468.63999999999999</v>
      </c>
      <c s="21">
        <v>5623.6800000000003</v>
      </c>
      <c s="21">
        <v>5623.6800000000003</v>
      </c>
      <c s="21">
        <v>11247.360000000001</v>
      </c>
    </row>
    <row r="1168" spans="1:65" ht="14.5">
      <c r="A1168" s="108" t="s">
        <v>3260</v>
      </c>
      <c s="35" t="s">
        <v>1342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451792.5</v>
      </c>
      <c s="128">
        <v>0</v>
      </c>
      <c s="128">
        <v>0</v>
      </c>
      <c s="128">
        <v>2232.6100000000001</v>
      </c>
      <c s="128">
        <v>0</v>
      </c>
      <c s="128">
        <v>0</v>
      </c>
      <c s="128">
        <v>0</v>
      </c>
      <c s="128">
        <v>451792.5</v>
      </c>
      <c s="120">
        <v>45118</v>
      </c>
      <c s="120">
        <v>48040</v>
      </c>
      <c s="134">
        <v>451792.5</v>
      </c>
      <c s="135">
        <v>6.5305555555555559</v>
      </c>
      <c s="135">
        <v>8</v>
      </c>
      <c s="125">
        <v>0.059299999999999999</v>
      </c>
      <c s="131" t="s">
        <v>657</v>
      </c>
      <c s="131" t="s">
        <v>658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2232.6100000000001</v>
      </c>
      <c s="21">
        <v>26791.320000000003</v>
      </c>
      <c s="21">
        <v>26791.320000000003</v>
      </c>
      <c s="21">
        <v>53582.640000000007</v>
      </c>
    </row>
    <row r="1169" spans="1:65" ht="14.5">
      <c r="A1169" s="108" t="s">
        <v>3261</v>
      </c>
      <c s="35" t="s">
        <v>1342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2150402.5</v>
      </c>
      <c s="128">
        <v>0</v>
      </c>
      <c s="128">
        <v>0</v>
      </c>
      <c s="128">
        <v>11128.33</v>
      </c>
      <c s="128">
        <v>0</v>
      </c>
      <c s="128">
        <v>0</v>
      </c>
      <c s="128">
        <v>0</v>
      </c>
      <c s="128">
        <v>2150402.5</v>
      </c>
      <c s="120">
        <v>45118</v>
      </c>
      <c s="120">
        <v>48406</v>
      </c>
      <c s="134">
        <v>2150402.5</v>
      </c>
      <c s="135">
        <v>7.5305555555555559</v>
      </c>
      <c s="135">
        <v>9</v>
      </c>
      <c s="125">
        <v>0.062100000000000002</v>
      </c>
      <c s="131" t="s">
        <v>657</v>
      </c>
      <c s="131" t="s">
        <v>658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11128.33</v>
      </c>
      <c s="21">
        <v>133539.95999999999</v>
      </c>
      <c s="21">
        <v>133539.95999999999</v>
      </c>
      <c s="21">
        <v>267079.91999999998</v>
      </c>
    </row>
    <row r="1170" spans="1:65" ht="14.5">
      <c r="A1170" s="108" t="s">
        <v>3262</v>
      </c>
      <c s="35" t="s">
        <v>1342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1392547.5</v>
      </c>
      <c s="128">
        <v>0</v>
      </c>
      <c s="128">
        <v>0</v>
      </c>
      <c s="128">
        <v>7542.9700000000003</v>
      </c>
      <c s="128">
        <v>0</v>
      </c>
      <c s="128">
        <v>0</v>
      </c>
      <c s="128">
        <v>0</v>
      </c>
      <c s="128">
        <v>1392547.5</v>
      </c>
      <c s="120">
        <v>45118</v>
      </c>
      <c s="120">
        <v>48771</v>
      </c>
      <c s="134">
        <v>1392547.5</v>
      </c>
      <c s="135">
        <v>8.530555555555555</v>
      </c>
      <c s="135">
        <v>10</v>
      </c>
      <c s="125">
        <v>0.065000000000000002</v>
      </c>
      <c s="131" t="s">
        <v>657</v>
      </c>
      <c s="131" t="s">
        <v>658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7542.9700000000003</v>
      </c>
      <c s="21">
        <v>90515.639999999999</v>
      </c>
      <c s="21">
        <v>90515.639999999999</v>
      </c>
      <c s="21">
        <v>181031.28</v>
      </c>
    </row>
    <row r="1171" spans="1:65" ht="14.5">
      <c r="A1171" s="108" t="s">
        <v>3263</v>
      </c>
      <c s="35" t="s">
        <v>1343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5667701.0899999999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5667701.0899999999</v>
      </c>
      <c s="120">
        <v>45000</v>
      </c>
      <c s="120">
        <v>47192</v>
      </c>
      <c s="134">
        <v>5667701.0899999999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209058.82000000001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209058.82000000001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209058.82000000001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209058.82000000001</v>
      </c>
      <c s="21">
        <v>0</v>
      </c>
      <c s="21">
        <v>0</v>
      </c>
      <c s="21">
        <v>0</v>
      </c>
      <c s="21">
        <v>418117.64000000001</v>
      </c>
      <c s="21">
        <v>418117.64000000001</v>
      </c>
      <c s="21">
        <v>836235.28000000003</v>
      </c>
    </row>
    <row r="1172" spans="1:65" ht="14.5">
      <c r="A1172" s="108" t="s">
        <v>3264</v>
      </c>
      <c s="35" t="s">
        <v>1344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2327282.1400000001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2327282.1400000001</v>
      </c>
      <c s="120">
        <v>45000</v>
      </c>
      <c s="120">
        <v>47192</v>
      </c>
      <c s="134">
        <v>2327282.1400000001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85844.130000000005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85844.130000000005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85844.130000000005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85844.130000000005</v>
      </c>
      <c s="21">
        <v>0</v>
      </c>
      <c s="21">
        <v>0</v>
      </c>
      <c s="21">
        <v>0</v>
      </c>
      <c s="21">
        <v>171688.26000000001</v>
      </c>
      <c s="21">
        <v>171688.26000000001</v>
      </c>
      <c s="21">
        <v>343376.52000000002</v>
      </c>
    </row>
    <row r="1173" spans="1:65" ht="14.5">
      <c r="A1173" s="108" t="s">
        <v>3265</v>
      </c>
      <c s="35" t="s">
        <v>1345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3676061.6699999999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3676061.6699999999</v>
      </c>
      <c s="120">
        <v>45000</v>
      </c>
      <c s="120">
        <v>47192</v>
      </c>
      <c s="134">
        <v>3676061.6699999999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135595.20999999999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135595.20999999999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135595.20999999999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135595.20999999999</v>
      </c>
      <c s="21">
        <v>0</v>
      </c>
      <c s="21">
        <v>0</v>
      </c>
      <c s="21">
        <v>0</v>
      </c>
      <c s="21">
        <v>271190.41999999998</v>
      </c>
      <c s="21">
        <v>271190.41999999998</v>
      </c>
      <c s="21">
        <v>542380.83999999997</v>
      </c>
    </row>
    <row r="1174" spans="1:65" ht="14.5">
      <c r="A1174" s="108" t="s">
        <v>3266</v>
      </c>
      <c s="35" t="s">
        <v>1346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3354715.7200000002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3354715.7200000002</v>
      </c>
      <c s="120">
        <v>45000</v>
      </c>
      <c s="120">
        <v>47192</v>
      </c>
      <c s="134">
        <v>3354715.7200000002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123742.03999999999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123742.03999999999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123742.03999999999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123742.03999999999</v>
      </c>
      <c s="21">
        <v>0</v>
      </c>
      <c s="21">
        <v>0</v>
      </c>
      <c s="21">
        <v>0</v>
      </c>
      <c s="21">
        <v>247484.07999999999</v>
      </c>
      <c s="21">
        <v>247484.07999999999</v>
      </c>
      <c s="21">
        <v>494968.15999999997</v>
      </c>
    </row>
    <row r="1175" spans="1:65" ht="14.5">
      <c r="A1175" s="108" t="s">
        <v>3267</v>
      </c>
      <c s="35" t="s">
        <v>1347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7191734.7999999998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7191734.7999999998</v>
      </c>
      <c s="120">
        <v>44987</v>
      </c>
      <c s="120">
        <v>46083</v>
      </c>
      <c s="134">
        <v>7191734.7999999998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221696.01000000001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221696.01000000001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221696.01000000001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443392.02000000002</v>
      </c>
      <c s="21">
        <v>221696.01000000001</v>
      </c>
      <c s="21">
        <v>665088.03000000003</v>
      </c>
    </row>
    <row r="1176" spans="1:65" ht="14.5">
      <c r="A1176" s="108" t="s">
        <v>3268</v>
      </c>
      <c s="35" t="s">
        <v>1348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7172766.4500000002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7172766.4500000002</v>
      </c>
      <c s="120">
        <v>44995</v>
      </c>
      <c s="120">
        <v>46822</v>
      </c>
      <c s="134">
        <v>7172766.4500000002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255691.19</v>
      </c>
      <c s="21">
        <v>0</v>
      </c>
      <c s="21">
        <v>0</v>
      </c>
      <c s="21">
        <v>0</v>
      </c>
      <c s="21">
        <v>0</v>
      </c>
      <c s="21">
        <v>0</v>
      </c>
      <c s="21">
        <v>255691.19</v>
      </c>
      <c s="21">
        <v>0</v>
      </c>
      <c s="21">
        <v>0</v>
      </c>
      <c s="21">
        <v>0</v>
      </c>
      <c s="21">
        <v>0</v>
      </c>
      <c s="21">
        <v>0</v>
      </c>
      <c s="21">
        <v>255691.19</v>
      </c>
      <c s="21">
        <v>0</v>
      </c>
      <c s="21">
        <v>0</v>
      </c>
      <c s="21">
        <v>0</v>
      </c>
      <c s="21">
        <v>0</v>
      </c>
      <c s="21">
        <v>0</v>
      </c>
      <c s="21">
        <v>255691.19</v>
      </c>
      <c s="21">
        <v>0</v>
      </c>
      <c s="21">
        <v>0</v>
      </c>
      <c s="21">
        <v>0</v>
      </c>
      <c s="21">
        <v>511382.38</v>
      </c>
      <c s="21">
        <v>511382.38</v>
      </c>
      <c s="21">
        <v>1022764.76</v>
      </c>
    </row>
    <row r="1177" spans="1:65" ht="14.5">
      <c r="A1177" s="108" t="s">
        <v>3269</v>
      </c>
      <c s="35" t="s">
        <v>1349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2180249.6099999999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2180249.6099999999</v>
      </c>
      <c s="120">
        <v>44987</v>
      </c>
      <c s="120">
        <v>46083</v>
      </c>
      <c s="134">
        <v>2180249.6099999999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67209.460000000006</v>
      </c>
      <c s="21">
        <v>0</v>
      </c>
      <c s="21">
        <v>0</v>
      </c>
      <c s="21">
        <v>0</v>
      </c>
      <c s="21">
        <v>0</v>
      </c>
      <c s="21">
        <v>0</v>
      </c>
      <c s="21">
        <v>67209.460000000006</v>
      </c>
      <c s="21">
        <v>0</v>
      </c>
      <c s="21">
        <v>0</v>
      </c>
      <c s="21">
        <v>0</v>
      </c>
      <c s="21">
        <v>0</v>
      </c>
      <c s="21">
        <v>0</v>
      </c>
      <c s="21">
        <v>67209.460000000006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134418.92000000001</v>
      </c>
      <c s="21">
        <v>67209.460000000006</v>
      </c>
      <c s="21">
        <v>201628.38</v>
      </c>
    </row>
    <row r="1178" spans="1:65" ht="14.5">
      <c r="A1178" s="108" t="s">
        <v>3270</v>
      </c>
      <c s="35" t="s">
        <v>1350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166699.85999999999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166699.85999999999</v>
      </c>
      <c s="120">
        <v>44995</v>
      </c>
      <c s="120">
        <v>46822</v>
      </c>
      <c s="134">
        <v>166699.85999999999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5942.4300000000003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5942.4300000000003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5942.4300000000003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5942.4300000000003</v>
      </c>
      <c s="21">
        <v>0</v>
      </c>
      <c s="21">
        <v>0</v>
      </c>
      <c s="21">
        <v>0</v>
      </c>
      <c s="21">
        <v>11884.860000000001</v>
      </c>
      <c s="21">
        <v>11884.860000000001</v>
      </c>
      <c s="21">
        <v>23769.720000000001</v>
      </c>
    </row>
    <row r="1179" spans="1:65" ht="14.5">
      <c r="A1179" s="108" t="s">
        <v>3271</v>
      </c>
      <c s="35" t="s">
        <v>1351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96877.440000000002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96877.440000000002</v>
      </c>
      <c s="120">
        <v>44995</v>
      </c>
      <c s="120">
        <v>46822</v>
      </c>
      <c s="134">
        <v>96877.440000000002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6906.8800000000001</v>
      </c>
      <c s="21">
        <v>6906.8800000000001</v>
      </c>
      <c s="21">
        <v>13813.76</v>
      </c>
    </row>
    <row r="1180" spans="1:65" ht="14.5">
      <c r="A1180" s="108" t="s">
        <v>3272</v>
      </c>
      <c s="35" t="s">
        <v>1352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190929.5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190929.5</v>
      </c>
      <c s="120">
        <v>44995</v>
      </c>
      <c s="120">
        <v>46822</v>
      </c>
      <c s="134">
        <v>190929.5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6806.1599999999999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6806.1599999999999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6806.1599999999999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6806.1599999999999</v>
      </c>
      <c s="21">
        <v>0</v>
      </c>
      <c s="21">
        <v>0</v>
      </c>
      <c s="21">
        <v>0</v>
      </c>
      <c s="21">
        <v>13612.32</v>
      </c>
      <c s="21">
        <v>13612.32</v>
      </c>
      <c s="21">
        <v>27224.639999999999</v>
      </c>
    </row>
    <row r="1181" spans="1:65" ht="14.5">
      <c r="A1181" s="108" t="s">
        <v>3273</v>
      </c>
      <c s="35" t="s">
        <v>1353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48390.870000000003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48390.870000000003</v>
      </c>
      <c s="120">
        <v>44995</v>
      </c>
      <c s="120">
        <v>46822</v>
      </c>
      <c s="134">
        <v>48390.870000000003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1725.01</v>
      </c>
      <c s="21">
        <v>0</v>
      </c>
      <c s="21">
        <v>0</v>
      </c>
      <c s="21">
        <v>0</v>
      </c>
      <c s="21">
        <v>0</v>
      </c>
      <c s="21">
        <v>0</v>
      </c>
      <c s="21">
        <v>1725.01</v>
      </c>
      <c s="21">
        <v>0</v>
      </c>
      <c s="21">
        <v>0</v>
      </c>
      <c s="21">
        <v>0</v>
      </c>
      <c s="21">
        <v>0</v>
      </c>
      <c s="21">
        <v>0</v>
      </c>
      <c s="21">
        <v>1725.01</v>
      </c>
      <c s="21">
        <v>0</v>
      </c>
      <c s="21">
        <v>0</v>
      </c>
      <c s="21">
        <v>0</v>
      </c>
      <c s="21">
        <v>0</v>
      </c>
      <c s="21">
        <v>0</v>
      </c>
      <c s="21">
        <v>1725.01</v>
      </c>
      <c s="21">
        <v>0</v>
      </c>
      <c s="21">
        <v>0</v>
      </c>
      <c s="21">
        <v>0</v>
      </c>
      <c s="21">
        <v>3450.02</v>
      </c>
      <c s="21">
        <v>3450.02</v>
      </c>
      <c s="21">
        <v>6900.04</v>
      </c>
    </row>
    <row r="1182" spans="1:65" ht="14.5">
      <c r="A1182" s="108" t="s">
        <v>3274</v>
      </c>
      <c s="35" t="s">
        <v>1354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58155.190000000002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58155.190000000002</v>
      </c>
      <c s="120">
        <v>44995</v>
      </c>
      <c s="120">
        <v>46822</v>
      </c>
      <c s="134">
        <v>58155.190000000002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2073.0900000000001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2073.0900000000001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2073.0900000000001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2073.0900000000001</v>
      </c>
      <c s="21">
        <v>0</v>
      </c>
      <c s="21">
        <v>0</v>
      </c>
      <c s="21">
        <v>0</v>
      </c>
      <c s="21">
        <v>4146.1800000000003</v>
      </c>
      <c s="21">
        <v>4146.1800000000003</v>
      </c>
      <c s="21">
        <v>8292.3600000000006</v>
      </c>
    </row>
    <row r="1183" spans="1:65" ht="14.5">
      <c r="A1183" s="108" t="s">
        <v>3275</v>
      </c>
      <c s="35" t="s">
        <v>1355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158941.44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158941.44</v>
      </c>
      <c s="120">
        <v>44995</v>
      </c>
      <c s="120">
        <v>46822</v>
      </c>
      <c s="134">
        <v>158941.44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5665.8599999999997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5665.8599999999997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5665.8599999999997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5665.8599999999997</v>
      </c>
      <c s="21">
        <v>0</v>
      </c>
      <c s="21">
        <v>0</v>
      </c>
      <c s="21">
        <v>0</v>
      </c>
      <c s="21">
        <v>11331.719999999999</v>
      </c>
      <c s="21">
        <v>11331.719999999999</v>
      </c>
      <c s="21">
        <v>22663.439999999999</v>
      </c>
    </row>
    <row r="1184" spans="1:65" ht="14.5">
      <c r="A1184" s="108" t="s">
        <v>3276</v>
      </c>
      <c s="35" t="s">
        <v>1356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96877.440000000002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96877.440000000002</v>
      </c>
      <c s="120">
        <v>44995</v>
      </c>
      <c s="120">
        <v>46822</v>
      </c>
      <c s="134">
        <v>96877.440000000002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3453.4400000000001</v>
      </c>
      <c s="21">
        <v>0</v>
      </c>
      <c s="21">
        <v>0</v>
      </c>
      <c s="21">
        <v>0</v>
      </c>
      <c s="21">
        <v>6906.8800000000001</v>
      </c>
      <c s="21">
        <v>6906.8800000000001</v>
      </c>
      <c s="21">
        <v>13813.76</v>
      </c>
    </row>
    <row r="1185" spans="1:65" ht="14.5">
      <c r="A1185" s="108" t="s">
        <v>3277</v>
      </c>
      <c s="35" t="s">
        <v>1357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96908.429999999993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96908.429999999993</v>
      </c>
      <c s="120">
        <v>44995</v>
      </c>
      <c s="120">
        <v>46822</v>
      </c>
      <c s="134">
        <v>96908.429999999993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3454.54</v>
      </c>
      <c s="21">
        <v>0</v>
      </c>
      <c s="21">
        <v>0</v>
      </c>
      <c s="21">
        <v>0</v>
      </c>
      <c s="21">
        <v>0</v>
      </c>
      <c s="21">
        <v>0</v>
      </c>
      <c s="21">
        <v>3454.54</v>
      </c>
      <c s="21">
        <v>0</v>
      </c>
      <c s="21">
        <v>0</v>
      </c>
      <c s="21">
        <v>0</v>
      </c>
      <c s="21">
        <v>0</v>
      </c>
      <c s="21">
        <v>0</v>
      </c>
      <c s="21">
        <v>3454.54</v>
      </c>
      <c s="21">
        <v>0</v>
      </c>
      <c s="21">
        <v>0</v>
      </c>
      <c s="21">
        <v>0</v>
      </c>
      <c s="21">
        <v>0</v>
      </c>
      <c s="21">
        <v>0</v>
      </c>
      <c s="21">
        <v>3454.54</v>
      </c>
      <c s="21">
        <v>0</v>
      </c>
      <c s="21">
        <v>0</v>
      </c>
      <c s="21">
        <v>0</v>
      </c>
      <c s="21">
        <v>6909.0799999999999</v>
      </c>
      <c s="21">
        <v>6909.0799999999999</v>
      </c>
      <c s="21">
        <v>13818.16</v>
      </c>
    </row>
    <row r="1186" spans="1:65" ht="14.5">
      <c r="A1186" s="108" t="s">
        <v>3278</v>
      </c>
      <c s="35" t="s">
        <v>1358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48453.25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48453.25</v>
      </c>
      <c s="120">
        <v>44995</v>
      </c>
      <c s="120">
        <v>46822</v>
      </c>
      <c s="134">
        <v>48453.25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1727.24</v>
      </c>
      <c s="21">
        <v>0</v>
      </c>
      <c s="21">
        <v>0</v>
      </c>
      <c s="21">
        <v>0</v>
      </c>
      <c s="21">
        <v>0</v>
      </c>
      <c s="21">
        <v>0</v>
      </c>
      <c s="21">
        <v>1727.24</v>
      </c>
      <c s="21">
        <v>0</v>
      </c>
      <c s="21">
        <v>0</v>
      </c>
      <c s="21">
        <v>0</v>
      </c>
      <c s="21">
        <v>0</v>
      </c>
      <c s="21">
        <v>0</v>
      </c>
      <c s="21">
        <v>1727.24</v>
      </c>
      <c s="21">
        <v>0</v>
      </c>
      <c s="21">
        <v>0</v>
      </c>
      <c s="21">
        <v>0</v>
      </c>
      <c s="21">
        <v>0</v>
      </c>
      <c s="21">
        <v>0</v>
      </c>
      <c s="21">
        <v>1727.24</v>
      </c>
      <c s="21">
        <v>0</v>
      </c>
      <c s="21">
        <v>0</v>
      </c>
      <c s="21">
        <v>0</v>
      </c>
      <c s="21">
        <v>3454.48</v>
      </c>
      <c s="21">
        <v>3454.48</v>
      </c>
      <c s="21">
        <v>6908.96</v>
      </c>
    </row>
    <row r="1187" spans="1:65" ht="14.5">
      <c r="A1187" s="108" t="s">
        <v>3279</v>
      </c>
      <c s="35" t="s">
        <v>1359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110476.05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110476.05</v>
      </c>
      <c s="120">
        <v>44995</v>
      </c>
      <c s="120">
        <v>46822</v>
      </c>
      <c s="134">
        <v>110476.05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3938.1900000000001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3938.1900000000001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3938.1900000000001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3938.1900000000001</v>
      </c>
      <c s="21">
        <v>0</v>
      </c>
      <c s="21">
        <v>0</v>
      </c>
      <c s="21">
        <v>0</v>
      </c>
      <c s="21">
        <v>7876.3800000000001</v>
      </c>
      <c s="21">
        <v>7876.3800000000001</v>
      </c>
      <c s="21">
        <v>15752.76</v>
      </c>
    </row>
    <row r="1188" spans="1:65" ht="14.5">
      <c r="A1188" s="108" t="s">
        <v>3280</v>
      </c>
      <c s="35" t="s">
        <v>1360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77525.190000000002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77525.190000000002</v>
      </c>
      <c s="120">
        <v>44995</v>
      </c>
      <c s="120">
        <v>46822</v>
      </c>
      <c s="134">
        <v>77525.190000000002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2763.5799999999999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2763.5799999999999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2763.5799999999999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2763.5799999999999</v>
      </c>
      <c s="21">
        <v>0</v>
      </c>
      <c s="21">
        <v>0</v>
      </c>
      <c s="21">
        <v>0</v>
      </c>
      <c s="21">
        <v>5527.1599999999999</v>
      </c>
      <c s="21">
        <v>5527.1599999999999</v>
      </c>
      <c s="21">
        <v>11054.32</v>
      </c>
    </row>
    <row r="1189" spans="1:65" ht="14.5">
      <c r="A1189" s="108" t="s">
        <v>3281</v>
      </c>
      <c s="35" t="s">
        <v>1361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56129.650000000001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56129.650000000001</v>
      </c>
      <c s="120">
        <v>44995</v>
      </c>
      <c s="120">
        <v>46822</v>
      </c>
      <c s="134">
        <v>56129.650000000001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2000.8800000000001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2000.8800000000001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2000.8800000000001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2000.8800000000001</v>
      </c>
      <c s="21">
        <v>0</v>
      </c>
      <c s="21">
        <v>0</v>
      </c>
      <c s="21">
        <v>0</v>
      </c>
      <c s="21">
        <v>4001.7600000000002</v>
      </c>
      <c s="21">
        <v>4001.7600000000002</v>
      </c>
      <c s="21">
        <v>8003.5200000000004</v>
      </c>
    </row>
    <row r="1190" spans="1:65" ht="14.5">
      <c r="A1190" s="108" t="s">
        <v>3282</v>
      </c>
      <c s="35" t="s">
        <v>1362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53228.18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53228.18</v>
      </c>
      <c s="120">
        <v>44995</v>
      </c>
      <c s="120">
        <v>46822</v>
      </c>
      <c s="134">
        <v>53228.18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1897.45</v>
      </c>
      <c s="21">
        <v>0</v>
      </c>
      <c s="21">
        <v>0</v>
      </c>
      <c s="21">
        <v>0</v>
      </c>
      <c s="21">
        <v>0</v>
      </c>
      <c s="21">
        <v>0</v>
      </c>
      <c s="21">
        <v>1897.45</v>
      </c>
      <c s="21">
        <v>0</v>
      </c>
      <c s="21">
        <v>0</v>
      </c>
      <c s="21">
        <v>0</v>
      </c>
      <c s="21">
        <v>0</v>
      </c>
      <c s="21">
        <v>0</v>
      </c>
      <c s="21">
        <v>1897.45</v>
      </c>
      <c s="21">
        <v>0</v>
      </c>
      <c s="21">
        <v>0</v>
      </c>
      <c s="21">
        <v>0</v>
      </c>
      <c s="21">
        <v>0</v>
      </c>
      <c s="21">
        <v>0</v>
      </c>
      <c s="21">
        <v>1897.45</v>
      </c>
      <c s="21">
        <v>0</v>
      </c>
      <c s="21">
        <v>0</v>
      </c>
      <c s="21">
        <v>0</v>
      </c>
      <c s="21">
        <v>3794.9000000000001</v>
      </c>
      <c s="21">
        <v>3794.9000000000001</v>
      </c>
      <c s="21">
        <v>7589.8000000000002</v>
      </c>
    </row>
    <row r="1191" spans="1:65" ht="14.5">
      <c r="A1191" s="108" t="s">
        <v>3283</v>
      </c>
      <c s="35" t="s">
        <v>1363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193817.60000000001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193817.60000000001</v>
      </c>
      <c s="120">
        <v>44995</v>
      </c>
      <c s="120">
        <v>46822</v>
      </c>
      <c s="134">
        <v>193817.60000000001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6909.1099999999997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6909.1099999999997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6909.1099999999997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6909.1099999999997</v>
      </c>
      <c s="21">
        <v>0</v>
      </c>
      <c s="21">
        <v>0</v>
      </c>
      <c s="21">
        <v>0</v>
      </c>
      <c s="21">
        <v>13818.219999999999</v>
      </c>
      <c s="21">
        <v>13818.219999999999</v>
      </c>
      <c s="21">
        <v>27636.439999999999</v>
      </c>
    </row>
    <row r="1192" spans="1:65" ht="14.5">
      <c r="A1192" s="108" t="s">
        <v>3284</v>
      </c>
      <c s="35" t="s">
        <v>1364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4000000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</v>
      </c>
      <c s="120">
        <v>44987</v>
      </c>
      <c s="120">
        <v>46083</v>
      </c>
      <c s="134">
        <v>4000000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123306</v>
      </c>
      <c s="21">
        <v>0</v>
      </c>
      <c s="21">
        <v>0</v>
      </c>
      <c s="21">
        <v>0</v>
      </c>
      <c s="21">
        <v>0</v>
      </c>
      <c s="21">
        <v>0</v>
      </c>
      <c s="21">
        <v>123306</v>
      </c>
      <c s="21">
        <v>0</v>
      </c>
      <c s="21">
        <v>0</v>
      </c>
      <c s="21">
        <v>0</v>
      </c>
      <c s="21">
        <v>0</v>
      </c>
      <c s="21">
        <v>0</v>
      </c>
      <c s="21">
        <v>123306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246612</v>
      </c>
      <c s="21">
        <v>123306</v>
      </c>
      <c s="21">
        <v>369918</v>
      </c>
    </row>
    <row r="1193" spans="1:65" ht="14.5">
      <c r="A1193" s="108" t="s">
        <v>3285</v>
      </c>
      <c s="35" t="s">
        <v>1365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91600.449999999997</v>
      </c>
      <c s="128">
        <v>0</v>
      </c>
      <c s="128">
        <v>0</v>
      </c>
      <c s="128">
        <v>291.58999999999997</v>
      </c>
      <c s="128">
        <v>0</v>
      </c>
      <c s="128">
        <v>0</v>
      </c>
      <c s="128">
        <v>0</v>
      </c>
      <c s="128">
        <v>91600.449999999997</v>
      </c>
      <c s="120">
        <v>45162</v>
      </c>
      <c s="120">
        <v>45893</v>
      </c>
      <c s="134">
        <v>91600.449999999997</v>
      </c>
      <c s="135">
        <v>0.65000000000000002</v>
      </c>
      <c s="135">
        <v>2</v>
      </c>
      <c s="125">
        <v>0.038199999999999998</v>
      </c>
      <c s="131" t="s">
        <v>657</v>
      </c>
      <c s="131" t="s">
        <v>658</v>
      </c>
      <c s="21">
        <v>291.58999999999997</v>
      </c>
      <c s="21">
        <v>291.58999999999997</v>
      </c>
      <c s="21">
        <v>145.80000000000001</v>
      </c>
      <c s="21">
        <v>145.80000000000001</v>
      </c>
      <c s="21">
        <v>145.80000000000001</v>
      </c>
      <c s="21">
        <v>145.80000000000001</v>
      </c>
      <c s="21">
        <v>145.80000000000001</v>
      </c>
      <c s="21">
        <v>145.80000000000001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1457.9799999999998</v>
      </c>
      <c s="21">
        <v>0</v>
      </c>
      <c s="21">
        <v>1457.9799999999998</v>
      </c>
    </row>
    <row r="1194" spans="1:65" ht="14.5">
      <c r="A1194" s="108" t="s">
        <v>3286</v>
      </c>
      <c s="35" t="s">
        <v>1365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60770</v>
      </c>
      <c s="128">
        <v>0</v>
      </c>
      <c s="128">
        <v>0</v>
      </c>
      <c s="128">
        <v>217.75999999999999</v>
      </c>
      <c s="128">
        <v>0</v>
      </c>
      <c s="128">
        <v>0</v>
      </c>
      <c s="128">
        <v>0</v>
      </c>
      <c s="128">
        <v>60770</v>
      </c>
      <c s="120">
        <v>45162</v>
      </c>
      <c s="120">
        <v>46258</v>
      </c>
      <c s="134">
        <v>60770</v>
      </c>
      <c s="135">
        <v>1.6499999999999999</v>
      </c>
      <c s="135">
        <v>3</v>
      </c>
      <c s="125">
        <v>0.042999999999999997</v>
      </c>
      <c s="131" t="s">
        <v>657</v>
      </c>
      <c s="131" t="s">
        <v>658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217.75999999999999</v>
      </c>
      <c s="21">
        <v>108.88</v>
      </c>
      <c s="21">
        <v>108.88</v>
      </c>
      <c s="21">
        <v>108.88</v>
      </c>
      <c s="21">
        <v>108.88</v>
      </c>
      <c s="21">
        <v>108.88</v>
      </c>
      <c s="21">
        <v>108.88</v>
      </c>
      <c s="21">
        <v>0</v>
      </c>
      <c s="21">
        <v>0</v>
      </c>
      <c s="21">
        <v>0</v>
      </c>
      <c s="21">
        <v>0</v>
      </c>
      <c s="21">
        <v>2613.1199999999999</v>
      </c>
      <c s="21">
        <v>1088.8</v>
      </c>
      <c s="21">
        <v>3701.9200000000001</v>
      </c>
    </row>
    <row r="1195" spans="1:65" ht="14.5">
      <c r="A1195" s="108" t="s">
        <v>3287</v>
      </c>
      <c s="35" t="s">
        <v>1365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22125</v>
      </c>
      <c s="128">
        <v>0</v>
      </c>
      <c s="128">
        <v>0</v>
      </c>
      <c s="128">
        <v>98.819999999999993</v>
      </c>
      <c s="128">
        <v>0</v>
      </c>
      <c s="128">
        <v>0</v>
      </c>
      <c s="128">
        <v>0</v>
      </c>
      <c s="128">
        <v>22125</v>
      </c>
      <c s="120">
        <v>45162</v>
      </c>
      <c s="120">
        <v>47354</v>
      </c>
      <c s="134">
        <v>22125</v>
      </c>
      <c s="135">
        <v>4.6500000000000004</v>
      </c>
      <c s="135">
        <v>6</v>
      </c>
      <c s="125">
        <v>0.053600000000000002</v>
      </c>
      <c s="131" t="s">
        <v>657</v>
      </c>
      <c s="131" t="s">
        <v>658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98.819999999999993</v>
      </c>
      <c s="21">
        <v>1185.8399999999997</v>
      </c>
      <c s="21">
        <v>1185.8399999999997</v>
      </c>
      <c s="21">
        <v>2371.6799999999994</v>
      </c>
    </row>
    <row r="1196" spans="1:65" ht="14.5">
      <c r="A1196" s="108" t="s">
        <v>3288</v>
      </c>
      <c s="35" t="s">
        <v>1365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70819.669999999998</v>
      </c>
      <c s="128">
        <v>0</v>
      </c>
      <c s="128">
        <v>0</v>
      </c>
      <c s="128">
        <v>332.85000000000002</v>
      </c>
      <c s="128">
        <v>0</v>
      </c>
      <c s="128">
        <v>0</v>
      </c>
      <c s="128">
        <v>0</v>
      </c>
      <c s="128">
        <v>70819.669999999998</v>
      </c>
      <c s="120">
        <v>45162</v>
      </c>
      <c s="120">
        <v>47719</v>
      </c>
      <c s="134">
        <v>70819.669999999998</v>
      </c>
      <c s="135">
        <v>5.6500000000000004</v>
      </c>
      <c s="135">
        <v>7</v>
      </c>
      <c s="125">
        <v>0.056399999999999999</v>
      </c>
      <c s="131" t="s">
        <v>657</v>
      </c>
      <c s="131" t="s">
        <v>658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332.85000000000002</v>
      </c>
      <c s="21">
        <v>3994.1999999999994</v>
      </c>
      <c s="21">
        <v>3994.1999999999994</v>
      </c>
      <c s="21">
        <v>7988.3999999999987</v>
      </c>
    </row>
    <row r="1197" spans="1:65" ht="14.5">
      <c r="A1197" s="108" t="s">
        <v>3289</v>
      </c>
      <c s="35" t="s">
        <v>1365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190717.5</v>
      </c>
      <c s="128">
        <v>0</v>
      </c>
      <c s="128">
        <v>0</v>
      </c>
      <c s="128">
        <v>942.46000000000004</v>
      </c>
      <c s="128">
        <v>0</v>
      </c>
      <c s="128">
        <v>0</v>
      </c>
      <c s="128">
        <v>0</v>
      </c>
      <c s="128">
        <v>190717.5</v>
      </c>
      <c s="120">
        <v>45162</v>
      </c>
      <c s="120">
        <v>48084</v>
      </c>
      <c s="134">
        <v>190717.5</v>
      </c>
      <c s="135">
        <v>6.6500000000000004</v>
      </c>
      <c s="135">
        <v>8</v>
      </c>
      <c s="125">
        <v>0.059299999999999999</v>
      </c>
      <c s="131" t="s">
        <v>657</v>
      </c>
      <c s="131" t="s">
        <v>658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942.46000000000004</v>
      </c>
      <c s="21">
        <v>11309.519999999997</v>
      </c>
      <c s="21">
        <v>11309.519999999997</v>
      </c>
      <c s="21">
        <v>22619.039999999994</v>
      </c>
    </row>
    <row r="1198" spans="1:65" ht="14.5">
      <c r="A1198" s="108" t="s">
        <v>3290</v>
      </c>
      <c s="35" t="s">
        <v>1365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101248.91</v>
      </c>
      <c s="128">
        <v>0</v>
      </c>
      <c s="128">
        <v>0</v>
      </c>
      <c s="128">
        <v>523.96000000000004</v>
      </c>
      <c s="128">
        <v>0</v>
      </c>
      <c s="128">
        <v>0</v>
      </c>
      <c s="128">
        <v>0</v>
      </c>
      <c s="128">
        <v>101248.91</v>
      </c>
      <c s="120">
        <v>45162</v>
      </c>
      <c s="120">
        <v>48450</v>
      </c>
      <c s="138">
        <v>101248.91</v>
      </c>
      <c s="135">
        <v>7.6500000000000004</v>
      </c>
      <c s="135">
        <v>9</v>
      </c>
      <c s="125">
        <v>0.062100000000000002</v>
      </c>
      <c s="131" t="s">
        <v>657</v>
      </c>
      <c s="131" t="s">
        <v>658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523.96000000000004</v>
      </c>
      <c s="21">
        <v>6287.5200000000004</v>
      </c>
      <c s="21">
        <v>6287.5200000000004</v>
      </c>
      <c s="21">
        <v>12575.040000000001</v>
      </c>
    </row>
    <row r="1199" spans="1:65" ht="14.5">
      <c r="A1199" s="108" t="s">
        <v>3291</v>
      </c>
      <c s="35" t="s">
        <v>1365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287.62</v>
      </c>
      <c s="128">
        <v>0</v>
      </c>
      <c s="128">
        <v>0</v>
      </c>
      <c s="128">
        <v>0</v>
      </c>
      <c s="128">
        <v>53100</v>
      </c>
      <c s="120">
        <v>45162</v>
      </c>
      <c s="120">
        <v>48815</v>
      </c>
      <c s="138">
        <v>53100</v>
      </c>
      <c s="135">
        <v>8.6500000000000004</v>
      </c>
      <c s="135">
        <v>10</v>
      </c>
      <c s="125">
        <v>0.065000000000000002</v>
      </c>
      <c s="131" t="s">
        <v>657</v>
      </c>
      <c s="131" t="s">
        <v>658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287.62</v>
      </c>
      <c s="21">
        <v>3451.4399999999991</v>
      </c>
      <c s="21">
        <v>3451.4399999999991</v>
      </c>
      <c s="21">
        <v>6902.8799999999983</v>
      </c>
    </row>
    <row r="1200" spans="1:65" ht="14.5">
      <c r="A1200" s="108" t="s">
        <v>3292</v>
      </c>
      <c s="35" t="s">
        <v>1366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4987307.21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4987307.21</v>
      </c>
      <c s="120">
        <v>44987</v>
      </c>
      <c s="120">
        <v>46083</v>
      </c>
      <c s="138">
        <v>4987307.21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153741.23000000001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153741.23000000001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153741.23000000001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307482.46000000002</v>
      </c>
      <c s="21">
        <v>153741.23000000001</v>
      </c>
      <c s="21">
        <v>461223.69000000006</v>
      </c>
    </row>
    <row r="1201" spans="1:65" ht="14.5">
      <c r="A1201" s="108" t="s">
        <v>3293</v>
      </c>
      <c s="35" t="s">
        <v>1367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4971962.1100000003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4971962.1100000003</v>
      </c>
      <c s="120">
        <v>44995</v>
      </c>
      <c s="120">
        <v>46822</v>
      </c>
      <c s="138">
        <v>4971962.1100000003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177238.01999999999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177238.01999999999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177238.01999999999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177238.01999999999</v>
      </c>
      <c s="21">
        <v>0</v>
      </c>
      <c s="21">
        <v>0</v>
      </c>
      <c s="21">
        <v>0</v>
      </c>
      <c s="21">
        <v>354476.03999999998</v>
      </c>
      <c s="21">
        <v>354476.03999999998</v>
      </c>
      <c s="21">
        <v>708952.07999999996</v>
      </c>
    </row>
    <row r="1202" spans="1:65" ht="14.5">
      <c r="A1202" s="108" t="s">
        <v>3294</v>
      </c>
      <c s="35" t="s">
        <v>1368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2052218.6499999999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2052218.6499999999</v>
      </c>
      <c s="120">
        <v>45000</v>
      </c>
      <c s="120">
        <v>47192</v>
      </c>
      <c s="138">
        <v>2052218.6399999999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75698.139999999999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75698.139999999999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75698.139999999999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75698.139999999999</v>
      </c>
      <c s="21">
        <v>0</v>
      </c>
      <c s="21">
        <v>0</v>
      </c>
      <c s="21">
        <v>0</v>
      </c>
      <c s="21">
        <v>151396.28</v>
      </c>
      <c s="21">
        <v>151396.28</v>
      </c>
      <c s="21">
        <v>302792.56</v>
      </c>
    </row>
    <row r="1203" spans="1:65" ht="14.5">
      <c r="A1203" s="108" t="s">
        <v>3295</v>
      </c>
      <c s="35" t="s">
        <v>1369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50137.919999999998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50137.919999999998</v>
      </c>
      <c s="120">
        <v>44995</v>
      </c>
      <c s="120">
        <v>46822</v>
      </c>
      <c s="138">
        <v>50137.919999999998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1787.29</v>
      </c>
      <c s="21">
        <v>0</v>
      </c>
      <c s="21">
        <v>0</v>
      </c>
      <c s="21">
        <v>0</v>
      </c>
      <c s="21">
        <v>0</v>
      </c>
      <c s="21">
        <v>0</v>
      </c>
      <c s="21">
        <v>1787.29</v>
      </c>
      <c s="21">
        <v>0</v>
      </c>
      <c s="21">
        <v>0</v>
      </c>
      <c s="21">
        <v>0</v>
      </c>
      <c s="21">
        <v>0</v>
      </c>
      <c s="21">
        <v>0</v>
      </c>
      <c s="21">
        <v>1787.29</v>
      </c>
      <c s="21">
        <v>0</v>
      </c>
      <c s="21">
        <v>0</v>
      </c>
      <c s="21">
        <v>0</v>
      </c>
      <c s="21">
        <v>0</v>
      </c>
      <c s="21">
        <v>0</v>
      </c>
      <c s="21">
        <v>1787.29</v>
      </c>
      <c s="21">
        <v>0</v>
      </c>
      <c s="21">
        <v>0</v>
      </c>
      <c s="21">
        <v>0</v>
      </c>
      <c s="21">
        <v>3574.5799999999999</v>
      </c>
      <c s="21">
        <v>3574.5799999999999</v>
      </c>
      <c s="21">
        <v>7149.1599999999999</v>
      </c>
    </row>
    <row r="1204" spans="1:65" ht="14.5">
      <c r="A1204" s="108" t="s">
        <v>3296</v>
      </c>
      <c s="35" t="s">
        <v>1370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82529.130000000005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82529.130000000005</v>
      </c>
      <c s="120">
        <v>44995</v>
      </c>
      <c s="120">
        <v>46822</v>
      </c>
      <c s="138">
        <v>82529.130000000005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2941.96</v>
      </c>
      <c s="21">
        <v>0</v>
      </c>
      <c s="21">
        <v>0</v>
      </c>
      <c s="21">
        <v>0</v>
      </c>
      <c s="21">
        <v>0</v>
      </c>
      <c s="21">
        <v>0</v>
      </c>
      <c s="21">
        <v>2941.96</v>
      </c>
      <c s="21">
        <v>0</v>
      </c>
      <c s="21">
        <v>0</v>
      </c>
      <c s="21">
        <v>0</v>
      </c>
      <c s="21">
        <v>0</v>
      </c>
      <c s="21">
        <v>0</v>
      </c>
      <c s="21">
        <v>2941.96</v>
      </c>
      <c s="21">
        <v>0</v>
      </c>
      <c s="21">
        <v>0</v>
      </c>
      <c s="21">
        <v>0</v>
      </c>
      <c s="21">
        <v>0</v>
      </c>
      <c s="21">
        <v>0</v>
      </c>
      <c s="21">
        <v>2941.96</v>
      </c>
      <c s="21">
        <v>0</v>
      </c>
      <c s="21">
        <v>0</v>
      </c>
      <c s="21">
        <v>0</v>
      </c>
      <c s="21">
        <v>5883.9200000000001</v>
      </c>
      <c s="21">
        <v>5883.9200000000001</v>
      </c>
      <c s="21">
        <v>11767.84</v>
      </c>
    </row>
    <row r="1205" spans="1:65" ht="14.5">
      <c r="A1205" s="108" t="s">
        <v>3297</v>
      </c>
      <c s="35" t="s">
        <v>1371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18720.709999999999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18720.709999999999</v>
      </c>
      <c s="120">
        <v>44995</v>
      </c>
      <c s="120">
        <v>46822</v>
      </c>
      <c s="138">
        <v>18720.709999999999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667.35000000000002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667.35000000000002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667.35000000000002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667.35000000000002</v>
      </c>
      <c s="21">
        <v>0</v>
      </c>
      <c s="21">
        <v>0</v>
      </c>
      <c s="21">
        <v>0</v>
      </c>
      <c s="21">
        <v>1334.7</v>
      </c>
      <c s="21">
        <v>1334.7</v>
      </c>
      <c s="21">
        <v>2669.4000000000001</v>
      </c>
    </row>
    <row r="1206" spans="1:65" ht="14.5">
      <c r="A1206" s="108" t="s">
        <v>3298</v>
      </c>
      <c s="35" t="s">
        <v>1372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65569.25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65569.25</v>
      </c>
      <c s="120">
        <v>44995</v>
      </c>
      <c s="120">
        <v>46822</v>
      </c>
      <c s="138">
        <v>65569.25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2337.3800000000001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2337.3800000000001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2337.3800000000001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2337.3800000000001</v>
      </c>
      <c s="21">
        <v>0</v>
      </c>
      <c s="21">
        <v>0</v>
      </c>
      <c s="21">
        <v>0</v>
      </c>
      <c s="21">
        <v>4674.7600000000002</v>
      </c>
      <c s="21">
        <v>4674.7600000000002</v>
      </c>
      <c s="21">
        <v>9349.5200000000004</v>
      </c>
    </row>
    <row r="1207" spans="1:65" ht="14.5">
      <c r="A1207" s="108" t="s">
        <v>3299</v>
      </c>
      <c s="35" t="s">
        <v>1373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43381.040000000001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43381.040000000001</v>
      </c>
      <c s="120">
        <v>44995</v>
      </c>
      <c s="120">
        <v>46822</v>
      </c>
      <c s="138">
        <v>43381.040000000001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1546.4300000000001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1546.4300000000001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1546.4300000000001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1546.4300000000001</v>
      </c>
      <c s="21">
        <v>0</v>
      </c>
      <c s="21">
        <v>0</v>
      </c>
      <c s="21">
        <v>0</v>
      </c>
      <c s="21">
        <v>3092.8600000000001</v>
      </c>
      <c s="21">
        <v>3092.8600000000001</v>
      </c>
      <c s="21">
        <v>6185.7200000000003</v>
      </c>
    </row>
    <row r="1208" spans="1:65" ht="14.5">
      <c r="A1208" s="108" t="s">
        <v>3300</v>
      </c>
      <c s="35" t="s">
        <v>1374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218206.34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218206.34</v>
      </c>
      <c s="120">
        <v>44995</v>
      </c>
      <c s="120">
        <v>46822</v>
      </c>
      <c s="138">
        <v>218206.34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7778.5100000000002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7778.5100000000002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7778.5100000000002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7778.5100000000002</v>
      </c>
      <c s="21">
        <v>0</v>
      </c>
      <c s="21">
        <v>0</v>
      </c>
      <c s="21">
        <v>0</v>
      </c>
      <c s="21">
        <v>15557.02</v>
      </c>
      <c s="21">
        <v>15557.02</v>
      </c>
      <c s="21">
        <v>31114.040000000001</v>
      </c>
    </row>
    <row r="1209" spans="1:65" ht="14.5">
      <c r="A1209" s="108" t="s">
        <v>3301</v>
      </c>
      <c s="35" t="s">
        <v>1375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144827.22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144827.22</v>
      </c>
      <c s="120">
        <v>44995</v>
      </c>
      <c s="120">
        <v>46822</v>
      </c>
      <c s="138">
        <v>144827.22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5162.7299999999996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5162.7299999999996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5162.7299999999996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5162.7299999999996</v>
      </c>
      <c s="21">
        <v>0</v>
      </c>
      <c s="21">
        <v>0</v>
      </c>
      <c s="21">
        <v>0</v>
      </c>
      <c s="21">
        <v>10325.459999999999</v>
      </c>
      <c s="21">
        <v>10325.459999999999</v>
      </c>
      <c s="21">
        <v>20650.919999999998</v>
      </c>
    </row>
    <row r="1210" spans="1:65" ht="14.5">
      <c r="A1210" s="108" t="s">
        <v>3302</v>
      </c>
      <c s="35" t="s">
        <v>1376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68549.910000000003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68549.910000000003</v>
      </c>
      <c s="120">
        <v>44995</v>
      </c>
      <c s="120">
        <v>46822</v>
      </c>
      <c s="138">
        <v>68549.910000000003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2443.6300000000001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2443.6300000000001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2443.6300000000001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2443.6300000000001</v>
      </c>
      <c s="21">
        <v>0</v>
      </c>
      <c s="21">
        <v>0</v>
      </c>
      <c s="21">
        <v>0</v>
      </c>
      <c s="21">
        <v>4887.2600000000002</v>
      </c>
      <c s="21">
        <v>4887.2600000000002</v>
      </c>
      <c s="21">
        <v>9774.5200000000004</v>
      </c>
    </row>
    <row r="1211" spans="1:65" ht="14.5">
      <c r="A1211" s="108" t="s">
        <v>3303</v>
      </c>
      <c s="35" t="s">
        <v>1377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79170.309999999998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79170.309999999998</v>
      </c>
      <c s="120">
        <v>44995</v>
      </c>
      <c s="120">
        <v>46822</v>
      </c>
      <c s="138">
        <v>79170.309999999998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2822.2199999999998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2822.2199999999998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2822.2199999999998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2822.2199999999998</v>
      </c>
      <c s="21">
        <v>0</v>
      </c>
      <c s="21">
        <v>0</v>
      </c>
      <c s="21">
        <v>0</v>
      </c>
      <c s="21">
        <v>5644.4399999999996</v>
      </c>
      <c s="21">
        <v>5644.4399999999996</v>
      </c>
      <c s="21">
        <v>11288.879999999999</v>
      </c>
    </row>
    <row r="1212" spans="1:65" ht="14.5">
      <c r="A1212" s="108" t="s">
        <v>3304</v>
      </c>
      <c s="35" t="s">
        <v>1378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62607.290000000001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62607.290000000001</v>
      </c>
      <c s="120">
        <v>44995</v>
      </c>
      <c s="120">
        <v>46822</v>
      </c>
      <c s="138">
        <v>62607.290000000001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2231.79</v>
      </c>
      <c s="21">
        <v>0</v>
      </c>
      <c s="21">
        <v>0</v>
      </c>
      <c s="21">
        <v>0</v>
      </c>
      <c s="21">
        <v>0</v>
      </c>
      <c s="21">
        <v>0</v>
      </c>
      <c s="21">
        <v>2231.79</v>
      </c>
      <c s="21">
        <v>0</v>
      </c>
      <c s="21">
        <v>0</v>
      </c>
      <c s="21">
        <v>0</v>
      </c>
      <c s="21">
        <v>0</v>
      </c>
      <c s="21">
        <v>0</v>
      </c>
      <c s="21">
        <v>2231.79</v>
      </c>
      <c s="21">
        <v>0</v>
      </c>
      <c s="21">
        <v>0</v>
      </c>
      <c s="21">
        <v>0</v>
      </c>
      <c s="21">
        <v>0</v>
      </c>
      <c s="21">
        <v>0</v>
      </c>
      <c s="21">
        <v>2231.79</v>
      </c>
      <c s="21">
        <v>0</v>
      </c>
      <c s="21">
        <v>0</v>
      </c>
      <c s="21">
        <v>0</v>
      </c>
      <c s="21">
        <v>4463.5799999999999</v>
      </c>
      <c s="21">
        <v>4463.5799999999999</v>
      </c>
      <c s="21">
        <v>8927.1599999999999</v>
      </c>
    </row>
    <row r="1213" spans="1:65" ht="14.5">
      <c r="A1213" s="108" t="s">
        <v>3305</v>
      </c>
      <c s="35" t="s">
        <v>1379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53102.059999999998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53102.059999999998</v>
      </c>
      <c s="120">
        <v>44995</v>
      </c>
      <c s="120">
        <v>46822</v>
      </c>
      <c s="138">
        <v>53102.059999999998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1892.96</v>
      </c>
      <c s="21">
        <v>0</v>
      </c>
      <c s="21">
        <v>0</v>
      </c>
      <c s="21">
        <v>0</v>
      </c>
      <c s="21">
        <v>0</v>
      </c>
      <c s="21">
        <v>0</v>
      </c>
      <c s="21">
        <v>1892.96</v>
      </c>
      <c s="21">
        <v>0</v>
      </c>
      <c s="21">
        <v>0</v>
      </c>
      <c s="21">
        <v>0</v>
      </c>
      <c s="21">
        <v>0</v>
      </c>
      <c s="21">
        <v>0</v>
      </c>
      <c s="21">
        <v>1892.96</v>
      </c>
      <c s="21">
        <v>0</v>
      </c>
      <c s="21">
        <v>0</v>
      </c>
      <c s="21">
        <v>0</v>
      </c>
      <c s="21">
        <v>0</v>
      </c>
      <c s="21">
        <v>0</v>
      </c>
      <c s="21">
        <v>1892.96</v>
      </c>
      <c s="21">
        <v>0</v>
      </c>
      <c s="21">
        <v>0</v>
      </c>
      <c s="21">
        <v>0</v>
      </c>
      <c s="21">
        <v>3785.9200000000001</v>
      </c>
      <c s="21">
        <v>3785.9200000000001</v>
      </c>
      <c s="21">
        <v>7571.8400000000001</v>
      </c>
    </row>
    <row r="1214" spans="1:65" ht="14.5">
      <c r="A1214" s="108" t="s">
        <v>3306</v>
      </c>
      <c s="35" t="s">
        <v>1380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68500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68500</v>
      </c>
      <c s="120">
        <v>44995</v>
      </c>
      <c s="120">
        <v>46822</v>
      </c>
      <c s="138">
        <v>68500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2441.8499999999999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2441.8499999999999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2441.8499999999999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2441.8499999999999</v>
      </c>
      <c s="21">
        <v>0</v>
      </c>
      <c s="21">
        <v>0</v>
      </c>
      <c s="21">
        <v>0</v>
      </c>
      <c s="21">
        <v>4883.6999999999998</v>
      </c>
      <c s="21">
        <v>4883.6999999999998</v>
      </c>
      <c s="21">
        <v>9767.3999999999996</v>
      </c>
    </row>
    <row r="1215" spans="1:65" ht="14.5">
      <c r="A1215" s="108" t="s">
        <v>3307</v>
      </c>
      <c s="35" t="s">
        <v>1381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115820.00999999999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115820.00999999999</v>
      </c>
      <c s="120">
        <v>44995</v>
      </c>
      <c s="120">
        <v>46822</v>
      </c>
      <c s="138">
        <v>115820.00999999999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4128.6899999999996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4128.6899999999996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4128.6899999999996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4128.6899999999996</v>
      </c>
      <c s="21">
        <v>0</v>
      </c>
      <c s="21">
        <v>0</v>
      </c>
      <c s="21">
        <v>0</v>
      </c>
      <c s="21">
        <v>8257.3799999999992</v>
      </c>
      <c s="21">
        <v>8257.3799999999992</v>
      </c>
      <c s="21">
        <v>16514.759999999998</v>
      </c>
    </row>
    <row r="1216" spans="1:65" ht="14.5">
      <c r="A1216" s="108" t="s">
        <v>3308</v>
      </c>
      <c s="35" t="s">
        <v>1382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241425.63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241425.63</v>
      </c>
      <c s="120">
        <v>44995</v>
      </c>
      <c s="120">
        <v>46822</v>
      </c>
      <c s="138">
        <v>241425.63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8606.2199999999993</v>
      </c>
      <c s="21">
        <v>0</v>
      </c>
      <c s="21">
        <v>0</v>
      </c>
      <c s="21">
        <v>0</v>
      </c>
      <c s="21">
        <v>0</v>
      </c>
      <c s="21">
        <v>0</v>
      </c>
      <c s="21">
        <v>8606.2199999999993</v>
      </c>
      <c s="21">
        <v>0</v>
      </c>
      <c s="21">
        <v>0</v>
      </c>
      <c s="21">
        <v>0</v>
      </c>
      <c s="21">
        <v>0</v>
      </c>
      <c s="21">
        <v>0</v>
      </c>
      <c s="21">
        <v>8606.2199999999993</v>
      </c>
      <c s="21">
        <v>0</v>
      </c>
      <c s="21">
        <v>0</v>
      </c>
      <c s="21">
        <v>0</v>
      </c>
      <c s="21">
        <v>0</v>
      </c>
      <c s="21">
        <v>0</v>
      </c>
      <c s="21">
        <v>8606.2199999999993</v>
      </c>
      <c s="21">
        <v>0</v>
      </c>
      <c s="21">
        <v>0</v>
      </c>
      <c s="21">
        <v>0</v>
      </c>
      <c s="21">
        <v>17212.439999999999</v>
      </c>
      <c s="21">
        <v>17212.439999999999</v>
      </c>
      <c s="21">
        <v>34424.879999999997</v>
      </c>
    </row>
    <row r="1217" spans="1:65" ht="14.5">
      <c r="A1217" s="108" t="s">
        <v>3309</v>
      </c>
      <c s="35" t="s">
        <v>1383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38550.470000000001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38550.470000000001</v>
      </c>
      <c s="120">
        <v>44995</v>
      </c>
      <c s="120">
        <v>46822</v>
      </c>
      <c s="138">
        <v>38550.470000000001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1374.23</v>
      </c>
      <c s="21">
        <v>0</v>
      </c>
      <c s="21">
        <v>0</v>
      </c>
      <c s="21">
        <v>0</v>
      </c>
      <c s="21">
        <v>0</v>
      </c>
      <c s="21">
        <v>0</v>
      </c>
      <c s="21">
        <v>1374.23</v>
      </c>
      <c s="21">
        <v>0</v>
      </c>
      <c s="21">
        <v>0</v>
      </c>
      <c s="21">
        <v>0</v>
      </c>
      <c s="21">
        <v>0</v>
      </c>
      <c s="21">
        <v>0</v>
      </c>
      <c s="21">
        <v>1374.23</v>
      </c>
      <c s="21">
        <v>0</v>
      </c>
      <c s="21">
        <v>0</v>
      </c>
      <c s="21">
        <v>0</v>
      </c>
      <c s="21">
        <v>0</v>
      </c>
      <c s="21">
        <v>0</v>
      </c>
      <c s="21">
        <v>1374.23</v>
      </c>
      <c s="21">
        <v>0</v>
      </c>
      <c s="21">
        <v>0</v>
      </c>
      <c s="21">
        <v>0</v>
      </c>
      <c s="21">
        <v>2748.46</v>
      </c>
      <c s="21">
        <v>2748.46</v>
      </c>
      <c s="21">
        <v>5496.9200000000001</v>
      </c>
    </row>
    <row r="1218" spans="1:65" ht="14.5">
      <c r="A1218" s="108" t="s">
        <v>3310</v>
      </c>
      <c s="35" t="s">
        <v>1384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96535.050000000003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96535.050000000003</v>
      </c>
      <c s="120">
        <v>44995</v>
      </c>
      <c s="120">
        <v>46822</v>
      </c>
      <c s="138">
        <v>96535.050000000003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3441.23</v>
      </c>
      <c s="21">
        <v>0</v>
      </c>
      <c s="21">
        <v>0</v>
      </c>
      <c s="21">
        <v>0</v>
      </c>
      <c s="21">
        <v>0</v>
      </c>
      <c s="21">
        <v>0</v>
      </c>
      <c s="21">
        <v>3441.23</v>
      </c>
      <c s="21">
        <v>0</v>
      </c>
      <c s="21">
        <v>0</v>
      </c>
      <c s="21">
        <v>0</v>
      </c>
      <c s="21">
        <v>0</v>
      </c>
      <c s="21">
        <v>0</v>
      </c>
      <c s="21">
        <v>3441.23</v>
      </c>
      <c s="21">
        <v>0</v>
      </c>
      <c s="21">
        <v>0</v>
      </c>
      <c s="21">
        <v>0</v>
      </c>
      <c s="21">
        <v>0</v>
      </c>
      <c s="21">
        <v>0</v>
      </c>
      <c s="21">
        <v>3441.23</v>
      </c>
      <c s="21">
        <v>0</v>
      </c>
      <c s="21">
        <v>0</v>
      </c>
      <c s="21">
        <v>0</v>
      </c>
      <c s="21">
        <v>6882.46</v>
      </c>
      <c s="21">
        <v>6882.46</v>
      </c>
      <c s="21">
        <v>13764.92</v>
      </c>
    </row>
    <row r="1219" spans="1:65" ht="14.5">
      <c r="A1219" s="108" t="s">
        <v>3311</v>
      </c>
      <c s="35" t="s">
        <v>1385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3140104.52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3140104.52</v>
      </c>
      <c s="120">
        <v>44987</v>
      </c>
      <c s="120">
        <v>46083</v>
      </c>
      <c s="138">
        <v>3140104.52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96798.429999999993</v>
      </c>
      <c s="21">
        <v>0</v>
      </c>
      <c s="21">
        <v>0</v>
      </c>
      <c s="21">
        <v>0</v>
      </c>
      <c s="21">
        <v>0</v>
      </c>
      <c s="21">
        <v>0</v>
      </c>
      <c s="21">
        <v>96798.429999999993</v>
      </c>
      <c s="21">
        <v>0</v>
      </c>
      <c s="21">
        <v>0</v>
      </c>
      <c s="21">
        <v>0</v>
      </c>
      <c s="21">
        <v>0</v>
      </c>
      <c s="21">
        <v>0</v>
      </c>
      <c s="21">
        <v>96798.429999999993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193596.85999999999</v>
      </c>
      <c s="21">
        <v>96798.429999999993</v>
      </c>
      <c s="21">
        <v>290395.28999999998</v>
      </c>
    </row>
    <row r="1220" spans="1:65" ht="14.5">
      <c r="A1220" s="108" t="s">
        <v>3312</v>
      </c>
      <c s="35" t="s">
        <v>1386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1175140.54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1175140.54</v>
      </c>
      <c s="120">
        <v>44995</v>
      </c>
      <c s="120">
        <v>46822</v>
      </c>
      <c s="138">
        <v>1175140.54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41890.82</v>
      </c>
      <c s="21">
        <v>0</v>
      </c>
      <c s="21">
        <v>0</v>
      </c>
      <c s="21">
        <v>0</v>
      </c>
      <c s="21">
        <v>0</v>
      </c>
      <c s="21">
        <v>0</v>
      </c>
      <c s="21">
        <v>41890.82</v>
      </c>
      <c s="21">
        <v>0</v>
      </c>
      <c s="21">
        <v>0</v>
      </c>
      <c s="21">
        <v>0</v>
      </c>
      <c s="21">
        <v>0</v>
      </c>
      <c s="21">
        <v>0</v>
      </c>
      <c s="21">
        <v>41890.82</v>
      </c>
      <c s="21">
        <v>0</v>
      </c>
      <c s="21">
        <v>0</v>
      </c>
      <c s="21">
        <v>0</v>
      </c>
      <c s="21">
        <v>0</v>
      </c>
      <c s="21">
        <v>0</v>
      </c>
      <c s="21">
        <v>41890.82</v>
      </c>
      <c s="21">
        <v>0</v>
      </c>
      <c s="21">
        <v>0</v>
      </c>
      <c s="21">
        <v>0</v>
      </c>
      <c s="21">
        <v>83781.639999999999</v>
      </c>
      <c s="21">
        <v>83781.639999999999</v>
      </c>
      <c s="21">
        <v>167563.28</v>
      </c>
    </row>
    <row r="1221" spans="1:65" ht="14.5">
      <c r="A1221" s="108" t="s">
        <v>3313</v>
      </c>
      <c s="35" t="s">
        <v>1387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1198376.95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1198376.95</v>
      </c>
      <c s="120">
        <v>44987</v>
      </c>
      <c s="120">
        <v>46083</v>
      </c>
      <c s="138">
        <v>1198376.95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36941.769999999997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36941.769999999997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36941.769999999997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73883.539999999994</v>
      </c>
      <c s="21">
        <v>36941.769999999997</v>
      </c>
      <c s="21">
        <v>110825.31</v>
      </c>
    </row>
    <row r="1222" spans="1:65" ht="14.5">
      <c r="A1222" s="108" t="s">
        <v>3314</v>
      </c>
      <c s="35" t="s">
        <v>1388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40099383.560000002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40099383.560000002</v>
      </c>
      <c s="120">
        <v>44987</v>
      </c>
      <c s="120">
        <v>46083</v>
      </c>
      <c s="138">
        <v>40099383.560000002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1236123.6499999999</v>
      </c>
      <c s="21">
        <v>0</v>
      </c>
      <c s="21">
        <v>0</v>
      </c>
      <c s="21">
        <v>0</v>
      </c>
      <c s="21">
        <v>0</v>
      </c>
      <c s="21">
        <v>0</v>
      </c>
      <c s="21">
        <v>1236123.6499999999</v>
      </c>
      <c s="21">
        <v>0</v>
      </c>
      <c s="21">
        <v>0</v>
      </c>
      <c s="21">
        <v>0</v>
      </c>
      <c s="21">
        <v>0</v>
      </c>
      <c s="21">
        <v>0</v>
      </c>
      <c s="21">
        <v>1236123.6499999999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2472247.2999999998</v>
      </c>
      <c s="21">
        <v>1236123.6499999999</v>
      </c>
      <c s="21">
        <v>3708370.9499999997</v>
      </c>
    </row>
    <row r="1223" spans="1:65" ht="14.5">
      <c r="A1223" s="108" t="s">
        <v>3315</v>
      </c>
      <c s="35" t="s">
        <v>1389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40135838.530000001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40135838.530000001</v>
      </c>
      <c s="120">
        <v>44995</v>
      </c>
      <c s="120">
        <v>46822</v>
      </c>
      <c s="138">
        <v>40135838.530000001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1430742.3</v>
      </c>
      <c s="21">
        <v>0</v>
      </c>
      <c s="21">
        <v>0</v>
      </c>
      <c s="21">
        <v>0</v>
      </c>
      <c s="21">
        <v>0</v>
      </c>
      <c s="21">
        <v>0</v>
      </c>
      <c s="21">
        <v>1430742.3</v>
      </c>
      <c s="21">
        <v>0</v>
      </c>
      <c s="21">
        <v>0</v>
      </c>
      <c s="21">
        <v>0</v>
      </c>
      <c s="21">
        <v>0</v>
      </c>
      <c s="21">
        <v>0</v>
      </c>
      <c s="21">
        <v>1430742.3</v>
      </c>
      <c s="21">
        <v>0</v>
      </c>
      <c s="21">
        <v>0</v>
      </c>
      <c s="21">
        <v>0</v>
      </c>
      <c s="21">
        <v>0</v>
      </c>
      <c s="21">
        <v>0</v>
      </c>
      <c s="21">
        <v>1430742.3</v>
      </c>
      <c s="21">
        <v>0</v>
      </c>
      <c s="21">
        <v>0</v>
      </c>
      <c s="21">
        <v>0</v>
      </c>
      <c s="21">
        <v>2861484.6000000001</v>
      </c>
      <c s="21">
        <v>2861484.6000000001</v>
      </c>
      <c s="21">
        <v>5722969.2000000002</v>
      </c>
    </row>
    <row r="1224" spans="1:65" ht="14.5">
      <c r="A1224" s="108" t="s">
        <v>3316</v>
      </c>
      <c s="35" t="s">
        <v>1390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31120469.350000001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31120469.350000001</v>
      </c>
      <c s="120">
        <v>44984</v>
      </c>
      <c s="120">
        <v>48637</v>
      </c>
      <c s="138">
        <v>31120469.350000001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1217790.6499999999</v>
      </c>
      <c s="21">
        <v>0</v>
      </c>
      <c s="21">
        <v>0</v>
      </c>
      <c s="21">
        <v>0</v>
      </c>
      <c s="21">
        <v>0</v>
      </c>
      <c s="21">
        <v>0</v>
      </c>
      <c s="21">
        <v>1217790.6499999999</v>
      </c>
      <c s="21">
        <v>0</v>
      </c>
      <c s="21">
        <v>0</v>
      </c>
      <c s="21">
        <v>0</v>
      </c>
      <c s="21">
        <v>0</v>
      </c>
      <c s="21">
        <v>0</v>
      </c>
      <c s="21">
        <v>1217790.6499999999</v>
      </c>
      <c s="21">
        <v>0</v>
      </c>
      <c s="21">
        <v>0</v>
      </c>
      <c s="21">
        <v>0</v>
      </c>
      <c s="21">
        <v>0</v>
      </c>
      <c s="21">
        <v>0</v>
      </c>
      <c s="21">
        <v>1217790.6499999999</v>
      </c>
      <c s="21">
        <v>0</v>
      </c>
      <c s="21">
        <v>0</v>
      </c>
      <c s="21">
        <v>0</v>
      </c>
      <c s="21">
        <v>0</v>
      </c>
      <c s="21">
        <v>2435581.2999999998</v>
      </c>
      <c s="21">
        <v>2435581.2999999998</v>
      </c>
      <c s="21">
        <v>4871162.5999999996</v>
      </c>
    </row>
    <row r="1225" spans="1:65" ht="14.5">
      <c r="A1225" s="108" t="s">
        <v>3317</v>
      </c>
      <c s="35" t="s">
        <v>1391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11802650.619999999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11802650.619999999</v>
      </c>
      <c s="120">
        <v>44987</v>
      </c>
      <c s="120">
        <v>46083</v>
      </c>
      <c s="138">
        <v>11802650.619999999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363834.40999999997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363834.40999999997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363834.40999999997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727668.81999999995</v>
      </c>
      <c s="21">
        <v>363834.40999999997</v>
      </c>
      <c s="21">
        <v>1091503.23</v>
      </c>
    </row>
    <row r="1226" spans="1:65" ht="14.5">
      <c r="A1226" s="108" t="s">
        <v>3318</v>
      </c>
      <c s="35" t="s">
        <v>1392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516840</v>
      </c>
      <c s="128">
        <v>0</v>
      </c>
      <c s="128">
        <v>0</v>
      </c>
      <c s="128">
        <v>1645.27</v>
      </c>
      <c s="128">
        <v>0</v>
      </c>
      <c s="128">
        <v>0</v>
      </c>
      <c s="128">
        <v>0</v>
      </c>
      <c s="128">
        <v>516840</v>
      </c>
      <c s="120">
        <v>45217</v>
      </c>
      <c s="120">
        <v>45948</v>
      </c>
      <c s="138">
        <v>516840</v>
      </c>
      <c s="135">
        <v>0.80000000000000004</v>
      </c>
      <c s="135">
        <v>2</v>
      </c>
      <c s="125">
        <v>0.038199999999999998</v>
      </c>
      <c s="131" t="s">
        <v>657</v>
      </c>
      <c s="131" t="s">
        <v>658</v>
      </c>
      <c s="21">
        <v>1645.27</v>
      </c>
      <c s="21">
        <v>1645.27</v>
      </c>
      <c s="21">
        <v>1645.27</v>
      </c>
      <c s="21">
        <v>1645.27</v>
      </c>
      <c s="21">
        <v>822.63999999999999</v>
      </c>
      <c s="21">
        <v>822.63999999999999</v>
      </c>
      <c s="21">
        <v>822.63999999999999</v>
      </c>
      <c s="21">
        <v>822.63999999999999</v>
      </c>
      <c s="21">
        <v>822.63999999999999</v>
      </c>
      <c s="21">
        <v>822.63999999999999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11516.919999999998</v>
      </c>
      <c s="21">
        <v>0</v>
      </c>
      <c s="21">
        <v>11516.919999999998</v>
      </c>
    </row>
    <row r="1227" spans="1:65" ht="14.5">
      <c r="A1227" s="108" t="s">
        <v>3319</v>
      </c>
      <c s="35" t="s">
        <v>1392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1490045</v>
      </c>
      <c s="128">
        <v>0</v>
      </c>
      <c s="128">
        <v>0</v>
      </c>
      <c s="128">
        <v>5339.3299999999999</v>
      </c>
      <c s="128">
        <v>0</v>
      </c>
      <c s="128">
        <v>0</v>
      </c>
      <c s="128">
        <v>0</v>
      </c>
      <c s="128">
        <v>1490045</v>
      </c>
      <c s="120">
        <v>45217</v>
      </c>
      <c s="120">
        <v>46313</v>
      </c>
      <c s="138">
        <v>1490045</v>
      </c>
      <c s="135">
        <v>1.8</v>
      </c>
      <c s="135">
        <v>3</v>
      </c>
      <c s="125">
        <v>0.042999999999999997</v>
      </c>
      <c s="131" t="s">
        <v>657</v>
      </c>
      <c s="131" t="s">
        <v>658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5339.3299999999999</v>
      </c>
      <c s="21">
        <v>2669.6599999999999</v>
      </c>
      <c s="21">
        <v>2669.6599999999999</v>
      </c>
      <c s="21">
        <v>2669.6599999999999</v>
      </c>
      <c s="21">
        <v>2669.6599999999999</v>
      </c>
      <c s="21">
        <v>2669.6599999999999</v>
      </c>
      <c s="21">
        <v>2669.6599999999999</v>
      </c>
      <c s="21">
        <v>0</v>
      </c>
      <c s="21">
        <v>0</v>
      </c>
      <c s="21">
        <v>64071.960000000014</v>
      </c>
      <c s="21">
        <v>37375.279999999999</v>
      </c>
      <c s="21">
        <v>101447.24000000002</v>
      </c>
    </row>
    <row r="1228" spans="1:65" ht="14.5">
      <c r="A1228" s="108" t="s">
        <v>3320</v>
      </c>
      <c s="35" t="s">
        <v>1392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3559912.5</v>
      </c>
      <c s="128">
        <v>0</v>
      </c>
      <c s="128">
        <v>0</v>
      </c>
      <c s="128">
        <v>13972.66</v>
      </c>
      <c s="128">
        <v>0</v>
      </c>
      <c s="128">
        <v>0</v>
      </c>
      <c s="128">
        <v>0</v>
      </c>
      <c s="128">
        <v>3559912.5</v>
      </c>
      <c s="120">
        <v>45217</v>
      </c>
      <c s="120">
        <v>46678</v>
      </c>
      <c s="138">
        <v>3559912.5</v>
      </c>
      <c s="135">
        <v>2.7999999999999998</v>
      </c>
      <c s="135">
        <v>4</v>
      </c>
      <c s="125">
        <v>0.047100000000000003</v>
      </c>
      <c s="131" t="s">
        <v>657</v>
      </c>
      <c s="131" t="s">
        <v>658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13972.66</v>
      </c>
      <c s="21">
        <v>167671.92000000001</v>
      </c>
      <c s="21">
        <v>167671.92000000001</v>
      </c>
      <c s="21">
        <v>335343.84000000003</v>
      </c>
    </row>
    <row r="1229" spans="1:65" ht="14.5">
      <c r="A1229" s="108" t="s">
        <v>3321</v>
      </c>
      <c s="35" t="s">
        <v>1392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2931120</v>
      </c>
      <c s="128">
        <v>0</v>
      </c>
      <c s="128">
        <v>0</v>
      </c>
      <c s="128">
        <v>12383.98</v>
      </c>
      <c s="128">
        <v>0</v>
      </c>
      <c s="128">
        <v>0</v>
      </c>
      <c s="128">
        <v>0</v>
      </c>
      <c s="128">
        <v>2931120</v>
      </c>
      <c s="120">
        <v>45217</v>
      </c>
      <c s="120">
        <v>47044</v>
      </c>
      <c s="138">
        <v>2931120</v>
      </c>
      <c s="135">
        <v>3.7999999999999998</v>
      </c>
      <c s="135">
        <v>5</v>
      </c>
      <c s="125">
        <v>0.050700000000000002</v>
      </c>
      <c s="131" t="s">
        <v>657</v>
      </c>
      <c s="131" t="s">
        <v>658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12383.98</v>
      </c>
      <c s="21">
        <v>148607.75999999998</v>
      </c>
      <c s="21">
        <v>148607.75999999998</v>
      </c>
      <c s="21">
        <v>297215.51999999996</v>
      </c>
    </row>
    <row r="1230" spans="1:65" ht="14.5">
      <c r="A1230" s="108" t="s">
        <v>3322</v>
      </c>
      <c s="35" t="s">
        <v>1392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19389465</v>
      </c>
      <c s="128">
        <v>0</v>
      </c>
      <c s="128">
        <v>0</v>
      </c>
      <c s="128">
        <v>86606.279999999999</v>
      </c>
      <c s="128">
        <v>0</v>
      </c>
      <c s="128">
        <v>0</v>
      </c>
      <c s="128">
        <v>0</v>
      </c>
      <c s="128">
        <v>19389465</v>
      </c>
      <c s="120">
        <v>45217</v>
      </c>
      <c s="120">
        <v>47409</v>
      </c>
      <c s="138">
        <v>19389465</v>
      </c>
      <c s="135">
        <v>4.7999999999999998</v>
      </c>
      <c s="135">
        <v>6</v>
      </c>
      <c s="125">
        <v>0.053600000000000002</v>
      </c>
      <c s="131" t="s">
        <v>657</v>
      </c>
      <c s="131" t="s">
        <v>658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86606.279999999999</v>
      </c>
      <c s="21">
        <v>1039275.3600000002</v>
      </c>
      <c s="21">
        <v>1039275.3600000002</v>
      </c>
      <c s="21">
        <v>2078550.7200000004</v>
      </c>
    </row>
    <row r="1231" spans="1:65" ht="14.5">
      <c r="A1231" s="108" t="s">
        <v>3323</v>
      </c>
      <c s="35" t="s">
        <v>1392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636315</v>
      </c>
      <c s="128">
        <v>0</v>
      </c>
      <c s="128">
        <v>0</v>
      </c>
      <c s="128">
        <v>2990.6799999999998</v>
      </c>
      <c s="128">
        <v>0</v>
      </c>
      <c s="128">
        <v>0</v>
      </c>
      <c s="128">
        <v>0</v>
      </c>
      <c s="128">
        <v>636315</v>
      </c>
      <c s="120">
        <v>45217</v>
      </c>
      <c s="120">
        <v>47774</v>
      </c>
      <c s="138">
        <v>636315</v>
      </c>
      <c s="135">
        <v>5.7999999999999998</v>
      </c>
      <c s="135">
        <v>7</v>
      </c>
      <c s="125">
        <v>0.056399999999999999</v>
      </c>
      <c s="131" t="s">
        <v>657</v>
      </c>
      <c s="131" t="s">
        <v>658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2990.6799999999998</v>
      </c>
      <c s="21">
        <v>35888.159999999996</v>
      </c>
      <c s="21">
        <v>35888.159999999996</v>
      </c>
      <c s="21">
        <v>71776.319999999992</v>
      </c>
    </row>
    <row r="1232" spans="1:65" ht="14.5">
      <c r="A1232" s="108" t="s">
        <v>3324</v>
      </c>
      <c s="35" t="s">
        <v>1392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101037.5</v>
      </c>
      <c s="128">
        <v>0</v>
      </c>
      <c s="128">
        <v>0</v>
      </c>
      <c s="128">
        <v>499.29000000000002</v>
      </c>
      <c s="128">
        <v>0</v>
      </c>
      <c s="128">
        <v>0</v>
      </c>
      <c s="128">
        <v>0</v>
      </c>
      <c s="128">
        <v>101037.5</v>
      </c>
      <c s="120">
        <v>45217</v>
      </c>
      <c s="120">
        <v>48139</v>
      </c>
      <c s="138">
        <v>101037.5</v>
      </c>
      <c s="135">
        <v>6.7999999999999998</v>
      </c>
      <c s="135">
        <v>8</v>
      </c>
      <c s="125">
        <v>0.059299999999999999</v>
      </c>
      <c s="131" t="s">
        <v>657</v>
      </c>
      <c s="131" t="s">
        <v>658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499.29000000000002</v>
      </c>
      <c s="21">
        <v>5991.4800000000005</v>
      </c>
      <c s="21">
        <v>5991.4800000000005</v>
      </c>
      <c s="21">
        <v>11982.960000000001</v>
      </c>
    </row>
    <row r="1233" spans="1:65" ht="14.5">
      <c r="A1233" s="108" t="s">
        <v>3325</v>
      </c>
      <c s="35" t="s">
        <v>1392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274.79000000000002</v>
      </c>
      <c s="128">
        <v>0</v>
      </c>
      <c s="128">
        <v>0</v>
      </c>
      <c s="128">
        <v>0</v>
      </c>
      <c s="128">
        <v>53100</v>
      </c>
      <c s="120">
        <v>45217</v>
      </c>
      <c s="120">
        <v>48505</v>
      </c>
      <c s="138">
        <v>53100</v>
      </c>
      <c s="135">
        <v>7.7999999999999998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1234" spans="1:65" ht="14.5">
      <c r="A1234" s="108" t="s">
        <v>3326</v>
      </c>
      <c s="35" t="s">
        <v>1392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51920</v>
      </c>
      <c s="128">
        <v>0</v>
      </c>
      <c s="128">
        <v>0</v>
      </c>
      <c s="128">
        <v>281.23000000000002</v>
      </c>
      <c s="128">
        <v>0</v>
      </c>
      <c s="128">
        <v>0</v>
      </c>
      <c s="128">
        <v>0</v>
      </c>
      <c s="128">
        <v>51920</v>
      </c>
      <c s="120">
        <v>45217</v>
      </c>
      <c s="120">
        <v>48870</v>
      </c>
      <c s="138">
        <v>51920</v>
      </c>
      <c s="135">
        <v>8.8000000000000007</v>
      </c>
      <c s="135">
        <v>10</v>
      </c>
      <c s="125">
        <v>0.065000000000000002</v>
      </c>
      <c s="131" t="s">
        <v>657</v>
      </c>
      <c s="131" t="s">
        <v>658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281.23000000000002</v>
      </c>
      <c s="21">
        <v>3374.7600000000002</v>
      </c>
      <c s="21">
        <v>3374.7600000000002</v>
      </c>
      <c s="21">
        <v>6749.5200000000004</v>
      </c>
    </row>
    <row r="1235" spans="1:65" ht="14.5">
      <c r="A1235" s="108" t="s">
        <v>3327</v>
      </c>
      <c s="35" t="s">
        <v>1393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5358743.7300000004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5358743.7300000004</v>
      </c>
      <c s="120">
        <v>44987</v>
      </c>
      <c s="120">
        <v>46083</v>
      </c>
      <c s="138">
        <v>5358743.7300000004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165191.31</v>
      </c>
      <c s="21">
        <v>0</v>
      </c>
      <c s="21">
        <v>0</v>
      </c>
      <c s="21">
        <v>0</v>
      </c>
      <c s="21">
        <v>0</v>
      </c>
      <c s="21">
        <v>0</v>
      </c>
      <c s="21">
        <v>165191.31</v>
      </c>
      <c s="21">
        <v>0</v>
      </c>
      <c s="21">
        <v>0</v>
      </c>
      <c s="21">
        <v>0</v>
      </c>
      <c s="21">
        <v>0</v>
      </c>
      <c s="21">
        <v>0</v>
      </c>
      <c s="21">
        <v>165191.31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330382.62</v>
      </c>
      <c s="21">
        <v>165191.31</v>
      </c>
      <c s="21">
        <v>495573.92999999999</v>
      </c>
    </row>
    <row r="1236" spans="1:65" ht="14.5">
      <c r="A1236" s="108" t="s">
        <v>3328</v>
      </c>
      <c s="35" t="s">
        <v>1394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5358813.1299999999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5358813.1299999999</v>
      </c>
      <c s="120">
        <v>44995</v>
      </c>
      <c s="120">
        <v>46822</v>
      </c>
      <c s="138">
        <v>5358813.1299999999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191028.29000000001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191028.29000000001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191028.29000000001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191028.29000000001</v>
      </c>
      <c s="21">
        <v>0</v>
      </c>
      <c s="21">
        <v>0</v>
      </c>
      <c s="21">
        <v>0</v>
      </c>
      <c s="21">
        <v>382056.58000000002</v>
      </c>
      <c s="21">
        <v>382056.58000000002</v>
      </c>
      <c s="21">
        <v>764113.16000000003</v>
      </c>
    </row>
    <row r="1237" spans="1:65" ht="14.5">
      <c r="A1237" s="108" t="s">
        <v>3329</v>
      </c>
      <c s="35" t="s">
        <v>1395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2677557.3799999999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2677557.3799999999</v>
      </c>
      <c s="120">
        <v>45041</v>
      </c>
      <c s="120">
        <v>46502</v>
      </c>
      <c s="138">
        <v>2677557.3799999999</v>
      </c>
      <c s="135">
        <v>2.3194444444444446</v>
      </c>
      <c s="135">
        <v>4</v>
      </c>
      <c s="125">
        <v>0.067556000000000005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90442.529999999999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90442.529999999999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90442.529999999999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90442.529999999999</v>
      </c>
      <c s="21">
        <v>0</v>
      </c>
      <c s="21">
        <v>0</v>
      </c>
      <c s="21">
        <v>180885.06</v>
      </c>
      <c s="21">
        <v>180885.06</v>
      </c>
      <c s="21">
        <v>361770.12</v>
      </c>
    </row>
    <row r="1238" spans="1:65" ht="14.5">
      <c r="A1238" s="108" t="s">
        <v>3330</v>
      </c>
      <c s="35" t="s">
        <v>1396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570000000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570000000</v>
      </c>
      <c s="120">
        <v>44995</v>
      </c>
      <c s="120">
        <v>46822</v>
      </c>
      <c s="138">
        <v>570000000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20319075</v>
      </c>
      <c s="21">
        <v>0</v>
      </c>
      <c s="21">
        <v>0</v>
      </c>
      <c s="21">
        <v>0</v>
      </c>
      <c s="21">
        <v>0</v>
      </c>
      <c s="21">
        <v>0</v>
      </c>
      <c s="21">
        <v>20319075</v>
      </c>
      <c s="21">
        <v>0</v>
      </c>
      <c s="21">
        <v>0</v>
      </c>
      <c s="21">
        <v>0</v>
      </c>
      <c s="21">
        <v>0</v>
      </c>
      <c s="21">
        <v>0</v>
      </c>
      <c s="21">
        <v>20319075</v>
      </c>
      <c s="21">
        <v>0</v>
      </c>
      <c s="21">
        <v>0</v>
      </c>
      <c s="21">
        <v>0</v>
      </c>
      <c s="21">
        <v>0</v>
      </c>
      <c s="21">
        <v>0</v>
      </c>
      <c s="21">
        <v>20319075</v>
      </c>
      <c s="21">
        <v>0</v>
      </c>
      <c s="21">
        <v>0</v>
      </c>
      <c s="21">
        <v>0</v>
      </c>
      <c s="21">
        <v>40638150</v>
      </c>
      <c s="21">
        <v>40638150</v>
      </c>
      <c s="21">
        <v>81276300</v>
      </c>
    </row>
    <row r="1239" spans="1:65" ht="14.5">
      <c r="A1239" s="108" t="s">
        <v>3331</v>
      </c>
      <c s="35" t="s">
        <v>1397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1533028.6499999999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1533028.6499999999</v>
      </c>
      <c s="120">
        <v>44987</v>
      </c>
      <c s="120">
        <v>46083</v>
      </c>
      <c s="138">
        <v>1533028.6499999999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47257.910000000003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47257.910000000003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47257.910000000003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94515.820000000007</v>
      </c>
      <c s="21">
        <v>47257.910000000003</v>
      </c>
      <c s="21">
        <v>141773.73000000001</v>
      </c>
    </row>
    <row r="1240" spans="1:65" ht="14.5">
      <c r="A1240" s="108" t="s">
        <v>3332</v>
      </c>
      <c s="35" t="s">
        <v>1398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1532872.01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1532872.01</v>
      </c>
      <c s="120">
        <v>44995</v>
      </c>
      <c s="120">
        <v>46822</v>
      </c>
      <c s="138">
        <v>1532872.01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54643.050000000003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54643.050000000003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54643.050000000003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54643.050000000003</v>
      </c>
      <c s="21">
        <v>0</v>
      </c>
      <c s="21">
        <v>0</v>
      </c>
      <c s="21">
        <v>0</v>
      </c>
      <c s="21">
        <v>109286.10000000001</v>
      </c>
      <c s="21">
        <v>109286.10000000001</v>
      </c>
      <c s="21">
        <v>218572.20000000001</v>
      </c>
    </row>
    <row r="1241" spans="1:65" ht="14.5">
      <c r="A1241" s="108" t="s">
        <v>3333</v>
      </c>
      <c s="35" t="s">
        <v>1399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1439218.1699999999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1439218.1699999999</v>
      </c>
      <c s="120">
        <v>44987</v>
      </c>
      <c s="120">
        <v>46083</v>
      </c>
      <c s="138">
        <v>1439218.1699999999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44366.059999999998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44366.059999999998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44366.059999999998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44366.059999999998</v>
      </c>
      <c s="21">
        <v>0</v>
      </c>
      <c s="21">
        <v>0</v>
      </c>
      <c s="21">
        <v>0</v>
      </c>
      <c s="21">
        <v>88732.119999999995</v>
      </c>
      <c s="21">
        <v>88732.119999999995</v>
      </c>
      <c s="21">
        <v>177464.23999999999</v>
      </c>
    </row>
    <row r="1242" spans="1:65" ht="14.5">
      <c r="A1242" s="108" t="s">
        <v>3334</v>
      </c>
      <c s="35" t="s">
        <v>1400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2077899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2077899</v>
      </c>
      <c s="120">
        <v>44995</v>
      </c>
      <c s="120">
        <v>46822</v>
      </c>
      <c s="138">
        <v>2077899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74071.899999999994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74071.899999999994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74071.899999999994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74071.899999999994</v>
      </c>
      <c s="21">
        <v>0</v>
      </c>
      <c s="21">
        <v>0</v>
      </c>
      <c s="21">
        <v>0</v>
      </c>
      <c s="21">
        <v>148143.79999999999</v>
      </c>
      <c s="21">
        <v>148143.79999999999</v>
      </c>
      <c s="21">
        <v>296287.59999999998</v>
      </c>
    </row>
    <row r="1243" spans="1:65" ht="14.5">
      <c r="A1243" s="108" t="s">
        <v>3335</v>
      </c>
      <c s="35" t="s">
        <v>1401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7242823.2599999998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7242823.2599999998</v>
      </c>
      <c s="120">
        <v>44995</v>
      </c>
      <c s="120">
        <v>46822</v>
      </c>
      <c s="138">
        <v>7242823.2599999998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258188.54000000001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258188.54000000001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258188.54000000001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258188.54000000001</v>
      </c>
      <c s="21">
        <v>0</v>
      </c>
      <c s="21">
        <v>0</v>
      </c>
      <c s="21">
        <v>0</v>
      </c>
      <c s="21">
        <v>516377.08000000002</v>
      </c>
      <c s="21">
        <v>516377.08000000002</v>
      </c>
      <c s="21">
        <v>1032754.16</v>
      </c>
    </row>
    <row r="1244" spans="1:65" ht="14.5">
      <c r="A1244" s="108" t="s">
        <v>3336</v>
      </c>
      <c s="35" t="s">
        <v>1402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5008908.7300000004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5008908.7300000004</v>
      </c>
      <c s="120">
        <v>44987</v>
      </c>
      <c s="120">
        <v>46083</v>
      </c>
      <c s="138">
        <v>5008908.7300000004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154407.12</v>
      </c>
      <c s="21">
        <v>0</v>
      </c>
      <c s="21">
        <v>0</v>
      </c>
      <c s="21">
        <v>0</v>
      </c>
      <c s="21">
        <v>0</v>
      </c>
      <c s="21">
        <v>0</v>
      </c>
      <c s="21">
        <v>154407.12</v>
      </c>
      <c s="21">
        <v>0</v>
      </c>
      <c s="21">
        <v>0</v>
      </c>
      <c s="21">
        <v>0</v>
      </c>
      <c s="21">
        <v>0</v>
      </c>
      <c s="21">
        <v>0</v>
      </c>
      <c s="21">
        <v>154407.12</v>
      </c>
      <c s="21">
        <v>0</v>
      </c>
      <c s="21">
        <v>0</v>
      </c>
      <c s="21">
        <v>0</v>
      </c>
      <c s="21">
        <v>0</v>
      </c>
      <c s="21">
        <v>0</v>
      </c>
      <c s="21">
        <v>154407.12</v>
      </c>
      <c s="21">
        <v>0</v>
      </c>
      <c s="21">
        <v>0</v>
      </c>
      <c s="21">
        <v>0</v>
      </c>
      <c s="21">
        <v>308814.23999999999</v>
      </c>
      <c s="21">
        <v>308814.23999999999</v>
      </c>
      <c s="21">
        <v>617628.47999999998</v>
      </c>
    </row>
    <row r="1245" spans="1:65" ht="14.5">
      <c r="A1245" s="108" t="s">
        <v>3337</v>
      </c>
      <c s="35" t="s">
        <v>1403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5008007.7000000002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5008007.7000000002</v>
      </c>
      <c s="120">
        <v>44995</v>
      </c>
      <c s="120">
        <v>46822</v>
      </c>
      <c s="138">
        <v>5008007.7000000002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178522.95000000001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178522.95000000001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178522.95000000001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178522.95000000001</v>
      </c>
      <c s="21">
        <v>0</v>
      </c>
      <c s="21">
        <v>0</v>
      </c>
      <c s="21">
        <v>0</v>
      </c>
      <c s="21">
        <v>357045.90000000002</v>
      </c>
      <c s="21">
        <v>357045.90000000002</v>
      </c>
      <c s="21">
        <v>714091.80000000005</v>
      </c>
    </row>
    <row r="1246" spans="1:65" ht="14.5">
      <c r="A1246" s="108" t="s">
        <v>3338</v>
      </c>
      <c s="35" t="s">
        <v>1404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2894574.8700000001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2894574.8700000001</v>
      </c>
      <c s="120">
        <v>44995</v>
      </c>
      <c s="120">
        <v>46822</v>
      </c>
      <c s="135">
        <v>2894574.8700000001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103184.36</v>
      </c>
      <c s="21">
        <v>0</v>
      </c>
      <c s="21">
        <v>0</v>
      </c>
      <c s="21">
        <v>0</v>
      </c>
      <c s="21">
        <v>0</v>
      </c>
      <c s="21">
        <v>0</v>
      </c>
      <c s="21">
        <v>103184.36</v>
      </c>
      <c s="21">
        <v>0</v>
      </c>
      <c s="21">
        <v>0</v>
      </c>
      <c s="21">
        <v>0</v>
      </c>
      <c s="21">
        <v>0</v>
      </c>
      <c s="21">
        <v>0</v>
      </c>
      <c s="21">
        <v>103184.36</v>
      </c>
      <c s="21">
        <v>0</v>
      </c>
      <c s="21">
        <v>0</v>
      </c>
      <c s="21">
        <v>0</v>
      </c>
      <c s="21">
        <v>0</v>
      </c>
      <c s="21">
        <v>0</v>
      </c>
      <c s="21">
        <v>103184.36</v>
      </c>
      <c s="21">
        <v>0</v>
      </c>
      <c s="21">
        <v>0</v>
      </c>
      <c s="21">
        <v>0</v>
      </c>
      <c s="21">
        <v>206368.72</v>
      </c>
      <c s="21">
        <v>206368.72</v>
      </c>
      <c s="21">
        <v>412737.44</v>
      </c>
    </row>
    <row r="1247" spans="1:65" ht="14.5">
      <c r="A1247" s="108" t="s">
        <v>3339</v>
      </c>
      <c s="35" t="s">
        <v>1405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1415347.7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1415347.7</v>
      </c>
      <c s="120">
        <v>44995</v>
      </c>
      <c s="120">
        <v>46822</v>
      </c>
      <c s="135">
        <v>1415347.7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50453.610000000001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50453.610000000001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50453.610000000001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50453.610000000001</v>
      </c>
      <c s="21">
        <v>0</v>
      </c>
      <c s="21">
        <v>0</v>
      </c>
      <c s="21">
        <v>0</v>
      </c>
      <c s="21">
        <v>100907.22</v>
      </c>
      <c s="21">
        <v>100907.22</v>
      </c>
      <c s="21">
        <v>201814.44</v>
      </c>
    </row>
    <row r="1248" spans="1:65" ht="14.5">
      <c r="A1248" s="108" t="s">
        <v>3340</v>
      </c>
      <c s="35" t="s">
        <v>1406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4461241.0199999996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4461241.0199999996</v>
      </c>
      <c s="120">
        <v>44987</v>
      </c>
      <c s="120">
        <v>46083</v>
      </c>
      <c s="135">
        <v>4461241.0199999996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137524.45000000001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137524.45000000001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137524.45000000001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275048.90000000002</v>
      </c>
      <c s="21">
        <v>137524.45000000001</v>
      </c>
      <c s="21">
        <v>412573.35000000003</v>
      </c>
    </row>
    <row r="1249" spans="1:65" ht="14.5">
      <c r="A1249" s="108" t="s">
        <v>3341</v>
      </c>
      <c s="35" t="s">
        <v>1407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923713.12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923713.12</v>
      </c>
      <c s="120">
        <v>44987</v>
      </c>
      <c s="120">
        <v>46083</v>
      </c>
      <c s="135">
        <v>923713.12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28474.84</v>
      </c>
      <c s="21">
        <v>0</v>
      </c>
      <c s="21">
        <v>0</v>
      </c>
      <c s="21">
        <v>0</v>
      </c>
      <c s="21">
        <v>0</v>
      </c>
      <c s="21">
        <v>0</v>
      </c>
      <c s="21">
        <v>28474.84</v>
      </c>
      <c s="21">
        <v>0</v>
      </c>
      <c s="21">
        <v>0</v>
      </c>
      <c s="21">
        <v>0</v>
      </c>
      <c s="21">
        <v>0</v>
      </c>
      <c s="21">
        <v>0</v>
      </c>
      <c s="21">
        <v>28474.84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56949.68</v>
      </c>
      <c s="21">
        <v>28474.84</v>
      </c>
      <c s="21">
        <v>85424.520000000004</v>
      </c>
    </row>
    <row r="1250" spans="1:65" ht="14.5">
      <c r="A1250" s="108" t="s">
        <v>3342</v>
      </c>
      <c s="35" t="s">
        <v>1408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3306958.8399999999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3306958.8399999999</v>
      </c>
      <c s="120">
        <v>44995</v>
      </c>
      <c s="120">
        <v>46822</v>
      </c>
      <c s="135">
        <v>3306958.8399999999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117884.82000000001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117884.82000000001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117884.82000000001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235769.64000000001</v>
      </c>
      <c s="21">
        <v>117884.82000000001</v>
      </c>
      <c s="21">
        <v>353654.46000000002</v>
      </c>
    </row>
    <row r="1251" spans="1:65" ht="14.5">
      <c r="A1251" s="108" t="s">
        <v>3343</v>
      </c>
      <c s="35" t="s">
        <v>1409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4227185.0999999996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4227185.0999999996</v>
      </c>
      <c s="120">
        <v>44987</v>
      </c>
      <c s="120">
        <v>46083</v>
      </c>
      <c s="135">
        <v>4227185.0999999996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130309.32000000001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130309.32000000001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130309.32000000001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260618.64000000001</v>
      </c>
      <c s="21">
        <v>130309.32000000001</v>
      </c>
      <c s="21">
        <v>390927.96000000002</v>
      </c>
    </row>
    <row r="1252" spans="1:65" ht="14.5">
      <c r="A1252" s="108" t="s">
        <v>3344</v>
      </c>
      <c s="35" t="s">
        <v>1410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4224454.29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4224454.29</v>
      </c>
      <c s="120">
        <v>44995</v>
      </c>
      <c s="120">
        <v>46822</v>
      </c>
      <c s="135">
        <v>4224454.29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150591.23000000001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150591.23000000001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150591.23000000001</v>
      </c>
      <c s="21">
        <v>0</v>
      </c>
      <c s="21">
        <v>0</v>
      </c>
      <c s="21">
        <v>0</v>
      </c>
      <c s="21">
        <v>0</v>
      </c>
      <c s="21">
        <v>0</v>
      </c>
      <c s="21">
        <v>150591.23000000001</v>
      </c>
      <c s="21">
        <v>0</v>
      </c>
      <c s="21">
        <v>0</v>
      </c>
      <c s="21">
        <v>0</v>
      </c>
      <c s="21">
        <v>301182.46000000002</v>
      </c>
      <c s="21">
        <v>301182.46000000002</v>
      </c>
      <c s="21">
        <v>602364.92000000004</v>
      </c>
    </row>
    <row r="1253" spans="1:65" ht="14.5">
      <c r="A1253" s="108" t="s">
        <v>3345</v>
      </c>
      <c s="35" t="s">
        <v>1411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964970.14000000001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964970.14000000001</v>
      </c>
      <c s="120">
        <v>44987</v>
      </c>
      <c s="120">
        <v>46083</v>
      </c>
      <c s="135">
        <v>964970.14000000001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29746.650000000001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29746.650000000001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29746.650000000001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59493.300000000003</v>
      </c>
      <c s="21">
        <v>29746.650000000001</v>
      </c>
      <c s="21">
        <v>89239.950000000012</v>
      </c>
    </row>
    <row r="1254" spans="1:65" ht="14.5">
      <c r="A1254" s="108" t="s">
        <v>3346</v>
      </c>
      <c s="35" t="s">
        <v>1412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45797743.100000001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45797743.100000001</v>
      </c>
      <c s="120">
        <v>44987</v>
      </c>
      <c s="120">
        <v>46083</v>
      </c>
      <c s="139">
        <v>45797743.100000001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1411784.1299999999</v>
      </c>
      <c s="21">
        <v>0</v>
      </c>
      <c s="21">
        <v>0</v>
      </c>
      <c s="21">
        <v>0</v>
      </c>
      <c s="21">
        <v>0</v>
      </c>
      <c s="21">
        <v>0</v>
      </c>
      <c s="21">
        <v>1411784.1299999999</v>
      </c>
      <c s="21">
        <v>0</v>
      </c>
      <c s="21">
        <v>0</v>
      </c>
      <c s="21">
        <v>0</v>
      </c>
      <c s="21">
        <v>0</v>
      </c>
      <c s="21">
        <v>0</v>
      </c>
      <c s="21">
        <v>1411784.1299999999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2823568.2599999998</v>
      </c>
      <c s="21">
        <v>1411784.1299999999</v>
      </c>
      <c s="21">
        <v>4235352.3899999997</v>
      </c>
    </row>
    <row r="1255" spans="1:65" ht="14.5">
      <c r="A1255" s="108" t="s">
        <v>3347</v>
      </c>
      <c s="35" t="s">
        <v>1413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1084261.4099999999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1084261.4099999999</v>
      </c>
      <c s="120">
        <v>44987</v>
      </c>
      <c s="120">
        <v>46083</v>
      </c>
      <c s="139">
        <v>1084261.4099999999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33423.980000000003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33423.980000000003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33423.980000000003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66847.960000000006</v>
      </c>
      <c s="21">
        <v>33423.980000000003</v>
      </c>
      <c s="21">
        <v>100271.94</v>
      </c>
    </row>
    <row r="1256" spans="1:65" ht="14.5">
      <c r="A1256" s="108" t="s">
        <v>3348</v>
      </c>
      <c s="35" t="s">
        <v>1414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2165436.48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2165436.48</v>
      </c>
      <c s="120">
        <v>44995</v>
      </c>
      <c s="120">
        <v>46822</v>
      </c>
      <c s="135">
        <v>2165436.48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77192.399999999994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77192.399999999994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77192.399999999994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77192.399999999994</v>
      </c>
      <c s="21">
        <v>0</v>
      </c>
      <c s="21">
        <v>0</v>
      </c>
      <c s="21">
        <v>0</v>
      </c>
      <c s="21">
        <v>154384.79999999999</v>
      </c>
      <c s="21">
        <v>154384.79999999999</v>
      </c>
      <c s="21">
        <v>308769.59999999998</v>
      </c>
    </row>
    <row r="1257" spans="1:65" ht="14.5">
      <c r="A1257" s="108" t="s">
        <v>3349</v>
      </c>
      <c s="35" t="s">
        <v>1415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11818571.76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11818571.76</v>
      </c>
      <c s="120">
        <v>45000</v>
      </c>
      <c s="120">
        <v>47192</v>
      </c>
      <c s="135">
        <v>11818571.76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435939.84000000003</v>
      </c>
      <c s="21">
        <v>0</v>
      </c>
      <c s="21">
        <v>0</v>
      </c>
      <c s="21">
        <v>0</v>
      </c>
      <c s="21">
        <v>0</v>
      </c>
      <c s="21">
        <v>0</v>
      </c>
      <c s="21">
        <v>435939.84000000003</v>
      </c>
      <c s="21">
        <v>0</v>
      </c>
      <c s="21">
        <v>0</v>
      </c>
      <c s="21">
        <v>0</v>
      </c>
      <c s="21">
        <v>0</v>
      </c>
      <c s="21">
        <v>0</v>
      </c>
      <c s="21">
        <v>435939.84000000003</v>
      </c>
      <c s="21">
        <v>0</v>
      </c>
      <c s="21">
        <v>0</v>
      </c>
      <c s="21">
        <v>0</v>
      </c>
      <c s="21">
        <v>0</v>
      </c>
      <c s="21">
        <v>0</v>
      </c>
      <c s="21">
        <v>435939.84000000003</v>
      </c>
      <c s="21">
        <v>0</v>
      </c>
      <c s="21">
        <v>0</v>
      </c>
      <c s="21">
        <v>0</v>
      </c>
      <c s="21">
        <v>871879.68000000005</v>
      </c>
      <c s="21">
        <v>871879.68000000005</v>
      </c>
      <c s="21">
        <v>1743759.3600000001</v>
      </c>
    </row>
    <row r="1258" spans="1:65" ht="14.5">
      <c r="A1258" s="108" t="s">
        <v>3350</v>
      </c>
      <c s="35" t="s">
        <v>1416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1741259.1100000001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1741259.1100000001</v>
      </c>
      <c s="120">
        <v>44984</v>
      </c>
      <c s="120">
        <v>48637</v>
      </c>
      <c s="135">
        <v>1741259.1100000001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68138.080000000002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68138.080000000002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68138.080000000002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68138.080000000002</v>
      </c>
      <c s="21">
        <v>0</v>
      </c>
      <c s="21">
        <v>0</v>
      </c>
      <c s="21">
        <v>0</v>
      </c>
      <c s="21">
        <v>0</v>
      </c>
      <c s="21">
        <v>136276.16</v>
      </c>
      <c s="21">
        <v>136276.16</v>
      </c>
      <c s="21">
        <v>272552.32000000001</v>
      </c>
    </row>
    <row r="1259" spans="1:65" ht="14.5">
      <c r="A1259" s="108" t="s">
        <v>3351</v>
      </c>
      <c s="35" t="s">
        <v>1417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12378544.4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12378544.4</v>
      </c>
      <c s="120">
        <v>45000</v>
      </c>
      <c s="120">
        <v>47192</v>
      </c>
      <c s="135">
        <v>12378544.4</v>
      </c>
      <c s="135">
        <v>4.208333333333333</v>
      </c>
      <c s="135">
        <v>6</v>
      </c>
      <c s="125">
        <v>0.073772000000000004</v>
      </c>
      <c s="131" t="s">
        <v>657</v>
      </c>
      <c s="131" t="s">
        <v>658</v>
      </c>
      <c s="21">
        <v>0</v>
      </c>
      <c s="21">
        <v>0</v>
      </c>
      <c s="21">
        <v>456594.98999999999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456594.98999999999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456594.98999999999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456594.98999999999</v>
      </c>
      <c s="21">
        <v>0</v>
      </c>
      <c s="21">
        <v>0</v>
      </c>
      <c s="21">
        <v>0</v>
      </c>
      <c s="21">
        <v>913189.97999999998</v>
      </c>
      <c s="21">
        <v>913189.97999999998</v>
      </c>
      <c s="21">
        <v>1826379.96</v>
      </c>
    </row>
    <row r="1260" spans="1:65" ht="14.5">
      <c r="A1260" s="108" t="s">
        <v>3352</v>
      </c>
      <c s="35" t="s">
        <v>1418</v>
      </c>
      <c s="112">
        <v>1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948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4694126.4900000002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4694126.4900000002</v>
      </c>
      <c s="120">
        <v>44987</v>
      </c>
      <c s="120">
        <v>46083</v>
      </c>
      <c s="139">
        <v>4694126.4900000002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144703.48999999999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144703.48999999999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144703.48999999999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289406.97999999998</v>
      </c>
      <c s="21">
        <v>144703.48999999999</v>
      </c>
      <c s="21">
        <v>434110.46999999997</v>
      </c>
    </row>
    <row r="1261" spans="1:65" ht="14.5">
      <c r="A1261" s="108" t="s">
        <v>3353</v>
      </c>
      <c s="35" t="s">
        <v>1418</v>
      </c>
      <c s="112">
        <v>2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948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4943113.7699999996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4943113.7699999996</v>
      </c>
      <c s="120">
        <v>45041</v>
      </c>
      <c s="120">
        <v>46502</v>
      </c>
      <c s="139">
        <v>4943113.7699999996</v>
      </c>
      <c s="135">
        <v>2.3194444444444446</v>
      </c>
      <c s="135">
        <v>4</v>
      </c>
      <c s="125">
        <v>0.067556000000000005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166968.5</v>
      </c>
      <c s="21">
        <v>0</v>
      </c>
      <c s="21">
        <v>0</v>
      </c>
      <c s="21">
        <v>0</v>
      </c>
      <c s="21">
        <v>0</v>
      </c>
      <c s="21">
        <v>0</v>
      </c>
      <c s="21">
        <v>166968.5</v>
      </c>
      <c s="21">
        <v>0</v>
      </c>
      <c s="21">
        <v>0</v>
      </c>
      <c s="21">
        <v>0</v>
      </c>
      <c s="21">
        <v>0</v>
      </c>
      <c s="21">
        <v>0</v>
      </c>
      <c s="21">
        <v>166968.5</v>
      </c>
      <c s="21">
        <v>0</v>
      </c>
      <c s="21">
        <v>0</v>
      </c>
      <c s="21">
        <v>0</v>
      </c>
      <c s="21">
        <v>0</v>
      </c>
      <c s="21">
        <v>0</v>
      </c>
      <c s="21">
        <v>166968.5</v>
      </c>
      <c s="21">
        <v>0</v>
      </c>
      <c s="21">
        <v>0</v>
      </c>
      <c s="21">
        <v>333937</v>
      </c>
      <c s="21">
        <v>333937</v>
      </c>
      <c s="21">
        <v>667874</v>
      </c>
    </row>
    <row r="1262" spans="1:65" ht="14.5">
      <c r="A1262" s="108" t="s">
        <v>3354</v>
      </c>
      <c s="35" t="s">
        <v>1418</v>
      </c>
      <c s="112">
        <v>3</v>
      </c>
      <c s="113" t="s">
        <v>23</v>
      </c>
      <c s="35" t="s">
        <v>467</v>
      </c>
      <c s="35" t="s">
        <v>641</v>
      </c>
      <c s="35" t="s">
        <v>910</v>
      </c>
      <c s="35" t="s">
        <v>661</v>
      </c>
      <c s="35" t="s">
        <v>911</v>
      </c>
      <c s="35" t="s">
        <v>663</v>
      </c>
      <c s="35" t="s">
        <v>948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1</v>
      </c>
      <c s="133">
        <v>0</v>
      </c>
      <c s="128">
        <v>4896968.8200000003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4896968.8200000003</v>
      </c>
      <c s="120">
        <v>44995</v>
      </c>
      <c s="120">
        <v>46822</v>
      </c>
      <c s="135">
        <v>4896968.8200000003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174564.70000000001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174564.70000000001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174564.70000000001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174564.70000000001</v>
      </c>
      <c s="21">
        <v>0</v>
      </c>
      <c s="21">
        <v>0</v>
      </c>
      <c s="21">
        <v>0</v>
      </c>
      <c s="21">
        <v>349129.40000000002</v>
      </c>
      <c s="21">
        <v>349129.40000000002</v>
      </c>
      <c s="21">
        <v>698258.80000000005</v>
      </c>
    </row>
    <row r="1263" spans="1:65" ht="14.5">
      <c r="A1263" s="108" t="s">
        <v>3355</v>
      </c>
      <c s="35" t="s">
        <v>1419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6544491.0599999996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6544491.0599999996</v>
      </c>
      <c s="120">
        <v>44987</v>
      </c>
      <c s="120">
        <v>46083</v>
      </c>
      <c s="135">
        <v>6544491.0599999996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201743.75</v>
      </c>
      <c s="21">
        <v>0</v>
      </c>
      <c s="21">
        <v>0</v>
      </c>
      <c s="21">
        <v>0</v>
      </c>
      <c s="21">
        <v>0</v>
      </c>
      <c s="21">
        <v>0</v>
      </c>
      <c s="21">
        <v>201743.75</v>
      </c>
      <c s="21">
        <v>0</v>
      </c>
      <c s="21">
        <v>0</v>
      </c>
      <c s="21">
        <v>0</v>
      </c>
      <c s="21">
        <v>0</v>
      </c>
      <c s="21">
        <v>0</v>
      </c>
      <c s="21">
        <v>201743.75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403487.5</v>
      </c>
      <c s="21">
        <v>201743.75</v>
      </c>
      <c s="21">
        <v>605231.25</v>
      </c>
    </row>
    <row r="1264" spans="1:65" ht="14.5">
      <c r="A1264" s="108" t="s">
        <v>3356</v>
      </c>
      <c s="35" t="s">
        <v>1419</v>
      </c>
      <c s="112">
        <v>2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15248745.48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15248745.48</v>
      </c>
      <c s="120">
        <v>44995</v>
      </c>
      <c s="120">
        <v>46822</v>
      </c>
      <c s="135">
        <v>15248745.48</v>
      </c>
      <c s="135">
        <v>3.1944444444444446</v>
      </c>
      <c s="135">
        <v>5</v>
      </c>
      <c s="125">
        <v>0.071294999999999997</v>
      </c>
      <c s="131" t="s">
        <v>657</v>
      </c>
      <c s="131" t="s">
        <v>658</v>
      </c>
      <c s="21">
        <v>0</v>
      </c>
      <c s="21">
        <v>0</v>
      </c>
      <c s="21">
        <v>543579.65000000002</v>
      </c>
      <c s="21">
        <v>0</v>
      </c>
      <c s="21">
        <v>0</v>
      </c>
      <c s="21">
        <v>0</v>
      </c>
      <c s="21">
        <v>0</v>
      </c>
      <c s="21">
        <v>0</v>
      </c>
      <c s="21">
        <v>543579.65000000002</v>
      </c>
      <c s="21">
        <v>0</v>
      </c>
      <c s="21">
        <v>0</v>
      </c>
      <c s="21">
        <v>0</v>
      </c>
      <c s="21">
        <v>0</v>
      </c>
      <c s="21">
        <v>0</v>
      </c>
      <c s="21">
        <v>543579.65000000002</v>
      </c>
      <c s="21">
        <v>0</v>
      </c>
      <c s="21">
        <v>0</v>
      </c>
      <c s="21">
        <v>0</v>
      </c>
      <c s="21">
        <v>0</v>
      </c>
      <c s="21">
        <v>0</v>
      </c>
      <c s="21">
        <v>543579.65000000002</v>
      </c>
      <c s="21">
        <v>0</v>
      </c>
      <c s="21">
        <v>0</v>
      </c>
      <c s="21">
        <v>0</v>
      </c>
      <c s="21">
        <v>1087159.3</v>
      </c>
      <c s="21">
        <v>1087159.3</v>
      </c>
      <c s="21">
        <v>2174318.6000000001</v>
      </c>
    </row>
    <row r="1265" spans="1:65" ht="14.5">
      <c r="A1265" s="108" t="s">
        <v>3357</v>
      </c>
      <c s="35" t="s">
        <v>1420</v>
      </c>
      <c s="112">
        <v>1</v>
      </c>
      <c s="113" t="s">
        <v>23</v>
      </c>
      <c s="35" t="s">
        <v>467</v>
      </c>
      <c s="35" t="s">
        <v>641</v>
      </c>
      <c s="35" t="s">
        <v>1702</v>
      </c>
      <c s="35" t="s">
        <v>1702</v>
      </c>
      <c s="35" t="s">
        <v>646</v>
      </c>
      <c s="35" t="s">
        <v>647</v>
      </c>
      <c s="35" t="s">
        <v>578</v>
      </c>
      <c s="35" t="s">
        <v>643</v>
      </c>
      <c s="35" t="s">
        <v>648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2876435411.224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2876435411.224</v>
      </c>
      <c s="120">
        <v>45296</v>
      </c>
      <c s="120">
        <v>51322</v>
      </c>
      <c s="135">
        <v>2957066124.1100001</v>
      </c>
      <c s="135">
        <v>15.513888888888889</v>
      </c>
      <c s="135">
        <v>16.5</v>
      </c>
      <c s="125">
        <v>0.012999999999999999</v>
      </c>
      <c s="131" t="s">
        <v>644</v>
      </c>
      <c s="131" t="s">
        <v>578</v>
      </c>
      <c s="21">
        <v>18696830.170000002</v>
      </c>
      <c s="21">
        <v>0</v>
      </c>
      <c s="21">
        <v>0</v>
      </c>
      <c s="21">
        <v>0</v>
      </c>
      <c s="21">
        <v>0</v>
      </c>
      <c s="21">
        <v>0</v>
      </c>
      <c s="21">
        <v>18169323.890000001</v>
      </c>
      <c s="21">
        <v>0</v>
      </c>
      <c s="21">
        <v>0</v>
      </c>
      <c s="21">
        <v>0</v>
      </c>
      <c s="21">
        <v>0</v>
      </c>
      <c s="21">
        <v>0</v>
      </c>
      <c s="21">
        <v>17638388.82</v>
      </c>
      <c s="21">
        <v>0</v>
      </c>
      <c s="21">
        <v>0</v>
      </c>
      <c s="21">
        <v>0</v>
      </c>
      <c s="21">
        <v>0</v>
      </c>
      <c s="21">
        <v>0</v>
      </c>
      <c s="21">
        <v>17104002.670000002</v>
      </c>
      <c s="21">
        <v>0</v>
      </c>
      <c s="21">
        <v>0</v>
      </c>
      <c s="21">
        <v>0</v>
      </c>
      <c s="21">
        <v>0</v>
      </c>
      <c s="21">
        <v>0</v>
      </c>
      <c s="21">
        <v>36866154.060000002</v>
      </c>
      <c s="21">
        <v>34742391.490000002</v>
      </c>
      <c s="21">
        <v>71608545.550000012</v>
      </c>
    </row>
    <row r="1266" spans="1:65" ht="14.5">
      <c r="A1266" s="108" t="s">
        <v>3358</v>
      </c>
      <c s="35" t="s">
        <v>1421</v>
      </c>
      <c s="112">
        <v>1</v>
      </c>
      <c s="113" t="s">
        <v>23</v>
      </c>
      <c s="35" t="s">
        <v>467</v>
      </c>
      <c s="35" t="s">
        <v>641</v>
      </c>
      <c s="35" t="s">
        <v>1703</v>
      </c>
      <c s="35" t="s">
        <v>1703</v>
      </c>
      <c s="35" t="s">
        <v>646</v>
      </c>
      <c s="35" t="s">
        <v>1704</v>
      </c>
      <c s="35" t="s">
        <v>70</v>
      </c>
      <c s="35" t="s">
        <v>643</v>
      </c>
      <c s="35" t="s">
        <v>652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77818629.430000007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77818629.430000007</v>
      </c>
      <c s="120">
        <v>45296</v>
      </c>
      <c s="120">
        <v>51322</v>
      </c>
      <c s="135">
        <v>80000000</v>
      </c>
      <c s="135">
        <v>15.513888888888889</v>
      </c>
      <c s="135">
        <v>16.5</v>
      </c>
      <c s="125">
        <v>0.012999999999999999</v>
      </c>
      <c s="131" t="s">
        <v>644</v>
      </c>
      <c s="131" t="s">
        <v>70</v>
      </c>
      <c s="21">
        <v>505821.09000000003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491550.02000000002</v>
      </c>
      <c s="21">
        <v>0</v>
      </c>
      <c s="21">
        <v>0</v>
      </c>
      <c s="21">
        <v>0</v>
      </c>
      <c s="21">
        <v>0</v>
      </c>
      <c s="21">
        <v>0</v>
      </c>
      <c s="21">
        <v>477186.19</v>
      </c>
      <c s="21">
        <v>0</v>
      </c>
      <c s="21">
        <v>0</v>
      </c>
      <c s="21">
        <v>0</v>
      </c>
      <c s="21">
        <v>0</v>
      </c>
      <c s="21">
        <v>0</v>
      </c>
      <c s="21">
        <v>462728.98999999999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997371.1100000001</v>
      </c>
      <c s="21">
        <v>939915.17999999993</v>
      </c>
      <c s="21">
        <v>1937286.29</v>
      </c>
    </row>
    <row r="1267" spans="1:65" ht="14.5">
      <c r="A1267" s="108" t="s">
        <v>3359</v>
      </c>
      <c s="35" t="s">
        <v>1422</v>
      </c>
      <c s="112">
        <v>1</v>
      </c>
      <c s="113" t="s">
        <v>23</v>
      </c>
      <c s="35" t="s">
        <v>467</v>
      </c>
      <c s="35" t="s">
        <v>641</v>
      </c>
      <c s="35" t="s">
        <v>1702</v>
      </c>
      <c s="35" t="s">
        <v>1702</v>
      </c>
      <c s="35" t="s">
        <v>646</v>
      </c>
      <c s="35" t="s">
        <v>647</v>
      </c>
      <c s="35" t="s">
        <v>578</v>
      </c>
      <c s="35" t="s">
        <v>643</v>
      </c>
      <c s="35" t="s">
        <v>648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22903697.745000001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22903697.745000001</v>
      </c>
      <c s="120">
        <v>45296</v>
      </c>
      <c s="120">
        <v>46027</v>
      </c>
      <c s="135">
        <v>30538263.660551053</v>
      </c>
      <c s="135">
        <v>1.0138888888888888</v>
      </c>
      <c s="135">
        <v>2</v>
      </c>
      <c s="125">
        <v>0</v>
      </c>
      <c s="131" t="s">
        <v>644</v>
      </c>
      <c s="131" t="s">
        <v>578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268" spans="1:65" ht="14.5">
      <c r="A1268" s="108" t="s">
        <v>3360</v>
      </c>
      <c s="35" t="s">
        <v>1423</v>
      </c>
      <c s="112">
        <v>1</v>
      </c>
      <c s="113" t="s">
        <v>23</v>
      </c>
      <c s="35" t="s">
        <v>467</v>
      </c>
      <c s="35" t="s">
        <v>641</v>
      </c>
      <c s="35" t="s">
        <v>1703</v>
      </c>
      <c s="35" t="s">
        <v>1703</v>
      </c>
      <c s="35" t="s">
        <v>646</v>
      </c>
      <c s="35" t="s">
        <v>1704</v>
      </c>
      <c s="35" t="s">
        <v>70</v>
      </c>
      <c s="35" t="s">
        <v>643</v>
      </c>
      <c s="35" t="s">
        <v>652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1041300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1041300</v>
      </c>
      <c s="120">
        <v>45296</v>
      </c>
      <c s="120">
        <v>46027</v>
      </c>
      <c s="135">
        <v>1388400</v>
      </c>
      <c s="135">
        <v>1.0138888888888888</v>
      </c>
      <c s="135">
        <v>2</v>
      </c>
      <c s="125">
        <v>0</v>
      </c>
      <c s="131" t="s">
        <v>644</v>
      </c>
      <c s="131" t="s">
        <v>70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269" spans="1:65" ht="14.5">
      <c r="A1269" s="108" t="s">
        <v>3361</v>
      </c>
      <c s="35" t="s">
        <v>1424</v>
      </c>
      <c s="112">
        <v>1</v>
      </c>
      <c s="113" t="s">
        <v>23</v>
      </c>
      <c s="35" t="s">
        <v>467</v>
      </c>
      <c s="35" t="s">
        <v>641</v>
      </c>
      <c s="35" t="s">
        <v>649</v>
      </c>
      <c s="35" t="s">
        <v>654</v>
      </c>
      <c s="35" t="s">
        <v>646</v>
      </c>
      <c s="35" t="s">
        <v>655</v>
      </c>
      <c s="35" t="s">
        <v>87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14682097.49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14682097.49</v>
      </c>
      <c s="120">
        <v>44987</v>
      </c>
      <c s="120">
        <v>46083</v>
      </c>
      <c s="135">
        <v>14682097.49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452597.67999999999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452597.67999999999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452597.67999999999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905195.35999999999</v>
      </c>
      <c s="21">
        <v>452597.67999999999</v>
      </c>
      <c s="21">
        <v>1357793.04</v>
      </c>
    </row>
    <row r="1270" spans="1:65" ht="14.5">
      <c r="A1270" s="108" t="s">
        <v>3362</v>
      </c>
      <c s="35" t="s">
        <v>1425</v>
      </c>
      <c s="112">
        <v>1</v>
      </c>
      <c s="113" t="s">
        <v>23</v>
      </c>
      <c s="35" t="s">
        <v>467</v>
      </c>
      <c s="35" t="s">
        <v>641</v>
      </c>
      <c s="35" t="s">
        <v>649</v>
      </c>
      <c s="35" t="s">
        <v>654</v>
      </c>
      <c s="35" t="s">
        <v>646</v>
      </c>
      <c s="35" t="s">
        <v>655</v>
      </c>
      <c s="35" t="s">
        <v>87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15269381.390000001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15269381.390000001</v>
      </c>
      <c s="120">
        <v>44987</v>
      </c>
      <c s="120">
        <v>46083</v>
      </c>
      <c s="135">
        <v>15269381.390000001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470701.59000000003</v>
      </c>
      <c s="21">
        <v>0</v>
      </c>
      <c s="21">
        <v>0</v>
      </c>
      <c s="21">
        <v>0</v>
      </c>
      <c s="21">
        <v>0</v>
      </c>
      <c s="21">
        <v>0</v>
      </c>
      <c s="21">
        <v>470701.59000000003</v>
      </c>
      <c s="21">
        <v>0</v>
      </c>
      <c s="21">
        <v>0</v>
      </c>
      <c s="21">
        <v>0</v>
      </c>
      <c s="21">
        <v>0</v>
      </c>
      <c s="21">
        <v>0</v>
      </c>
      <c s="21">
        <v>470701.59000000003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941403.18000000005</v>
      </c>
      <c s="21">
        <v>470701.59000000003</v>
      </c>
      <c s="21">
        <v>1412104.77</v>
      </c>
    </row>
    <row r="1271" spans="1:65" ht="14.5">
      <c r="A1271" s="108" t="s">
        <v>3363</v>
      </c>
      <c s="35" t="s">
        <v>1426</v>
      </c>
      <c s="112">
        <v>1</v>
      </c>
      <c s="113" t="s">
        <v>23</v>
      </c>
      <c s="35" t="s">
        <v>467</v>
      </c>
      <c s="35" t="s">
        <v>641</v>
      </c>
      <c s="35" t="s">
        <v>649</v>
      </c>
      <c s="35" t="s">
        <v>654</v>
      </c>
      <c s="35" t="s">
        <v>646</v>
      </c>
      <c s="35" t="s">
        <v>655</v>
      </c>
      <c s="35" t="s">
        <v>87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14094813.59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14094813.59</v>
      </c>
      <c s="120">
        <v>44987</v>
      </c>
      <c s="120">
        <v>46083</v>
      </c>
      <c s="135">
        <v>14094813.59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434493.77000000002</v>
      </c>
      <c s="21">
        <v>0</v>
      </c>
      <c s="21">
        <v>0</v>
      </c>
      <c s="21">
        <v>0</v>
      </c>
      <c s="21">
        <v>0</v>
      </c>
      <c s="21">
        <v>0</v>
      </c>
      <c s="21">
        <v>434493.77000000002</v>
      </c>
      <c s="21">
        <v>0</v>
      </c>
      <c s="21">
        <v>0</v>
      </c>
      <c s="21">
        <v>0</v>
      </c>
      <c s="21">
        <v>0</v>
      </c>
      <c s="21">
        <v>0</v>
      </c>
      <c s="21">
        <v>434493.77000000002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868987.54000000004</v>
      </c>
      <c s="21">
        <v>434493.77000000002</v>
      </c>
      <c s="21">
        <v>1303481.3100000001</v>
      </c>
    </row>
    <row r="1272" spans="1:65" ht="14.5">
      <c r="A1272" s="108" t="s">
        <v>3364</v>
      </c>
      <c s="35" t="s">
        <v>1427</v>
      </c>
      <c s="112">
        <v>1</v>
      </c>
      <c s="113" t="s">
        <v>23</v>
      </c>
      <c s="35" t="s">
        <v>467</v>
      </c>
      <c s="35" t="s">
        <v>641</v>
      </c>
      <c s="35" t="s">
        <v>649</v>
      </c>
      <c s="35" t="s">
        <v>654</v>
      </c>
      <c s="35" t="s">
        <v>646</v>
      </c>
      <c s="35" t="s">
        <v>655</v>
      </c>
      <c s="35" t="s">
        <v>87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14679621.25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14679621.25</v>
      </c>
      <c s="120">
        <v>44987</v>
      </c>
      <c s="120">
        <v>46083</v>
      </c>
      <c s="135">
        <v>14679621.25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452521.34000000003</v>
      </c>
      <c s="21">
        <v>0</v>
      </c>
      <c s="21">
        <v>0</v>
      </c>
      <c s="21">
        <v>0</v>
      </c>
      <c s="21">
        <v>0</v>
      </c>
      <c s="21">
        <v>0</v>
      </c>
      <c s="21">
        <v>452521.34000000003</v>
      </c>
      <c s="21">
        <v>0</v>
      </c>
      <c s="21">
        <v>0</v>
      </c>
      <c s="21">
        <v>0</v>
      </c>
      <c s="21">
        <v>0</v>
      </c>
      <c s="21">
        <v>0</v>
      </c>
      <c s="21">
        <v>452521.34000000003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905042.68000000005</v>
      </c>
      <c s="21">
        <v>452521.34000000003</v>
      </c>
      <c s="21">
        <v>1357564.02</v>
      </c>
    </row>
    <row r="1273" spans="1:65" ht="14.5">
      <c r="A1273" s="108" t="s">
        <v>3365</v>
      </c>
      <c s="35" t="s">
        <v>1428</v>
      </c>
      <c s="112">
        <v>1</v>
      </c>
      <c s="113" t="s">
        <v>23</v>
      </c>
      <c s="35" t="s">
        <v>467</v>
      </c>
      <c s="35" t="s">
        <v>641</v>
      </c>
      <c s="35" t="s">
        <v>649</v>
      </c>
      <c s="35" t="s">
        <v>654</v>
      </c>
      <c s="35" t="s">
        <v>646</v>
      </c>
      <c s="35" t="s">
        <v>655</v>
      </c>
      <c s="35" t="s">
        <v>87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9786414.1699999999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9786414.1699999999</v>
      </c>
      <c s="120">
        <v>44987</v>
      </c>
      <c s="120">
        <v>46083</v>
      </c>
      <c s="135">
        <v>9786414.1699999999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301680.90000000002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301680.90000000002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301680.90000000002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603361.80000000005</v>
      </c>
      <c s="21">
        <v>301680.90000000002</v>
      </c>
      <c s="21">
        <v>905042.70000000007</v>
      </c>
    </row>
    <row r="1274" spans="1:65" ht="14.5">
      <c r="A1274" s="108" t="s">
        <v>3366</v>
      </c>
      <c s="35" t="s">
        <v>1429</v>
      </c>
      <c s="112">
        <v>1</v>
      </c>
      <c s="113" t="s">
        <v>23</v>
      </c>
      <c s="35" t="s">
        <v>467</v>
      </c>
      <c s="35" t="s">
        <v>641</v>
      </c>
      <c s="35" t="s">
        <v>649</v>
      </c>
      <c s="35" t="s">
        <v>654</v>
      </c>
      <c s="35" t="s">
        <v>646</v>
      </c>
      <c s="35" t="s">
        <v>655</v>
      </c>
      <c s="35" t="s">
        <v>87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10765055.58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10765055.58</v>
      </c>
      <c s="120">
        <v>44987</v>
      </c>
      <c s="120">
        <v>46083</v>
      </c>
      <c s="135">
        <v>10765055.58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331848.98999999999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331848.98999999999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331848.98999999999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663697.97999999998</v>
      </c>
      <c s="21">
        <v>331848.98999999999</v>
      </c>
      <c s="21">
        <v>995546.96999999997</v>
      </c>
    </row>
    <row r="1275" spans="1:65" ht="14.5">
      <c r="A1275" s="108" t="s">
        <v>3367</v>
      </c>
      <c s="35" t="s">
        <v>1430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44984</v>
      </c>
      <c s="120">
        <v>48637</v>
      </c>
      <c s="135">
        <v>200000000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15652600</v>
      </c>
      <c s="21">
        <v>15652600</v>
      </c>
      <c s="21">
        <v>31305200</v>
      </c>
    </row>
    <row r="1276" spans="1:65" ht="14.5">
      <c r="A1276" s="108" t="s">
        <v>3368</v>
      </c>
      <c s="35" t="s">
        <v>1431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4312026.1799999997</v>
      </c>
      <c s="128">
        <v>0</v>
      </c>
      <c s="128">
        <v>37221.959999999999</v>
      </c>
      <c s="128">
        <v>30679.580000000002</v>
      </c>
      <c s="128">
        <v>0</v>
      </c>
      <c s="128">
        <v>0</v>
      </c>
      <c s="128">
        <v>0</v>
      </c>
      <c s="128">
        <v>4274804.2199999997</v>
      </c>
      <c s="120">
        <v>45322</v>
      </c>
      <c s="120">
        <v>48802</v>
      </c>
      <c s="139">
        <v>4677691.7800000003</v>
      </c>
      <c s="135">
        <v>8.6138888888888889</v>
      </c>
      <c s="135">
        <v>9.530555555555555</v>
      </c>
      <c s="125">
        <v>0.085398000000000002</v>
      </c>
      <c s="131" t="s">
        <v>657</v>
      </c>
      <c s="131" t="s">
        <v>658</v>
      </c>
      <c s="21">
        <v>30414.630000000001</v>
      </c>
      <c s="21">
        <v>30147.790000000001</v>
      </c>
      <c s="21">
        <v>29879.060000000001</v>
      </c>
      <c s="21">
        <v>29608.41</v>
      </c>
      <c s="21">
        <v>29335.84</v>
      </c>
      <c s="21">
        <v>29061.310000000001</v>
      </c>
      <c s="21">
        <v>28784.849999999999</v>
      </c>
      <c s="21">
        <v>28506.400000000001</v>
      </c>
      <c s="21">
        <v>28225.98</v>
      </c>
      <c s="21">
        <v>27943.57</v>
      </c>
      <c s="21">
        <v>27659.139999999999</v>
      </c>
      <c s="21">
        <v>27372.689999999999</v>
      </c>
      <c s="21">
        <v>27084.200000000001</v>
      </c>
      <c s="21">
        <v>26793.66</v>
      </c>
      <c s="21">
        <v>26501.040000000001</v>
      </c>
      <c s="21">
        <v>26206.360000000001</v>
      </c>
      <c s="21">
        <v>25909.560000000001</v>
      </c>
      <c s="21">
        <v>25610.66</v>
      </c>
      <c s="21">
        <v>25309.630000000001</v>
      </c>
      <c s="21">
        <v>25006.450000000001</v>
      </c>
      <c s="21">
        <v>24701.119999999999</v>
      </c>
      <c s="21">
        <v>24393.610000000001</v>
      </c>
      <c s="21">
        <v>24083.91</v>
      </c>
      <c s="21">
        <v>23772.009999999998</v>
      </c>
      <c s="21">
        <v>346939.67000000004</v>
      </c>
      <c s="21">
        <v>305372.21000000002</v>
      </c>
      <c s="21">
        <v>652311.88000000012</v>
      </c>
    </row>
    <row r="1277" spans="1:65" ht="14.5">
      <c r="A1277" s="108" t="s">
        <v>3369</v>
      </c>
      <c s="35" t="s">
        <v>1432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1646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4229808.2400000002</v>
      </c>
      <c s="128">
        <v>0</v>
      </c>
      <c s="128">
        <v>100430.62</v>
      </c>
      <c s="128">
        <v>29879.169999999998</v>
      </c>
      <c s="128">
        <v>0</v>
      </c>
      <c s="128">
        <v>0</v>
      </c>
      <c s="128">
        <v>0</v>
      </c>
      <c s="128">
        <v>4129377.6200000001</v>
      </c>
      <c s="120">
        <v>45322</v>
      </c>
      <c s="120">
        <v>46713</v>
      </c>
      <c s="135">
        <v>5219359.879999999</v>
      </c>
      <c s="135">
        <v>2.8944444444444444</v>
      </c>
      <c s="135">
        <v>3.8111111111111109</v>
      </c>
      <c s="125">
        <v>0.084766999999999995</v>
      </c>
      <c s="131" t="s">
        <v>657</v>
      </c>
      <c s="131" t="s">
        <v>658</v>
      </c>
      <c s="21">
        <v>29169.73</v>
      </c>
      <c s="21">
        <v>28455.279999999999</v>
      </c>
      <c s="21">
        <v>27735.790000000001</v>
      </c>
      <c s="21">
        <v>27011.209999999999</v>
      </c>
      <c s="21">
        <v>26281.509999999998</v>
      </c>
      <c s="21">
        <v>25546.66</v>
      </c>
      <c s="21">
        <v>24806.619999999999</v>
      </c>
      <c s="21">
        <v>24061.349999999999</v>
      </c>
      <c s="21">
        <v>23310.82</v>
      </c>
      <c s="21">
        <v>22554.98</v>
      </c>
      <c s="21">
        <v>21793.810000000001</v>
      </c>
      <c s="21">
        <v>21027.25</v>
      </c>
      <c s="21">
        <v>39733.160000000003</v>
      </c>
      <c s="21">
        <v>0</v>
      </c>
      <c s="21">
        <v>18694.959999999999</v>
      </c>
      <c s="21">
        <v>17906.509999999998</v>
      </c>
      <c s="21">
        <v>33425.379999999997</v>
      </c>
      <c s="21">
        <v>15507.610000000001</v>
      </c>
      <c s="21">
        <v>14696.66</v>
      </c>
      <c s="21">
        <v>13879.969999999999</v>
      </c>
      <c s="21">
        <v>13057.52</v>
      </c>
      <c s="21">
        <v>12229.25</v>
      </c>
      <c s="21">
        <v>11395.139999999999</v>
      </c>
      <c s="21">
        <v>10555.129999999999</v>
      </c>
      <c s="21">
        <v>301755.01000000001</v>
      </c>
      <c s="21">
        <v>201081.28999999998</v>
      </c>
      <c s="21">
        <v>502836.29999999999</v>
      </c>
    </row>
    <row r="1278" spans="1:65" ht="14.5">
      <c r="A1278" s="108" t="s">
        <v>3370</v>
      </c>
      <c s="35" t="s">
        <v>1433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1647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1184698.6499999999</v>
      </c>
      <c s="128">
        <v>0</v>
      </c>
      <c s="128">
        <v>16000.940000000001</v>
      </c>
      <c s="128">
        <v>8186.54</v>
      </c>
      <c s="128">
        <v>0</v>
      </c>
      <c s="128">
        <v>0</v>
      </c>
      <c s="128">
        <v>0</v>
      </c>
      <c s="128">
        <v>1168697.71</v>
      </c>
      <c s="120">
        <v>45322</v>
      </c>
      <c s="120">
        <v>47417</v>
      </c>
      <c s="135">
        <v>1340324.05</v>
      </c>
      <c s="135">
        <v>4.822222222222222</v>
      </c>
      <c s="135">
        <v>5.7388888888888889</v>
      </c>
      <c s="125">
        <v>0.082922999999999997</v>
      </c>
      <c s="131" t="s">
        <v>657</v>
      </c>
      <c s="131" t="s">
        <v>658</v>
      </c>
      <c s="21">
        <v>8075.9700000000003</v>
      </c>
      <c s="21">
        <v>7964.6400000000003</v>
      </c>
      <c s="21">
        <v>7852.54</v>
      </c>
      <c s="21">
        <v>7739.6599999999999</v>
      </c>
      <c s="21">
        <v>7626</v>
      </c>
      <c s="21">
        <v>7511.5600000000004</v>
      </c>
      <c s="21">
        <v>7396.3199999999997</v>
      </c>
      <c s="21">
        <v>7280.29</v>
      </c>
      <c s="21">
        <v>7163.46</v>
      </c>
      <c s="21">
        <v>7045.8199999999997</v>
      </c>
      <c s="21">
        <v>6927.3599999999997</v>
      </c>
      <c s="21">
        <v>6808.0900000000001</v>
      </c>
      <c s="21">
        <v>6688</v>
      </c>
      <c s="21">
        <v>6567.0699999999997</v>
      </c>
      <c s="21">
        <v>6445.3100000000004</v>
      </c>
      <c s="21">
        <v>6322.71</v>
      </c>
      <c s="21">
        <v>6199.2600000000002</v>
      </c>
      <c s="21">
        <v>6074.96</v>
      </c>
      <c s="21">
        <v>5949.79</v>
      </c>
      <c s="21">
        <v>5823.7700000000004</v>
      </c>
      <c s="21">
        <v>5696.8699999999999</v>
      </c>
      <c s="21">
        <v>5569.1000000000004</v>
      </c>
      <c s="21">
        <v>5440.4399999999996</v>
      </c>
      <c s="21">
        <v>5310.8900000000003</v>
      </c>
      <c s="21">
        <v>89391.710000000006</v>
      </c>
      <c s="21">
        <v>72088.169999999998</v>
      </c>
      <c s="21">
        <v>161479.88</v>
      </c>
    </row>
    <row r="1279" spans="1:65" ht="14.5">
      <c r="A1279" s="108" t="s">
        <v>3371</v>
      </c>
      <c s="35" t="s">
        <v>1434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1647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7305769.0899999999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7305769.0899999999</v>
      </c>
      <c s="120">
        <v>44987</v>
      </c>
      <c s="120">
        <v>46083</v>
      </c>
      <c s="135">
        <v>7305769.0899999999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225211.29000000001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225211.29000000001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225211.29000000001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450422.58000000002</v>
      </c>
      <c s="21">
        <v>225211.29000000001</v>
      </c>
      <c s="21">
        <v>675633.87</v>
      </c>
    </row>
    <row r="1280" spans="1:65" ht="14.5">
      <c r="A1280" s="108" t="s">
        <v>3372</v>
      </c>
      <c s="35" t="s">
        <v>1435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119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1594990.1599999999</v>
      </c>
      <c s="128">
        <v>0</v>
      </c>
      <c s="128">
        <v>83588.410000000003</v>
      </c>
      <c s="128">
        <v>9827</v>
      </c>
      <c s="128">
        <v>0</v>
      </c>
      <c s="128">
        <v>0</v>
      </c>
      <c s="128">
        <v>0</v>
      </c>
      <c s="128">
        <v>1511401.75</v>
      </c>
      <c s="120">
        <v>45322</v>
      </c>
      <c s="120">
        <v>46140</v>
      </c>
      <c s="135">
        <v>2412354.9600000009</v>
      </c>
      <c s="135">
        <v>1.3277777777777777</v>
      </c>
      <c s="135">
        <v>2.2444444444444445</v>
      </c>
      <c s="125">
        <v>0.073934</v>
      </c>
      <c s="131" t="s">
        <v>657</v>
      </c>
      <c s="131" t="s">
        <v>658</v>
      </c>
      <c s="21">
        <v>9312</v>
      </c>
      <c s="21">
        <v>8793.4899999999998</v>
      </c>
      <c s="21">
        <v>8271.4400000000005</v>
      </c>
      <c s="21">
        <v>7745.8400000000001</v>
      </c>
      <c s="21">
        <v>7216.6599999999999</v>
      </c>
      <c s="21">
        <v>6683.8699999999999</v>
      </c>
      <c s="21">
        <v>6147.4499999999998</v>
      </c>
      <c s="21">
        <v>10670.98</v>
      </c>
      <c s="21">
        <v>4516.1499999999996</v>
      </c>
      <c s="21">
        <v>3964.96</v>
      </c>
      <c s="21">
        <v>3410.0100000000002</v>
      </c>
      <c s="21">
        <v>2851.2800000000002</v>
      </c>
      <c s="21">
        <v>2288.7399999999998</v>
      </c>
      <c s="21">
        <v>1722.3699999999999</v>
      </c>
      <c s="21">
        <v>1152.1400000000001</v>
      </c>
      <c s="21">
        <v>578.02999999999997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79584.130000000005</v>
      </c>
      <c s="21">
        <v>5741.2799999999997</v>
      </c>
      <c s="21">
        <v>85325.410000000003</v>
      </c>
    </row>
    <row r="1281" spans="1:65" ht="14.5">
      <c r="A1281" s="108" t="s">
        <v>3373</v>
      </c>
      <c s="35" t="s">
        <v>1436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1648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9060483.6400000006</v>
      </c>
      <c s="128">
        <v>0</v>
      </c>
      <c s="128">
        <v>54766.540000000001</v>
      </c>
      <c s="128">
        <v>65262.330000000002</v>
      </c>
      <c s="128">
        <v>0</v>
      </c>
      <c s="128">
        <v>0</v>
      </c>
      <c s="128">
        <v>0</v>
      </c>
      <c s="128">
        <v>9005717.0999999996</v>
      </c>
      <c s="120">
        <v>45322</v>
      </c>
      <c s="120">
        <v>48921</v>
      </c>
      <c s="135">
        <v>9652458.2400000002</v>
      </c>
      <c s="135">
        <v>8.9388888888888882</v>
      </c>
      <c s="135">
        <v>9.8555555555555561</v>
      </c>
      <c s="125">
        <v>0.085975999999999997</v>
      </c>
      <c s="131" t="s">
        <v>657</v>
      </c>
      <c s="131" t="s">
        <v>658</v>
      </c>
      <c s="21">
        <v>64869.940000000002</v>
      </c>
      <c s="21">
        <v>64473.919999999998</v>
      </c>
      <c s="21">
        <v>64074.230000000003</v>
      </c>
      <c s="21">
        <v>63670.830000000002</v>
      </c>
      <c s="21">
        <v>63263.690000000002</v>
      </c>
      <c s="21">
        <v>62852.779999999999</v>
      </c>
      <c s="21">
        <v>62438.050000000003</v>
      </c>
      <c s="21">
        <v>62019.489999999998</v>
      </c>
      <c s="21">
        <v>61597.040000000001</v>
      </c>
      <c s="21">
        <v>61170.669999999998</v>
      </c>
      <c s="21">
        <v>60740.349999999999</v>
      </c>
      <c s="21">
        <v>60306.050000000003</v>
      </c>
      <c s="21">
        <v>59867.709999999999</v>
      </c>
      <c s="21">
        <v>59425.32</v>
      </c>
      <c s="21">
        <v>58978.82</v>
      </c>
      <c s="21">
        <v>58528.18</v>
      </c>
      <c s="21">
        <v>58073.360000000001</v>
      </c>
      <c s="21">
        <v>57614.330000000002</v>
      </c>
      <c s="21">
        <v>57151.040000000001</v>
      </c>
      <c s="21">
        <v>56683.459999999999</v>
      </c>
      <c s="21">
        <v>56211.540000000001</v>
      </c>
      <c s="21">
        <v>55735.239999999998</v>
      </c>
      <c s="21">
        <v>55254.529999999999</v>
      </c>
      <c s="21">
        <v>54769.370000000003</v>
      </c>
      <c s="21">
        <v>751477.04000000004</v>
      </c>
      <c s="21">
        <v>688292.90000000002</v>
      </c>
      <c s="21">
        <v>1439769.9399999999</v>
      </c>
    </row>
    <row r="1282" spans="1:65" ht="14.5">
      <c r="A1282" s="108" t="s">
        <v>3374</v>
      </c>
      <c s="35" t="s">
        <v>1437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1649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3755386.98</v>
      </c>
      <c s="128">
        <v>0</v>
      </c>
      <c s="128">
        <v>112944.48</v>
      </c>
      <c s="128">
        <v>25952.580000000002</v>
      </c>
      <c s="128">
        <v>0</v>
      </c>
      <c s="128">
        <v>0</v>
      </c>
      <c s="128">
        <v>0</v>
      </c>
      <c s="128">
        <v>3642442.5</v>
      </c>
      <c s="120">
        <v>45322</v>
      </c>
      <c s="120">
        <v>48074</v>
      </c>
      <c s="135">
        <v>5073977.7400000002</v>
      </c>
      <c s="135">
        <v>6.6222222222222218</v>
      </c>
      <c s="135">
        <v>7.5388888888888888</v>
      </c>
      <c s="125">
        <v>0.084176000000000001</v>
      </c>
      <c s="131" t="s">
        <v>657</v>
      </c>
      <c s="131" t="s">
        <v>658</v>
      </c>
      <c s="21">
        <v>27633.529999999999</v>
      </c>
      <c s="21">
        <v>21883.119999999999</v>
      </c>
      <c s="21">
        <v>23552.860000000001</v>
      </c>
      <c s="21">
        <v>22741.68</v>
      </c>
      <c s="21">
        <v>24075.259999999998</v>
      </c>
      <c s="21">
        <v>21019.540000000001</v>
      </c>
      <c s="21">
        <v>20190.540000000001</v>
      </c>
      <c s="21">
        <v>19355.709999999999</v>
      </c>
      <c s="21">
        <v>18515.02</v>
      </c>
      <c s="21">
        <v>17668.41</v>
      </c>
      <c s="21">
        <v>17033.150000000001</v>
      </c>
      <c s="21">
        <v>16459.810000000001</v>
      </c>
      <c s="21">
        <v>15882.43</v>
      </c>
      <c s="21">
        <v>15300.98</v>
      </c>
      <c s="21">
        <v>14715.459999999999</v>
      </c>
      <c s="21">
        <v>14125.82</v>
      </c>
      <c s="21">
        <v>13532.01</v>
      </c>
      <c s="21">
        <v>12934.059999999999</v>
      </c>
      <c s="21">
        <v>12331.879999999999</v>
      </c>
      <c s="21">
        <v>14360.58</v>
      </c>
      <c s="21">
        <v>11000.34</v>
      </c>
      <c s="21">
        <v>10515.379999999999</v>
      </c>
      <c s="21">
        <v>10027.030000000001</v>
      </c>
      <c s="21">
        <v>9663.7700000000004</v>
      </c>
      <c s="21">
        <v>250128.62999999998</v>
      </c>
      <c s="21">
        <v>154389.73999999999</v>
      </c>
      <c s="21">
        <v>404518.37</v>
      </c>
    </row>
    <row r="1283" spans="1:65" ht="14.5">
      <c r="A1283" s="108" t="s">
        <v>3375</v>
      </c>
      <c s="35" t="s">
        <v>1438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2574957.4500000002</v>
      </c>
      <c s="128">
        <v>0</v>
      </c>
      <c s="128">
        <v>47839.480000000003</v>
      </c>
      <c s="128">
        <v>2360.3099999999999</v>
      </c>
      <c s="128">
        <v>0</v>
      </c>
      <c s="128">
        <v>0</v>
      </c>
      <c s="128">
        <v>0</v>
      </c>
      <c s="128">
        <v>2527117.9700000002</v>
      </c>
      <c s="120">
        <v>45322</v>
      </c>
      <c s="120">
        <v>47489</v>
      </c>
      <c s="135">
        <v>5384699.0099999998</v>
      </c>
      <c s="135">
        <v>5.0166666666666666</v>
      </c>
      <c s="135">
        <v>5.9333333333333336</v>
      </c>
      <c s="125">
        <v>0.082498000000000002</v>
      </c>
      <c s="131" t="s">
        <v>657</v>
      </c>
      <c s="131" t="s">
        <v>658</v>
      </c>
      <c s="21">
        <v>17373.450000000001</v>
      </c>
      <c s="21">
        <v>17147.77</v>
      </c>
      <c s="21">
        <v>16920.540000000001</v>
      </c>
      <c s="21">
        <v>16691.759999999998</v>
      </c>
      <c s="21">
        <v>16461.389999999999</v>
      </c>
      <c s="21">
        <v>16229.450000000001</v>
      </c>
      <c s="21">
        <v>31756.68</v>
      </c>
      <c s="21">
        <v>15524</v>
      </c>
      <c s="21">
        <v>15285.610000000001</v>
      </c>
      <c s="21">
        <v>15045.59</v>
      </c>
      <c s="21">
        <v>14803.91</v>
      </c>
      <c s="21">
        <v>14560.57</v>
      </c>
      <c s="21">
        <v>14315.559999999999</v>
      </c>
      <c s="21">
        <v>14068.860000000001</v>
      </c>
      <c s="21">
        <v>13820.469999999999</v>
      </c>
      <c s="21">
        <v>13570.360000000001</v>
      </c>
      <c s="21">
        <v>13318.540000000001</v>
      </c>
      <c s="21">
        <v>13064.99</v>
      </c>
      <c s="21">
        <v>12809.700000000001</v>
      </c>
      <c s="21">
        <v>12552.65</v>
      </c>
      <c s="21">
        <v>12293.83</v>
      </c>
      <c s="21">
        <v>12033.24</v>
      </c>
      <c s="21">
        <v>11770.85</v>
      </c>
      <c s="21">
        <v>11506.66</v>
      </c>
      <c s="21">
        <v>207800.72000000003</v>
      </c>
      <c s="21">
        <v>155125.71000000002</v>
      </c>
      <c s="21">
        <v>362926.43000000005</v>
      </c>
    </row>
    <row r="1284" spans="1:65" ht="14.5">
      <c r="A1284" s="108" t="s">
        <v>3376</v>
      </c>
      <c s="35" t="s">
        <v>1439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362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10769529.800000001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10769529.800000001</v>
      </c>
      <c s="120">
        <v>44987</v>
      </c>
      <c s="120">
        <v>46083</v>
      </c>
      <c s="135">
        <v>10769529.800000001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331986.90999999997</v>
      </c>
      <c s="21">
        <v>0</v>
      </c>
      <c s="21">
        <v>0</v>
      </c>
      <c s="21">
        <v>0</v>
      </c>
      <c s="21">
        <v>0</v>
      </c>
      <c s="21">
        <v>0</v>
      </c>
      <c s="21">
        <v>331986.90999999997</v>
      </c>
      <c s="21">
        <v>0</v>
      </c>
      <c s="21">
        <v>0</v>
      </c>
      <c s="21">
        <v>0</v>
      </c>
      <c s="21">
        <v>0</v>
      </c>
      <c s="21">
        <v>0</v>
      </c>
      <c s="21">
        <v>331986.90999999997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663973.81999999995</v>
      </c>
      <c s="21">
        <v>331986.90999999997</v>
      </c>
      <c s="21">
        <v>995960.72999999998</v>
      </c>
    </row>
    <row r="1285" spans="1:65" ht="14.5">
      <c r="A1285" s="108" t="s">
        <v>3377</v>
      </c>
      <c s="35" t="s">
        <v>1440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6062035.7300000004</v>
      </c>
      <c s="128">
        <v>0</v>
      </c>
      <c s="128">
        <v>235877.98000000001</v>
      </c>
      <c s="128">
        <v>40519.870000000003</v>
      </c>
      <c s="128">
        <v>0</v>
      </c>
      <c s="128">
        <v>0</v>
      </c>
      <c s="128">
        <v>0</v>
      </c>
      <c s="128">
        <v>5826157.75</v>
      </c>
      <c s="120">
        <v>45322</v>
      </c>
      <c s="120">
        <v>47417</v>
      </c>
      <c s="135">
        <v>9093830.6699999999</v>
      </c>
      <c s="135">
        <v>4.822222222222222</v>
      </c>
      <c s="135">
        <v>5.7388888888888889</v>
      </c>
      <c s="125">
        <v>0.080518000000000006</v>
      </c>
      <c s="131" t="s">
        <v>657</v>
      </c>
      <c s="131" t="s">
        <v>658</v>
      </c>
      <c s="21">
        <v>40210.150000000001</v>
      </c>
      <c s="21">
        <v>38538.5</v>
      </c>
      <c s="21">
        <v>33348.410000000003</v>
      </c>
      <c s="21">
        <v>35228.239999999998</v>
      </c>
      <c s="21">
        <v>32461.52</v>
      </c>
      <c s="21">
        <v>31926.080000000002</v>
      </c>
      <c s="21">
        <v>29620.869999999999</v>
      </c>
      <c s="21">
        <v>29268.869999999999</v>
      </c>
      <c s="21">
        <v>27919.150000000001</v>
      </c>
      <c s="21">
        <v>25714.049999999999</v>
      </c>
      <c s="21">
        <v>25204.630000000001</v>
      </c>
      <c s="21">
        <v>23067.799999999999</v>
      </c>
      <c s="21">
        <v>22451.779999999999</v>
      </c>
      <c s="21">
        <v>21052.41</v>
      </c>
      <c s="21">
        <v>17773.16</v>
      </c>
      <c s="21">
        <v>18276</v>
      </c>
      <c s="21">
        <v>10992.93</v>
      </c>
      <c s="21">
        <v>15923.33</v>
      </c>
      <c s="21">
        <v>15357.73</v>
      </c>
      <c s="21">
        <v>14788.33</v>
      </c>
      <c s="21">
        <v>14215.120000000001</v>
      </c>
      <c s="21">
        <v>13669.139999999999</v>
      </c>
      <c s="21">
        <v>13280.99</v>
      </c>
      <c s="21">
        <v>12890.219999999999</v>
      </c>
      <c s="21">
        <v>372508.26999999996</v>
      </c>
      <c s="21">
        <v>190671.13999999998</v>
      </c>
      <c s="21">
        <v>563179.40999999992</v>
      </c>
    </row>
    <row r="1286" spans="1:65" ht="14.5">
      <c r="A1286" s="108" t="s">
        <v>3378</v>
      </c>
      <c s="35" t="s">
        <v>1441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5476513.7300000004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5476513.7300000004</v>
      </c>
      <c s="120">
        <v>44987</v>
      </c>
      <c s="120">
        <v>46083</v>
      </c>
      <c s="135">
        <v>5476513.7300000004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168821.75</v>
      </c>
      <c s="21">
        <v>0</v>
      </c>
      <c s="21">
        <v>0</v>
      </c>
      <c s="21">
        <v>0</v>
      </c>
      <c s="21">
        <v>0</v>
      </c>
      <c s="21">
        <v>0</v>
      </c>
      <c s="21">
        <v>168821.75</v>
      </c>
      <c s="21">
        <v>0</v>
      </c>
      <c s="21">
        <v>0</v>
      </c>
      <c s="21">
        <v>0</v>
      </c>
      <c s="21">
        <v>0</v>
      </c>
      <c s="21">
        <v>0</v>
      </c>
      <c s="21">
        <v>168821.75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337643.5</v>
      </c>
      <c s="21">
        <v>168821.75</v>
      </c>
      <c s="21">
        <v>506465.25</v>
      </c>
    </row>
    <row r="1287" spans="1:65" ht="14.5">
      <c r="A1287" s="108" t="s">
        <v>3379</v>
      </c>
      <c s="35" t="s">
        <v>1442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5488903.1299999999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5488903.1299999999</v>
      </c>
      <c s="120">
        <v>44987</v>
      </c>
      <c s="120">
        <v>46083</v>
      </c>
      <c s="139">
        <v>5488903.1299999999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169203.67000000001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169203.67000000001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169203.67000000001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338407.34000000003</v>
      </c>
      <c s="21">
        <v>169203.67000000001</v>
      </c>
      <c s="21">
        <v>507611.01000000001</v>
      </c>
    </row>
    <row r="1288" spans="1:65" ht="14.5">
      <c r="A1288" s="108" t="s">
        <v>3380</v>
      </c>
      <c s="35" t="s">
        <v>1443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2088593.8400000001</v>
      </c>
      <c s="128">
        <v>0</v>
      </c>
      <c s="128">
        <v>92662.389999999999</v>
      </c>
      <c s="128">
        <v>23109.419999999998</v>
      </c>
      <c s="128">
        <v>0</v>
      </c>
      <c s="128">
        <v>0</v>
      </c>
      <c s="128">
        <v>0</v>
      </c>
      <c s="128">
        <v>1995931.45</v>
      </c>
      <c s="120">
        <v>45322</v>
      </c>
      <c s="120">
        <v>48579</v>
      </c>
      <c s="139">
        <v>2571949.0900000003</v>
      </c>
      <c s="135">
        <v>8</v>
      </c>
      <c s="135">
        <v>8.9166666666666661</v>
      </c>
      <c s="125">
        <v>0.085975999999999997</v>
      </c>
      <c s="131" t="s">
        <v>657</v>
      </c>
      <c s="131" t="s">
        <v>658</v>
      </c>
      <c s="21">
        <v>14273.33</v>
      </c>
      <c s="21">
        <v>13914.26</v>
      </c>
      <c s="21">
        <v>13552.57</v>
      </c>
      <c s="21">
        <v>13188.23</v>
      </c>
      <c s="21">
        <v>12821.23</v>
      </c>
      <c s="21">
        <v>12451.549999999999</v>
      </c>
      <c s="21">
        <v>12079.16</v>
      </c>
      <c s="21">
        <v>11704.040000000001</v>
      </c>
      <c s="21">
        <v>11326.190000000001</v>
      </c>
      <c s="21">
        <v>10945.57</v>
      </c>
      <c s="21">
        <v>10562.15</v>
      </c>
      <c s="21">
        <v>10175.940000000001</v>
      </c>
      <c s="21">
        <v>9786.9099999999999</v>
      </c>
      <c s="21">
        <v>9395.0200000000004</v>
      </c>
      <c s="21">
        <v>9000.2800000000007</v>
      </c>
      <c s="21">
        <v>8602.6399999999994</v>
      </c>
      <c s="21">
        <v>8202.0900000000001</v>
      </c>
      <c s="21">
        <v>7798.6099999999997</v>
      </c>
      <c s="21">
        <v>7392.1899999999996</v>
      </c>
      <c s="21">
        <v>6982.79</v>
      </c>
      <c s="21">
        <v>6570.3800000000001</v>
      </c>
      <c s="21">
        <v>6154.9700000000003</v>
      </c>
      <c s="21">
        <v>5736.5100000000002</v>
      </c>
      <c s="21">
        <v>2321.7600000000002</v>
      </c>
      <c s="21">
        <v>146994.22</v>
      </c>
      <c s="21">
        <v>87944.149999999994</v>
      </c>
      <c s="21">
        <v>234938.37</v>
      </c>
    </row>
    <row r="1289" spans="1:65" ht="14.5">
      <c r="A1289" s="108" t="s">
        <v>3381</v>
      </c>
      <c s="35" t="s">
        <v>1444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5211134.3200000003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5211134.3200000003</v>
      </c>
      <c s="120">
        <v>44987</v>
      </c>
      <c s="122">
        <v>46083</v>
      </c>
      <c s="135">
        <v>5211134.3200000003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160641.03</v>
      </c>
      <c s="21">
        <v>0</v>
      </c>
      <c s="21">
        <v>0</v>
      </c>
      <c s="21">
        <v>0</v>
      </c>
      <c s="21">
        <v>0</v>
      </c>
      <c s="21">
        <v>0</v>
      </c>
      <c s="21">
        <v>160641.03</v>
      </c>
      <c s="21">
        <v>0</v>
      </c>
      <c s="21">
        <v>0</v>
      </c>
      <c s="21">
        <v>0</v>
      </c>
      <c s="21">
        <v>0</v>
      </c>
      <c s="21">
        <v>0</v>
      </c>
      <c s="21">
        <v>160641.03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321282.06</v>
      </c>
      <c s="21">
        <v>160641.03</v>
      </c>
      <c s="21">
        <v>481923.08999999997</v>
      </c>
    </row>
    <row r="1290" spans="1:65" ht="14.5">
      <c r="A1290" s="108" t="s">
        <v>3382</v>
      </c>
      <c s="35" t="s">
        <v>1445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1028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1005231.76</v>
      </c>
      <c s="128">
        <v>0</v>
      </c>
      <c s="128">
        <v>57521.790000000001</v>
      </c>
      <c s="128">
        <v>6693.0500000000002</v>
      </c>
      <c s="128">
        <v>0</v>
      </c>
      <c s="128">
        <v>0</v>
      </c>
      <c s="128">
        <v>0</v>
      </c>
      <c s="128">
        <v>947709.96999999997</v>
      </c>
      <c s="120">
        <v>45322</v>
      </c>
      <c s="122">
        <v>46380</v>
      </c>
      <c s="135">
        <v>1599497.3799999999</v>
      </c>
      <c s="135">
        <v>1.9833333333333334</v>
      </c>
      <c s="135">
        <v>2.8999999999999999</v>
      </c>
      <c s="125">
        <v>0.081262000000000001</v>
      </c>
      <c s="131" t="s">
        <v>657</v>
      </c>
      <c s="131" t="s">
        <v>658</v>
      </c>
      <c s="21">
        <v>6303.0299999999997</v>
      </c>
      <c s="21">
        <v>5910.3400000000001</v>
      </c>
      <c s="21">
        <v>5515.0100000000002</v>
      </c>
      <c s="21">
        <v>5116.9899999999998</v>
      </c>
      <c s="21">
        <v>4716.2700000000004</v>
      </c>
      <c s="21">
        <v>4312.8400000000001</v>
      </c>
      <c s="21">
        <v>3906.6700000000001</v>
      </c>
      <c s="21">
        <v>4031.9000000000001</v>
      </c>
      <c s="21">
        <v>3017.0500000000002</v>
      </c>
      <c s="21">
        <v>2602.0999999999999</v>
      </c>
      <c s="21">
        <v>2184.3299999999999</v>
      </c>
      <c s="21">
        <v>1863.45</v>
      </c>
      <c s="21">
        <v>1311.8900000000001</v>
      </c>
      <c s="21">
        <v>842.60000000000002</v>
      </c>
      <c s="21">
        <v>595.87</v>
      </c>
      <c s="21">
        <v>329.94</v>
      </c>
      <c s="21">
        <v>294.25999999999999</v>
      </c>
      <c s="21">
        <v>258.33999999999997</v>
      </c>
      <c s="21">
        <v>222.18000000000001</v>
      </c>
      <c s="21">
        <v>185.77000000000001</v>
      </c>
      <c s="21">
        <v>149.12</v>
      </c>
      <c s="21">
        <v>112.20999999999999</v>
      </c>
      <c s="21">
        <v>75.060000000000002</v>
      </c>
      <c s="21">
        <v>37.659999999999997</v>
      </c>
      <c s="21">
        <v>49479.979999999996</v>
      </c>
      <c s="21">
        <v>4414.9000000000005</v>
      </c>
      <c s="21">
        <v>53894.879999999997</v>
      </c>
    </row>
    <row r="1291" spans="1:65" ht="14.5">
      <c r="A1291" s="108" t="s">
        <v>3383</v>
      </c>
      <c s="35" t="s">
        <v>1446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22620329.039999999</v>
      </c>
      <c s="128">
        <v>0</v>
      </c>
      <c s="128">
        <v>316656.38</v>
      </c>
      <c s="128">
        <v>162530.23999999999</v>
      </c>
      <c s="128">
        <v>0</v>
      </c>
      <c s="128">
        <v>0</v>
      </c>
      <c s="128">
        <v>0</v>
      </c>
      <c s="128">
        <v>22303672.66</v>
      </c>
      <c s="120">
        <v>45322</v>
      </c>
      <c s="122">
        <v>47425</v>
      </c>
      <c s="135">
        <v>26043160.600000001</v>
      </c>
      <c s="135">
        <v>4.8416666666666668</v>
      </c>
      <c s="135">
        <v>5.7583333333333337</v>
      </c>
      <c s="125">
        <v>0.086263999999999993</v>
      </c>
      <c s="131" t="s">
        <v>657</v>
      </c>
      <c s="131" t="s">
        <v>658</v>
      </c>
      <c s="21">
        <v>160253.92000000001</v>
      </c>
      <c s="21">
        <v>157961.22</v>
      </c>
      <c s="21">
        <v>155652.04999999999</v>
      </c>
      <c s="21">
        <v>153326.28</v>
      </c>
      <c s="21">
        <v>150983.79000000001</v>
      </c>
      <c s="21">
        <v>148624.45999999999</v>
      </c>
      <c s="21">
        <v>146248.16</v>
      </c>
      <c s="21">
        <v>143854.79000000001</v>
      </c>
      <c s="21">
        <v>141444.20999999999</v>
      </c>
      <c s="21">
        <v>139016.29999999999</v>
      </c>
      <c s="21">
        <v>136570.94</v>
      </c>
      <c s="21">
        <v>134108</v>
      </c>
      <c s="21">
        <v>131627.35999999999</v>
      </c>
      <c s="21">
        <v>129128.88</v>
      </c>
      <c s="21">
        <v>126612.44</v>
      </c>
      <c s="21">
        <v>124077.91</v>
      </c>
      <c s="21">
        <v>121525.17</v>
      </c>
      <c s="21">
        <v>118954.07000000001</v>
      </c>
      <c s="21">
        <v>116364.49000000001</v>
      </c>
      <c s="21">
        <v>113756.28999999999</v>
      </c>
      <c s="21">
        <v>111129.34</v>
      </c>
      <c s="21">
        <v>108483.50999999999</v>
      </c>
      <c s="21">
        <v>105818.66</v>
      </c>
      <c s="21">
        <v>103134.66</v>
      </c>
      <c s="21">
        <v>1768044.1199999999</v>
      </c>
      <c s="21">
        <v>1410612.78</v>
      </c>
      <c s="21">
        <v>3178656.8999999999</v>
      </c>
    </row>
    <row r="1292" spans="1:65" ht="14.5">
      <c r="A1292" s="108" t="s">
        <v>3384</v>
      </c>
      <c s="35" t="s">
        <v>1447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13616051.960000001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13616051.960000001</v>
      </c>
      <c s="120">
        <v>44987</v>
      </c>
      <c s="122">
        <v>46083</v>
      </c>
      <c s="135">
        <v>13616051.960000001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419735.22999999998</v>
      </c>
      <c s="21">
        <v>0</v>
      </c>
      <c s="21">
        <v>0</v>
      </c>
      <c s="21">
        <v>0</v>
      </c>
      <c s="21">
        <v>0</v>
      </c>
      <c s="21">
        <v>0</v>
      </c>
      <c s="21">
        <v>419735.22999999998</v>
      </c>
      <c s="21">
        <v>0</v>
      </c>
      <c s="21">
        <v>0</v>
      </c>
      <c s="21">
        <v>0</v>
      </c>
      <c s="21">
        <v>0</v>
      </c>
      <c s="21">
        <v>0</v>
      </c>
      <c s="21">
        <v>419735.22999999998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839470.45999999996</v>
      </c>
      <c s="21">
        <v>419735.22999999998</v>
      </c>
      <c s="21">
        <v>1259205.6899999999</v>
      </c>
    </row>
    <row r="1293" spans="1:65" ht="14.5">
      <c r="A1293" s="108" t="s">
        <v>3385</v>
      </c>
      <c s="35" t="s">
        <v>1448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11602685.76</v>
      </c>
      <c s="128">
        <v>0</v>
      </c>
      <c s="128">
        <v>178374.04000000001</v>
      </c>
      <c s="128">
        <v>81083.399999999994</v>
      </c>
      <c s="128">
        <v>0</v>
      </c>
      <c s="128">
        <v>0</v>
      </c>
      <c s="128">
        <v>0</v>
      </c>
      <c s="128">
        <v>11424311.720000001</v>
      </c>
      <c s="120">
        <v>45322</v>
      </c>
      <c s="122">
        <v>48643</v>
      </c>
      <c s="135">
        <v>13409459.25</v>
      </c>
      <c s="135">
        <v>8.1805555555555554</v>
      </c>
      <c s="135">
        <v>9.0972222222222214</v>
      </c>
      <c s="125">
        <v>0.083875000000000005</v>
      </c>
      <c s="131" t="s">
        <v>657</v>
      </c>
      <c s="131" t="s">
        <v>658</v>
      </c>
      <c s="21">
        <v>79836.639999999999</v>
      </c>
      <c s="21">
        <v>78581.169999999998</v>
      </c>
      <c s="21">
        <v>77316.919999999998</v>
      </c>
      <c s="21">
        <v>76043.830000000002</v>
      </c>
      <c s="21">
        <v>74761.850000000006</v>
      </c>
      <c s="21">
        <v>73470.899999999994</v>
      </c>
      <c s="21">
        <v>72170.929999999993</v>
      </c>
      <c s="21">
        <v>70861.880000000005</v>
      </c>
      <c s="21">
        <v>69543.679999999993</v>
      </c>
      <c s="21">
        <v>68216.259999999995</v>
      </c>
      <c s="21">
        <v>66879.559999999998</v>
      </c>
      <c s="21">
        <v>65533.519999999997</v>
      </c>
      <c s="21">
        <v>64178.07</v>
      </c>
      <c s="21">
        <v>62813.150000000001</v>
      </c>
      <c s="21">
        <v>61438.690000000002</v>
      </c>
      <c s="21">
        <v>60054.620000000003</v>
      </c>
      <c s="21">
        <v>58660.879999999997</v>
      </c>
      <c s="21">
        <v>57257.400000000001</v>
      </c>
      <c s="21">
        <v>55844.099999999999</v>
      </c>
      <c s="21">
        <v>54420.93</v>
      </c>
      <c s="21">
        <v>52987.809999999998</v>
      </c>
      <c s="21">
        <v>51544.669999999998</v>
      </c>
      <c s="21">
        <v>50091.449999999997</v>
      </c>
      <c s="21">
        <v>48628.07</v>
      </c>
      <c s="21">
        <v>873217.14000000013</v>
      </c>
      <c s="21">
        <v>677919.83999999985</v>
      </c>
      <c s="21">
        <v>1551136.98</v>
      </c>
    </row>
    <row r="1294" spans="1:65" ht="14.5">
      <c r="A1294" s="108" t="s">
        <v>3386</v>
      </c>
      <c s="35" t="s">
        <v>1449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1484441.48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1484441.48</v>
      </c>
      <c s="120">
        <v>44987</v>
      </c>
      <c s="122">
        <v>46083</v>
      </c>
      <c s="135">
        <v>1484441.48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45760.139999999999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45760.139999999999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45760.139999999999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91520.279999999999</v>
      </c>
      <c s="21">
        <v>45760.139999999999</v>
      </c>
      <c s="21">
        <v>137280.41999999998</v>
      </c>
    </row>
    <row r="1295" spans="1:65" ht="14.5">
      <c r="A1295" s="108" t="s">
        <v>3387</v>
      </c>
      <c s="35" t="s">
        <v>1450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935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7265346.7400000002</v>
      </c>
      <c s="128">
        <v>0</v>
      </c>
      <c s="128">
        <v>174533.98000000001</v>
      </c>
      <c s="128">
        <v>56090.169999999998</v>
      </c>
      <c s="128">
        <v>0</v>
      </c>
      <c s="128">
        <v>0</v>
      </c>
      <c s="128">
        <v>0</v>
      </c>
      <c s="128">
        <v>7090812.7599999998</v>
      </c>
      <c s="120">
        <v>45322</v>
      </c>
      <c s="122">
        <v>48440</v>
      </c>
      <c s="135">
        <v>8844291.1799999978</v>
      </c>
      <c s="135">
        <v>7.6222222222222218</v>
      </c>
      <c s="135">
        <v>8.5388888888888896</v>
      </c>
      <c s="125">
        <v>0.082136000000000001</v>
      </c>
      <c s="131" t="s">
        <v>657</v>
      </c>
      <c s="131" t="s">
        <v>658</v>
      </c>
      <c s="21">
        <v>48334.25</v>
      </c>
      <c s="21">
        <v>47201.099999999999</v>
      </c>
      <c s="21">
        <v>46060.160000000003</v>
      </c>
      <c s="21">
        <v>44911.389999999999</v>
      </c>
      <c s="21">
        <v>43754.75</v>
      </c>
      <c s="21">
        <v>42590.18</v>
      </c>
      <c s="21">
        <v>41417.599999999999</v>
      </c>
      <c s="21">
        <v>40236.989999999998</v>
      </c>
      <c s="21">
        <v>39048.290000000001</v>
      </c>
      <c s="21">
        <v>37851.43</v>
      </c>
      <c s="21">
        <v>36646.360000000001</v>
      </c>
      <c s="21">
        <v>35433.029999999999</v>
      </c>
      <c s="21">
        <v>34211.349999999999</v>
      </c>
      <c s="21">
        <v>32981.32</v>
      </c>
      <c s="21">
        <v>31838.02</v>
      </c>
      <c s="21">
        <v>31321.68</v>
      </c>
      <c s="21">
        <v>30801.799999999999</v>
      </c>
      <c s="21">
        <v>30278.360000000001</v>
      </c>
      <c s="21">
        <v>29751.32</v>
      </c>
      <c s="21">
        <v>29220.669999999998</v>
      </c>
      <c s="21">
        <v>28686.369999999999</v>
      </c>
      <c s="21">
        <v>28148.400000000001</v>
      </c>
      <c s="21">
        <v>27606.77</v>
      </c>
      <c s="21">
        <v>21712.290000000001</v>
      </c>
      <c s="21">
        <v>503485.52999999991</v>
      </c>
      <c s="21">
        <v>356558.34999999998</v>
      </c>
      <c s="21">
        <v>860043.87999999989</v>
      </c>
    </row>
    <row r="1296" spans="1:65" ht="14.5">
      <c r="A1296" s="108" t="s">
        <v>3388</v>
      </c>
      <c s="35" t="s">
        <v>1451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5993542.4500000002</v>
      </c>
      <c s="128">
        <v>0</v>
      </c>
      <c s="128">
        <v>65534.169999999998</v>
      </c>
      <c s="128">
        <v>42048.43</v>
      </c>
      <c s="128">
        <v>0</v>
      </c>
      <c s="128">
        <v>0</v>
      </c>
      <c s="128">
        <v>0</v>
      </c>
      <c s="128">
        <v>5928008.2800000003</v>
      </c>
      <c s="120">
        <v>45322</v>
      </c>
      <c s="122">
        <v>48432</v>
      </c>
      <c s="135">
        <v>7166559.2999999998</v>
      </c>
      <c s="135">
        <v>7.5999999999999996</v>
      </c>
      <c s="135">
        <v>8.5166666666666675</v>
      </c>
      <c s="125">
        <v>0.084209999999999993</v>
      </c>
      <c s="131" t="s">
        <v>657</v>
      </c>
      <c s="131" t="s">
        <v>658</v>
      </c>
      <c s="21">
        <v>41588.260000000002</v>
      </c>
      <c s="21">
        <v>41124.839999999997</v>
      </c>
      <c s="21">
        <v>40658.18</v>
      </c>
      <c s="21">
        <v>40188.25</v>
      </c>
      <c s="21">
        <v>39715.010000000002</v>
      </c>
      <c s="21">
        <v>39238.449999999997</v>
      </c>
      <c s="21">
        <v>38758.540000000001</v>
      </c>
      <c s="21">
        <v>38275.269999999997</v>
      </c>
      <c s="21">
        <v>37788.589999999997</v>
      </c>
      <c s="21">
        <v>37298.510000000002</v>
      </c>
      <c s="21">
        <v>36804.970000000001</v>
      </c>
      <c s="21">
        <v>36307.980000000003</v>
      </c>
      <c s="21">
        <v>35807.5</v>
      </c>
      <c s="21">
        <v>35303.5</v>
      </c>
      <c s="21">
        <v>34795.959999999999</v>
      </c>
      <c s="21">
        <v>34284.860000000001</v>
      </c>
      <c s="21">
        <v>33770.169999999998</v>
      </c>
      <c s="21">
        <v>33251.860000000001</v>
      </c>
      <c s="21">
        <v>32729.919999999998</v>
      </c>
      <c s="21">
        <v>32204.310000000001</v>
      </c>
      <c s="21">
        <v>31675.009999999998</v>
      </c>
      <c s="21">
        <v>31142</v>
      </c>
      <c s="21">
        <v>30605.240000000002</v>
      </c>
      <c s="21">
        <v>30064.709999999999</v>
      </c>
      <c s="21">
        <v>467746.84999999998</v>
      </c>
      <c s="21">
        <v>395635.03999999998</v>
      </c>
      <c s="21">
        <v>863381.8899999999</v>
      </c>
    </row>
    <row r="1297" spans="1:65" ht="14.5">
      <c r="A1297" s="108" t="s">
        <v>3389</v>
      </c>
      <c s="35" t="s">
        <v>1452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1020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2211339.6600000001</v>
      </c>
      <c s="128">
        <v>0</v>
      </c>
      <c s="128">
        <v>33702.010000000002</v>
      </c>
      <c s="128">
        <v>15799.540000000001</v>
      </c>
      <c s="128">
        <v>0</v>
      </c>
      <c s="128">
        <v>0</v>
      </c>
      <c s="128">
        <v>0</v>
      </c>
      <c s="128">
        <v>2177637.6499999999</v>
      </c>
      <c s="120">
        <v>45322</v>
      </c>
      <c s="122">
        <v>47243</v>
      </c>
      <c s="135">
        <v>3357828.0299999993</v>
      </c>
      <c s="135">
        <v>4.3472222222222223</v>
      </c>
      <c s="135">
        <v>5.2638888888888893</v>
      </c>
      <c s="125">
        <v>0.085736999999999994</v>
      </c>
      <c s="131" t="s">
        <v>657</v>
      </c>
      <c s="131" t="s">
        <v>658</v>
      </c>
      <c s="21">
        <v>15558.75</v>
      </c>
      <c s="21">
        <v>15316.23</v>
      </c>
      <c s="21">
        <v>15071.98</v>
      </c>
      <c s="21">
        <v>14825.99</v>
      </c>
      <c s="21">
        <v>14578.24</v>
      </c>
      <c s="21">
        <v>14328.719999999999</v>
      </c>
      <c s="21">
        <v>14077.42</v>
      </c>
      <c s="21">
        <v>13824.32</v>
      </c>
      <c s="21">
        <v>13569.42</v>
      </c>
      <c s="21">
        <v>13312.690000000001</v>
      </c>
      <c s="21">
        <v>13054.129999999999</v>
      </c>
      <c s="21">
        <v>12793.719999999999</v>
      </c>
      <c s="21">
        <v>12531.450000000001</v>
      </c>
      <c s="21">
        <v>12267.309999999999</v>
      </c>
      <c s="21">
        <v>12001.280000000001</v>
      </c>
      <c s="21">
        <v>11733.35</v>
      </c>
      <c s="21">
        <v>11463.5</v>
      </c>
      <c s="21">
        <v>11191.73</v>
      </c>
      <c s="21">
        <v>10918.01</v>
      </c>
      <c s="21">
        <v>10642.34</v>
      </c>
      <c s="21">
        <v>10364.700000000001</v>
      </c>
      <c s="21">
        <v>10085.08</v>
      </c>
      <c s="21">
        <v>9803.4500000000007</v>
      </c>
      <c s="21">
        <v>9519.8199999999997</v>
      </c>
      <c s="21">
        <v>170311.61000000002</v>
      </c>
      <c s="21">
        <v>132522.01999999999</v>
      </c>
      <c s="21">
        <v>302833.63</v>
      </c>
    </row>
    <row r="1298" spans="1:65" ht="14.5">
      <c r="A1298" s="108" t="s">
        <v>3390</v>
      </c>
      <c s="35" t="s">
        <v>1453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44984</v>
      </c>
      <c s="122">
        <v>48637</v>
      </c>
      <c s="135">
        <v>200000000</v>
      </c>
      <c s="135">
        <v>8.1583333333333332</v>
      </c>
      <c s="135">
        <v>10</v>
      </c>
      <c s="125">
        <v>0.078262999999999999</v>
      </c>
      <c s="131" t="s">
        <v>657</v>
      </c>
      <c s="131" t="s">
        <v>658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0</v>
      </c>
      <c s="21">
        <v>7826300</v>
      </c>
      <c s="21">
        <v>0</v>
      </c>
      <c s="21">
        <v>0</v>
      </c>
      <c s="21">
        <v>0</v>
      </c>
      <c s="21">
        <v>0</v>
      </c>
      <c s="21">
        <v>15652600</v>
      </c>
      <c s="21">
        <v>15652600</v>
      </c>
      <c s="21">
        <v>31305200</v>
      </c>
    </row>
    <row r="1299" spans="1:65" ht="14.5">
      <c r="A1299" s="108" t="s">
        <v>3391</v>
      </c>
      <c s="35" t="s">
        <v>1454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2042053.71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2042053.71</v>
      </c>
      <c s="120">
        <v>44987</v>
      </c>
      <c s="122">
        <v>46083</v>
      </c>
      <c s="135">
        <v>2042053.71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62949.370000000003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62949.370000000003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62949.370000000003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125898.74000000001</v>
      </c>
      <c s="21">
        <v>62949.370000000003</v>
      </c>
      <c s="21">
        <v>188848.11000000002</v>
      </c>
    </row>
    <row r="1300" spans="1:65" ht="14.5">
      <c r="A1300" s="108" t="s">
        <v>3392</v>
      </c>
      <c s="35" t="s">
        <v>1455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38841.900000000001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38841.900000000001</v>
      </c>
      <c s="120">
        <v>44987</v>
      </c>
      <c s="122">
        <v>46083</v>
      </c>
      <c s="135">
        <v>38841.900000000001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1197.3599999999999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1197.3599999999999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1197.3599999999999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2394.7199999999998</v>
      </c>
      <c s="21">
        <v>1197.3599999999999</v>
      </c>
      <c s="21">
        <v>3592.0799999999999</v>
      </c>
    </row>
    <row r="1301" spans="1:65" ht="14.5">
      <c r="A1301" s="108" t="s">
        <v>3393</v>
      </c>
      <c s="35" t="s">
        <v>1456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38841.900000000001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38841.900000000001</v>
      </c>
      <c s="120">
        <v>44987</v>
      </c>
      <c s="122">
        <v>46083</v>
      </c>
      <c s="135">
        <v>38841.900000000001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1197.3599999999999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1197.3599999999999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1197.3599999999999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2394.7199999999998</v>
      </c>
      <c s="21">
        <v>1197.3599999999999</v>
      </c>
      <c s="21">
        <v>3592.0799999999999</v>
      </c>
    </row>
    <row r="1302" spans="1:65" ht="14.5">
      <c r="A1302" s="108" t="s">
        <v>3394</v>
      </c>
      <c s="35" t="s">
        <v>1457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38804.889999999999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38804.889999999999</v>
      </c>
      <c s="120">
        <v>44987</v>
      </c>
      <c s="122">
        <v>46083</v>
      </c>
      <c s="135">
        <v>38804.889999999999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2392.4400000000001</v>
      </c>
      <c s="21">
        <v>1196.22</v>
      </c>
      <c s="21">
        <v>3588.6599999999999</v>
      </c>
    </row>
    <row r="1303" spans="1:65" ht="14.5">
      <c r="A1303" s="108" t="s">
        <v>3395</v>
      </c>
      <c s="35" t="s">
        <v>1458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38804.889999999999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38804.889999999999</v>
      </c>
      <c s="120">
        <v>44987</v>
      </c>
      <c s="122">
        <v>46083</v>
      </c>
      <c s="135">
        <v>38804.889999999999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2392.4400000000001</v>
      </c>
      <c s="21">
        <v>1196.22</v>
      </c>
      <c s="21">
        <v>3588.6599999999999</v>
      </c>
    </row>
    <row r="1304" spans="1:65" ht="14.5">
      <c r="A1304" s="108" t="s">
        <v>3396</v>
      </c>
      <c s="35" t="s">
        <v>1459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38804.889999999999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38804.889999999999</v>
      </c>
      <c s="120">
        <v>44987</v>
      </c>
      <c s="122">
        <v>46083</v>
      </c>
      <c s="135">
        <v>38804.889999999999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1196.22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2392.4400000000001</v>
      </c>
      <c s="21">
        <v>1196.22</v>
      </c>
      <c s="21">
        <v>3588.6599999999999</v>
      </c>
    </row>
    <row r="1305" spans="1:65" ht="14.5">
      <c r="A1305" s="108" t="s">
        <v>3397</v>
      </c>
      <c s="35" t="s">
        <v>1460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27159.110000000001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27159.110000000001</v>
      </c>
      <c s="120">
        <v>44987</v>
      </c>
      <c s="122">
        <v>46083</v>
      </c>
      <c s="135">
        <v>27159.110000000001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837.22000000000003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837.22000000000003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837.22000000000003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1674.4400000000001</v>
      </c>
      <c s="21">
        <v>837.22000000000003</v>
      </c>
      <c s="21">
        <v>2511.6599999999999</v>
      </c>
    </row>
    <row r="1306" spans="1:65" ht="14.5">
      <c r="A1306" s="108" t="s">
        <v>3398</v>
      </c>
      <c s="35" t="s">
        <v>1461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29103.200000000001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29103.200000000001</v>
      </c>
      <c s="120">
        <v>44987</v>
      </c>
      <c s="122">
        <v>46083</v>
      </c>
      <c s="135">
        <v>29103.200000000001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897.14999999999998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897.14999999999998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897.14999999999998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1794.3</v>
      </c>
      <c s="21">
        <v>897.14999999999998</v>
      </c>
      <c s="21">
        <v>2691.4499999999998</v>
      </c>
    </row>
    <row r="1307" spans="1:65" ht="14.5">
      <c r="A1307" s="108" t="s">
        <v>3399</v>
      </c>
      <c s="35" t="s">
        <v>1462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38836.290000000001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38836.290000000001</v>
      </c>
      <c s="120">
        <v>44987</v>
      </c>
      <c s="122">
        <v>46083</v>
      </c>
      <c s="135">
        <v>38836.290000000001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1197.1900000000001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2394.3800000000001</v>
      </c>
      <c s="21">
        <v>1197.1900000000001</v>
      </c>
      <c s="21">
        <v>3591.5700000000002</v>
      </c>
    </row>
    <row r="1308" spans="1:65" ht="14.5">
      <c r="A1308" s="108" t="s">
        <v>3400</v>
      </c>
      <c s="35" t="s">
        <v>1463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38835.360000000001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38835.360000000001</v>
      </c>
      <c s="120">
        <v>44987</v>
      </c>
      <c s="122">
        <v>46083</v>
      </c>
      <c s="135">
        <v>38835.360000000001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2394.3200000000002</v>
      </c>
      <c s="21">
        <v>1197.1600000000001</v>
      </c>
      <c s="21">
        <v>3591.4800000000005</v>
      </c>
    </row>
    <row r="1309" spans="1:65" ht="14.5">
      <c r="A1309" s="108" t="s">
        <v>3401</v>
      </c>
      <c s="35" t="s">
        <v>1464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38835.360000000001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38835.360000000001</v>
      </c>
      <c s="120">
        <v>44987</v>
      </c>
      <c s="122">
        <v>46083</v>
      </c>
      <c s="135">
        <v>38835.360000000001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2394.3200000000002</v>
      </c>
      <c s="21">
        <v>1197.1600000000001</v>
      </c>
      <c s="21">
        <v>3591.4800000000005</v>
      </c>
    </row>
    <row r="1310" spans="1:65" ht="14.5">
      <c r="A1310" s="108" t="s">
        <v>3402</v>
      </c>
      <c s="35" t="s">
        <v>1465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38835.360000000001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38835.360000000001</v>
      </c>
      <c s="120">
        <v>44987</v>
      </c>
      <c s="120">
        <v>46083</v>
      </c>
      <c s="135">
        <v>38835.360000000001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1197.1600000000001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2394.3200000000002</v>
      </c>
      <c s="21">
        <v>1197.1600000000001</v>
      </c>
      <c s="21">
        <v>3591.4800000000005</v>
      </c>
    </row>
    <row r="1311" spans="1:65" ht="14.5">
      <c r="A1311" s="108" t="s">
        <v>3403</v>
      </c>
      <c s="35" t="s">
        <v>1466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38764.879999999997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38764.879999999997</v>
      </c>
      <c s="120">
        <v>44987</v>
      </c>
      <c s="120">
        <v>46083</v>
      </c>
      <c s="135">
        <v>38764.879999999997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1194.99</v>
      </c>
      <c s="21">
        <v>0</v>
      </c>
      <c s="21">
        <v>0</v>
      </c>
      <c s="21">
        <v>0</v>
      </c>
      <c s="21">
        <v>0</v>
      </c>
      <c s="21">
        <v>0</v>
      </c>
      <c s="21">
        <v>1194.99</v>
      </c>
      <c s="21">
        <v>0</v>
      </c>
      <c s="21">
        <v>0</v>
      </c>
      <c s="21">
        <v>0</v>
      </c>
      <c s="21">
        <v>0</v>
      </c>
      <c s="21">
        <v>0</v>
      </c>
      <c s="21">
        <v>1194.99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2389.98</v>
      </c>
      <c s="21">
        <v>1194.99</v>
      </c>
      <c s="21">
        <v>3584.9700000000003</v>
      </c>
    </row>
    <row r="1312" spans="1:65" ht="14.5">
      <c r="A1312" s="108" t="s">
        <v>3404</v>
      </c>
      <c s="35" t="s">
        <v>1467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27180.169999999998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27180.169999999998</v>
      </c>
      <c s="120">
        <v>44987</v>
      </c>
      <c s="120">
        <v>46083</v>
      </c>
      <c s="135">
        <v>27180.169999999998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837.87</v>
      </c>
      <c s="21">
        <v>0</v>
      </c>
      <c s="21">
        <v>0</v>
      </c>
      <c s="21">
        <v>0</v>
      </c>
      <c s="21">
        <v>0</v>
      </c>
      <c s="21">
        <v>0</v>
      </c>
      <c s="21">
        <v>837.87</v>
      </c>
      <c s="21">
        <v>0</v>
      </c>
      <c s="21">
        <v>0</v>
      </c>
      <c s="21">
        <v>0</v>
      </c>
      <c s="21">
        <v>0</v>
      </c>
      <c s="21">
        <v>0</v>
      </c>
      <c s="21">
        <v>837.87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1675.74</v>
      </c>
      <c s="21">
        <v>837.87</v>
      </c>
      <c s="21">
        <v>2513.6100000000001</v>
      </c>
    </row>
    <row r="1313" spans="1:65" ht="14.5">
      <c r="A1313" s="108" t="s">
        <v>3405</v>
      </c>
      <c s="35" t="s">
        <v>1468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27096.25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27096.25</v>
      </c>
      <c s="120">
        <v>44987</v>
      </c>
      <c s="120">
        <v>46083</v>
      </c>
      <c s="135">
        <v>27096.25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835.27999999999997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835.27999999999997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835.27999999999997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1670.5599999999999</v>
      </c>
      <c s="21">
        <v>835.27999999999997</v>
      </c>
      <c s="21">
        <v>2505.8400000000001</v>
      </c>
    </row>
    <row r="1314" spans="1:65" ht="14.5">
      <c r="A1314" s="108" t="s">
        <v>3406</v>
      </c>
      <c s="35" t="s">
        <v>1469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27099.209999999999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27099.209999999999</v>
      </c>
      <c s="120">
        <v>44987</v>
      </c>
      <c s="120">
        <v>46083</v>
      </c>
      <c s="135">
        <v>27099.209999999999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835.37</v>
      </c>
      <c s="21">
        <v>0</v>
      </c>
      <c s="21">
        <v>0</v>
      </c>
      <c s="21">
        <v>0</v>
      </c>
      <c s="21">
        <v>0</v>
      </c>
      <c s="21">
        <v>0</v>
      </c>
      <c s="21">
        <v>835.37</v>
      </c>
      <c s="21">
        <v>0</v>
      </c>
      <c s="21">
        <v>0</v>
      </c>
      <c s="21">
        <v>0</v>
      </c>
      <c s="21">
        <v>0</v>
      </c>
      <c s="21">
        <v>0</v>
      </c>
      <c s="21">
        <v>835.37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1670.74</v>
      </c>
      <c s="21">
        <v>835.37</v>
      </c>
      <c s="21">
        <v>2506.1100000000001</v>
      </c>
    </row>
    <row r="1315" spans="1:65" ht="14.5">
      <c r="A1315" s="108" t="s">
        <v>3407</v>
      </c>
      <c s="35" t="s">
        <v>1470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24182.68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24182.68</v>
      </c>
      <c s="120">
        <v>44987</v>
      </c>
      <c s="120">
        <v>46083</v>
      </c>
      <c s="135">
        <v>24182.68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745.47000000000003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745.47000000000003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745.47000000000003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1490.9400000000001</v>
      </c>
      <c s="21">
        <v>745.47000000000003</v>
      </c>
      <c s="21">
        <v>2236.4099999999999</v>
      </c>
    </row>
    <row r="1316" spans="1:65" ht="14.5">
      <c r="A1316" s="108" t="s">
        <v>3408</v>
      </c>
      <c s="35" t="s">
        <v>1471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29041.610000000001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29041.610000000001</v>
      </c>
      <c s="120">
        <v>44987</v>
      </c>
      <c s="120">
        <v>46083</v>
      </c>
      <c s="135">
        <v>29041.610000000001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895.25</v>
      </c>
      <c s="21">
        <v>0</v>
      </c>
      <c s="21">
        <v>0</v>
      </c>
      <c s="21">
        <v>0</v>
      </c>
      <c s="21">
        <v>0</v>
      </c>
      <c s="21">
        <v>0</v>
      </c>
      <c s="21">
        <v>895.25</v>
      </c>
      <c s="21">
        <v>0</v>
      </c>
      <c s="21">
        <v>0</v>
      </c>
      <c s="21">
        <v>0</v>
      </c>
      <c s="21">
        <v>0</v>
      </c>
      <c s="21">
        <v>0</v>
      </c>
      <c s="21">
        <v>895.25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1790.5</v>
      </c>
      <c s="21">
        <v>895.25</v>
      </c>
      <c s="21">
        <v>2685.75</v>
      </c>
    </row>
    <row r="1317" spans="1:65" ht="14.5">
      <c r="A1317" s="108" t="s">
        <v>3409</v>
      </c>
      <c s="35" t="s">
        <v>1472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27099.209999999999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27099.209999999999</v>
      </c>
      <c s="120">
        <v>44987</v>
      </c>
      <c s="120">
        <v>46083</v>
      </c>
      <c s="135">
        <v>27099.209999999999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835.37</v>
      </c>
      <c s="21">
        <v>0</v>
      </c>
      <c s="21">
        <v>0</v>
      </c>
      <c s="21">
        <v>0</v>
      </c>
      <c s="21">
        <v>0</v>
      </c>
      <c s="21">
        <v>0</v>
      </c>
      <c s="21">
        <v>835.37</v>
      </c>
      <c s="21">
        <v>0</v>
      </c>
      <c s="21">
        <v>0</v>
      </c>
      <c s="21">
        <v>0</v>
      </c>
      <c s="21">
        <v>0</v>
      </c>
      <c s="21">
        <v>0</v>
      </c>
      <c s="21">
        <v>835.37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1670.74</v>
      </c>
      <c s="21">
        <v>835.37</v>
      </c>
      <c s="21">
        <v>2506.1100000000001</v>
      </c>
    </row>
    <row r="1318" spans="1:65" ht="14.5">
      <c r="A1318" s="108" t="s">
        <v>3410</v>
      </c>
      <c s="35" t="s">
        <v>1473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19414.41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19414.41</v>
      </c>
      <c s="120">
        <v>44987</v>
      </c>
      <c s="120">
        <v>46083</v>
      </c>
      <c s="135">
        <v>19414.41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598.48000000000002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598.48000000000002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598.48000000000002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1196.96</v>
      </c>
      <c s="21">
        <v>598.48000000000002</v>
      </c>
      <c s="21">
        <v>1795.4400000000001</v>
      </c>
    </row>
    <row r="1319" spans="1:65" ht="14.5">
      <c r="A1319" s="108" t="s">
        <v>3411</v>
      </c>
      <c s="35" t="s">
        <v>1474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29121.610000000001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29121.610000000001</v>
      </c>
      <c s="120">
        <v>44987</v>
      </c>
      <c s="120">
        <v>46083</v>
      </c>
      <c s="135">
        <v>29121.610000000001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897.72000000000003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897.72000000000003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897.72000000000003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1795.4400000000001</v>
      </c>
      <c s="21">
        <v>897.72000000000003</v>
      </c>
      <c s="21">
        <v>2693.1599999999999</v>
      </c>
    </row>
    <row r="1320" spans="1:65" ht="14.5">
      <c r="A1320" s="108" t="s">
        <v>3412</v>
      </c>
      <c s="35" t="s">
        <v>1475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29121.610000000001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29121.610000000001</v>
      </c>
      <c s="120">
        <v>44987</v>
      </c>
      <c s="120">
        <v>46083</v>
      </c>
      <c s="135">
        <v>29121.610000000001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897.72000000000003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897.72000000000003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897.72000000000003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1795.4400000000001</v>
      </c>
      <c s="21">
        <v>897.72000000000003</v>
      </c>
      <c s="21">
        <v>2693.1599999999999</v>
      </c>
    </row>
    <row r="1321" spans="1:65" ht="14.5">
      <c r="A1321" s="108" t="s">
        <v>3413</v>
      </c>
      <c s="35" t="s">
        <v>1476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33975.209999999999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33975.209999999999</v>
      </c>
      <c s="120">
        <v>44987</v>
      </c>
      <c s="120">
        <v>46083</v>
      </c>
      <c s="135">
        <v>33975.209999999999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1047.3399999999999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1047.3399999999999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1047.3399999999999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2094.6799999999998</v>
      </c>
      <c s="21">
        <v>1047.3399999999999</v>
      </c>
      <c s="21">
        <v>3142.0199999999995</v>
      </c>
    </row>
    <row r="1322" spans="1:65" ht="14.5">
      <c r="A1322" s="108" t="s">
        <v>3414</v>
      </c>
      <c s="35" t="s">
        <v>1477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24268.009999999998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24268.009999999998</v>
      </c>
      <c s="120">
        <v>44987</v>
      </c>
      <c s="120">
        <v>46083</v>
      </c>
      <c s="135">
        <v>24268.009999999998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748.10000000000002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748.10000000000002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748.10000000000002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1496.2</v>
      </c>
      <c s="21">
        <v>748.10000000000002</v>
      </c>
      <c s="21">
        <v>2244.3000000000002</v>
      </c>
    </row>
    <row r="1323" spans="1:65" ht="14.5">
      <c r="A1323" s="108" t="s">
        <v>3415</v>
      </c>
      <c s="35" t="s">
        <v>1478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29122.310000000001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29122.310000000001</v>
      </c>
      <c s="120">
        <v>44987</v>
      </c>
      <c s="120">
        <v>46083</v>
      </c>
      <c s="135">
        <v>29122.310000000001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897.74000000000001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897.74000000000001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897.74000000000001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1795.48</v>
      </c>
      <c s="21">
        <v>897.74000000000001</v>
      </c>
      <c s="21">
        <v>2693.2200000000003</v>
      </c>
    </row>
    <row r="1324" spans="1:65" ht="14.5">
      <c r="A1324" s="108" t="s">
        <v>3416</v>
      </c>
      <c s="35" t="s">
        <v>1479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38828.809999999998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38828.809999999998</v>
      </c>
      <c s="120">
        <v>44987</v>
      </c>
      <c s="120">
        <v>46083</v>
      </c>
      <c s="135">
        <v>38828.809999999998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1196.96</v>
      </c>
      <c s="21">
        <v>0</v>
      </c>
      <c s="21">
        <v>0</v>
      </c>
      <c s="21">
        <v>0</v>
      </c>
      <c s="21">
        <v>0</v>
      </c>
      <c s="21">
        <v>0</v>
      </c>
      <c s="21">
        <v>1196.96</v>
      </c>
      <c s="21">
        <v>0</v>
      </c>
      <c s="21">
        <v>0</v>
      </c>
      <c s="21">
        <v>0</v>
      </c>
      <c s="21">
        <v>0</v>
      </c>
      <c s="21">
        <v>0</v>
      </c>
      <c s="21">
        <v>1196.96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2393.9200000000001</v>
      </c>
      <c s="21">
        <v>1196.96</v>
      </c>
      <c s="21">
        <v>3590.8800000000001</v>
      </c>
    </row>
    <row r="1325" spans="1:65" ht="14.5">
      <c r="A1325" s="108" t="s">
        <v>3417</v>
      </c>
      <c s="35" t="s">
        <v>1480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33880.480000000003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33880.480000000003</v>
      </c>
      <c s="120">
        <v>44987</v>
      </c>
      <c s="120">
        <v>46083</v>
      </c>
      <c s="135">
        <v>33880.480000000003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1044.4200000000001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1044.4200000000001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1044.4200000000001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2088.8400000000001</v>
      </c>
      <c s="21">
        <v>1044.4200000000001</v>
      </c>
      <c s="21">
        <v>3133.2600000000002</v>
      </c>
    </row>
    <row r="1326" spans="1:65" ht="14.5">
      <c r="A1326" s="108" t="s">
        <v>3418</v>
      </c>
      <c s="35" t="s">
        <v>1481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29023.950000000001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29023.950000000001</v>
      </c>
      <c s="120">
        <v>44987</v>
      </c>
      <c s="120">
        <v>46083</v>
      </c>
      <c s="135">
        <v>29023.950000000001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894.71000000000004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894.71000000000004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894.71000000000004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1789.4200000000001</v>
      </c>
      <c s="21">
        <v>894.71000000000004</v>
      </c>
      <c s="21">
        <v>2684.1300000000001</v>
      </c>
    </row>
    <row r="1327" spans="1:65" ht="14.5">
      <c r="A1327" s="108" t="s">
        <v>3419</v>
      </c>
      <c s="35" t="s">
        <v>1482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29023.950000000001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29023.950000000001</v>
      </c>
      <c s="120">
        <v>44987</v>
      </c>
      <c s="120">
        <v>46083</v>
      </c>
      <c s="135">
        <v>29023.950000000001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894.71000000000004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894.71000000000004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894.71000000000004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1789.4200000000001</v>
      </c>
      <c s="21">
        <v>894.71000000000004</v>
      </c>
      <c s="21">
        <v>2684.1300000000001</v>
      </c>
    </row>
    <row r="1328" spans="1:65" ht="14.5">
      <c r="A1328" s="108" t="s">
        <v>3420</v>
      </c>
      <c s="35" t="s">
        <v>1483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29045.400000000001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29045.400000000001</v>
      </c>
      <c s="120">
        <v>44987</v>
      </c>
      <c s="120">
        <v>46083</v>
      </c>
      <c s="135">
        <v>29045.400000000001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895.37</v>
      </c>
      <c s="21">
        <v>0</v>
      </c>
      <c s="21">
        <v>0</v>
      </c>
      <c s="21">
        <v>0</v>
      </c>
      <c s="21">
        <v>0</v>
      </c>
      <c s="21">
        <v>0</v>
      </c>
      <c s="21">
        <v>895.37</v>
      </c>
      <c s="21">
        <v>0</v>
      </c>
      <c s="21">
        <v>0</v>
      </c>
      <c s="21">
        <v>0</v>
      </c>
      <c s="21">
        <v>0</v>
      </c>
      <c s="21">
        <v>0</v>
      </c>
      <c s="21">
        <v>895.37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1790.74</v>
      </c>
      <c s="21">
        <v>895.37</v>
      </c>
      <c s="21">
        <v>2686.1100000000001</v>
      </c>
    </row>
    <row r="1329" spans="1:65" ht="14.5">
      <c r="A1329" s="108" t="s">
        <v>3421</v>
      </c>
      <c s="35" t="s">
        <v>1484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38734.050000000003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38734.050000000003</v>
      </c>
      <c s="120">
        <v>44987</v>
      </c>
      <c s="120">
        <v>46083</v>
      </c>
      <c s="135">
        <v>38734.050000000003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1194.04</v>
      </c>
      <c s="21">
        <v>0</v>
      </c>
      <c s="21">
        <v>0</v>
      </c>
      <c s="21">
        <v>0</v>
      </c>
      <c s="21">
        <v>0</v>
      </c>
      <c s="21">
        <v>0</v>
      </c>
      <c s="21">
        <v>1194.04</v>
      </c>
      <c s="21">
        <v>0</v>
      </c>
      <c s="21">
        <v>0</v>
      </c>
      <c s="21">
        <v>0</v>
      </c>
      <c s="21">
        <v>0</v>
      </c>
      <c s="21">
        <v>0</v>
      </c>
      <c s="21">
        <v>1194.04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2388.0799999999999</v>
      </c>
      <c s="21">
        <v>1194.04</v>
      </c>
      <c s="21">
        <v>3582.1199999999999</v>
      </c>
    </row>
    <row r="1330" spans="1:65" ht="14.5">
      <c r="A1330" s="108" t="s">
        <v>3422</v>
      </c>
      <c s="35" t="s">
        <v>1485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7476933.6699999999</v>
      </c>
      <c s="128">
        <v>0</v>
      </c>
      <c s="128">
        <v>73303.270000000004</v>
      </c>
      <c s="128">
        <v>52779.919999999998</v>
      </c>
      <c s="128">
        <v>0</v>
      </c>
      <c s="128">
        <v>0</v>
      </c>
      <c s="128">
        <v>0</v>
      </c>
      <c s="128">
        <v>7403630.4000000004</v>
      </c>
      <c s="120">
        <v>45351</v>
      </c>
      <c s="120">
        <v>48720</v>
      </c>
      <c s="135">
        <v>8136663.0999999996</v>
      </c>
      <c s="135">
        <v>8.3916666666666675</v>
      </c>
      <c s="135">
        <v>9.2249999999999996</v>
      </c>
      <c s="125">
        <v>0.084708000000000006</v>
      </c>
      <c s="131" t="s">
        <v>657</v>
      </c>
      <c s="131" t="s">
        <v>658</v>
      </c>
      <c s="21">
        <v>54004.559999999998</v>
      </c>
      <c s="21">
        <v>53469.860000000001</v>
      </c>
      <c s="21">
        <v>47812.400000000001</v>
      </c>
      <c s="21">
        <v>52400.459999999999</v>
      </c>
      <c s="21">
        <v>50192.669999999998</v>
      </c>
      <c s="21">
        <v>51331.059999999998</v>
      </c>
      <c s="21">
        <v>49157.769999999997</v>
      </c>
      <c s="21">
        <v>50261.669999999998</v>
      </c>
      <c s="21">
        <v>49726.970000000001</v>
      </c>
      <c s="21">
        <v>47605.419999999998</v>
      </c>
      <c s="21">
        <v>48657.57</v>
      </c>
      <c s="21">
        <v>46570.519999999997</v>
      </c>
      <c s="21">
        <v>47588.169999999998</v>
      </c>
      <c s="21">
        <v>47053.480000000003</v>
      </c>
      <c s="21">
        <v>42016.959999999999</v>
      </c>
      <c s="21">
        <v>45984.080000000002</v>
      </c>
      <c s="21">
        <v>43983.269999999997</v>
      </c>
      <c s="21">
        <v>44914.68</v>
      </c>
      <c s="21">
        <v>42948.370000000003</v>
      </c>
      <c s="21">
        <v>43845.279999999999</v>
      </c>
      <c s="21">
        <v>43310.589999999997</v>
      </c>
      <c s="21">
        <v>41396.019999999997</v>
      </c>
      <c s="21">
        <v>42241.190000000002</v>
      </c>
      <c s="21">
        <v>40361.120000000003</v>
      </c>
      <c s="21">
        <v>601190.93000000005</v>
      </c>
      <c s="21">
        <v>525643.21000000008</v>
      </c>
      <c s="21">
        <v>1126834.1400000001</v>
      </c>
    </row>
    <row r="1331" spans="1:65" ht="14.5">
      <c r="A1331" s="108" t="s">
        <v>3423</v>
      </c>
      <c s="35" t="s">
        <v>1486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6391228.6299999999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6391228.6299999999</v>
      </c>
      <c s="120">
        <v>44987</v>
      </c>
      <c s="120">
        <v>46083</v>
      </c>
      <c s="135">
        <v>6391228.6299999999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197019.20999999999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197019.20999999999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197019.20999999999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394038.41999999998</v>
      </c>
      <c s="21">
        <v>197019.20999999999</v>
      </c>
      <c s="21">
        <v>591057.63</v>
      </c>
    </row>
    <row r="1332" spans="1:65" ht="14.5">
      <c r="A1332" s="108" t="s">
        <v>3424</v>
      </c>
      <c s="35" t="s">
        <v>1487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4646056.3399999999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4646056.3399999999</v>
      </c>
      <c s="120">
        <v>44987</v>
      </c>
      <c s="120">
        <v>46083</v>
      </c>
      <c s="135">
        <v>4646056.3399999999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143221.66</v>
      </c>
      <c s="21">
        <v>0</v>
      </c>
      <c s="21">
        <v>0</v>
      </c>
      <c s="21">
        <v>0</v>
      </c>
      <c s="21">
        <v>0</v>
      </c>
      <c s="21">
        <v>0</v>
      </c>
      <c s="21">
        <v>143221.66</v>
      </c>
      <c s="21">
        <v>0</v>
      </c>
      <c s="21">
        <v>0</v>
      </c>
      <c s="21">
        <v>0</v>
      </c>
      <c s="21">
        <v>0</v>
      </c>
      <c s="21">
        <v>0</v>
      </c>
      <c s="21">
        <v>143221.66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286443.32000000001</v>
      </c>
      <c s="21">
        <v>143221.66</v>
      </c>
      <c s="21">
        <v>429664.97999999998</v>
      </c>
    </row>
    <row r="1333" spans="1:65" ht="14.5">
      <c r="A1333" s="108" t="s">
        <v>3425</v>
      </c>
      <c s="35" t="s">
        <v>1488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6166648.9900000002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6166648.9900000002</v>
      </c>
      <c s="120">
        <v>44987</v>
      </c>
      <c s="120">
        <v>46083</v>
      </c>
      <c s="135">
        <v>6166648.9900000002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190096.20999999999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190096.20999999999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190096.20999999999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380192.41999999998</v>
      </c>
      <c s="21">
        <v>190096.20999999999</v>
      </c>
      <c s="21">
        <v>570288.63</v>
      </c>
    </row>
    <row r="1334" spans="1:65" ht="14.5">
      <c r="A1334" s="108" t="s">
        <v>3426</v>
      </c>
      <c s="35" t="s">
        <v>1489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6718186.1900000004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6718186.1900000004</v>
      </c>
      <c s="120">
        <v>44987</v>
      </c>
      <c s="120">
        <v>46083</v>
      </c>
      <c s="135">
        <v>6718186.1900000004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207098.17000000001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207098.17000000001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207098.17000000001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414196.34000000003</v>
      </c>
      <c s="21">
        <v>207098.17000000001</v>
      </c>
      <c s="21">
        <v>621294.51000000001</v>
      </c>
    </row>
    <row r="1335" spans="1:65" ht="14.5">
      <c r="A1335" s="108" t="s">
        <v>3427</v>
      </c>
      <c s="35" t="s">
        <v>1490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8368829.6399999997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8368829.6399999997</v>
      </c>
      <c s="120">
        <v>44987</v>
      </c>
      <c s="120">
        <v>46083</v>
      </c>
      <c s="135">
        <v>8368829.6399999997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257981.73000000001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257981.73000000001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257981.73000000001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515963.46000000002</v>
      </c>
      <c s="21">
        <v>257981.73000000001</v>
      </c>
      <c s="21">
        <v>773945.19000000006</v>
      </c>
    </row>
    <row r="1336" spans="1:65" ht="14.5">
      <c r="A1336" s="108" t="s">
        <v>3428</v>
      </c>
      <c s="35" t="s">
        <v>1491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22595766.530000001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22595766.530000001</v>
      </c>
      <c s="120">
        <v>44987</v>
      </c>
      <c s="120">
        <v>46083</v>
      </c>
      <c s="135">
        <v>22595766.530000001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696548.40000000002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696548.40000000002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696548.40000000002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1393096.8</v>
      </c>
      <c s="21">
        <v>696548.40000000002</v>
      </c>
      <c s="21">
        <v>2089645.2000000002</v>
      </c>
    </row>
    <row r="1337" spans="1:65" ht="14.5">
      <c r="A1337" s="108" t="s">
        <v>3429</v>
      </c>
      <c s="35" t="s">
        <v>1492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1660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3886656.8199999998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3886656.8199999998</v>
      </c>
      <c s="120">
        <v>44987</v>
      </c>
      <c s="120">
        <v>46083</v>
      </c>
      <c s="135">
        <v>3886656.8199999998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119812.03</v>
      </c>
      <c s="21">
        <v>0</v>
      </c>
      <c s="21">
        <v>0</v>
      </c>
      <c s="21">
        <v>0</v>
      </c>
      <c s="21">
        <v>0</v>
      </c>
      <c s="21">
        <v>0</v>
      </c>
      <c s="21">
        <v>119812.03</v>
      </c>
      <c s="21">
        <v>0</v>
      </c>
      <c s="21">
        <v>0</v>
      </c>
      <c s="21">
        <v>0</v>
      </c>
      <c s="21">
        <v>0</v>
      </c>
      <c s="21">
        <v>0</v>
      </c>
      <c s="21">
        <v>119812.03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239624.06</v>
      </c>
      <c s="21">
        <v>119812.03</v>
      </c>
      <c s="21">
        <v>359436.08999999997</v>
      </c>
    </row>
    <row r="1338" spans="1:65" ht="14.5">
      <c r="A1338" s="108" t="s">
        <v>3430</v>
      </c>
      <c s="35" t="s">
        <v>1493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1661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1113810.49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1113810.49</v>
      </c>
      <c s="120">
        <v>44987</v>
      </c>
      <c s="120">
        <v>46083</v>
      </c>
      <c s="135">
        <v>1113810.49</v>
      </c>
      <c s="135">
        <v>1.1722222222222223</v>
      </c>
      <c s="135">
        <v>3</v>
      </c>
      <c s="125">
        <v>0.061652999999999999</v>
      </c>
      <c s="131" t="s">
        <v>657</v>
      </c>
      <c s="131" t="s">
        <v>658</v>
      </c>
      <c s="21">
        <v>0</v>
      </c>
      <c s="21">
        <v>0</v>
      </c>
      <c s="21">
        <v>34334.879999999997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34334.879999999997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34334.879999999997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68669.759999999995</v>
      </c>
      <c s="21">
        <v>34334.879999999997</v>
      </c>
      <c s="21">
        <v>103004.63999999998</v>
      </c>
    </row>
    <row r="1339" spans="1:65" ht="14.5">
      <c r="A1339" s="108" t="s">
        <v>3431</v>
      </c>
      <c s="35" t="s">
        <v>1494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100000000</v>
      </c>
      <c s="120">
        <v>45370</v>
      </c>
      <c s="120">
        <v>47196</v>
      </c>
      <c s="135">
        <v>100000000</v>
      </c>
      <c s="135">
        <v>4.2194444444444441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4625000</v>
      </c>
      <c s="21">
        <v>0</v>
      </c>
      <c s="21">
        <v>0</v>
      </c>
      <c s="21">
        <v>0</v>
      </c>
      <c s="21">
        <v>0</v>
      </c>
      <c s="21">
        <v>0</v>
      </c>
      <c s="21">
        <v>4625000</v>
      </c>
      <c s="21">
        <v>0</v>
      </c>
      <c s="21">
        <v>0</v>
      </c>
      <c s="21">
        <v>0</v>
      </c>
      <c s="21">
        <v>0</v>
      </c>
      <c s="21">
        <v>0</v>
      </c>
      <c s="21">
        <v>4625000</v>
      </c>
      <c s="21">
        <v>0</v>
      </c>
      <c s="21">
        <v>0</v>
      </c>
      <c s="21">
        <v>0</v>
      </c>
      <c s="21">
        <v>0</v>
      </c>
      <c s="21">
        <v>0</v>
      </c>
      <c s="21">
        <v>4625000</v>
      </c>
      <c s="21">
        <v>0</v>
      </c>
      <c s="21">
        <v>0</v>
      </c>
      <c s="21">
        <v>0</v>
      </c>
      <c s="21">
        <v>9250000</v>
      </c>
      <c s="21">
        <v>9250000</v>
      </c>
      <c s="21">
        <v>18500000</v>
      </c>
    </row>
    <row r="1340" spans="1:65" ht="14.5">
      <c r="A1340" s="108" t="s">
        <v>3432</v>
      </c>
      <c s="35" t="s">
        <v>1495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0">
        <v>45372</v>
      </c>
      <c s="120">
        <v>45737</v>
      </c>
      <c s="135">
        <v>4999030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5000000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5000000</v>
      </c>
      <c s="21">
        <v>0</v>
      </c>
      <c s="21">
        <v>5000000</v>
      </c>
    </row>
    <row r="1341" spans="1:65" ht="14.5">
      <c r="A1341" s="108" t="s">
        <v>3433</v>
      </c>
      <c s="35" t="s">
        <v>1496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104840395.84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104840395.84</v>
      </c>
      <c s="120">
        <v>45376</v>
      </c>
      <c s="120">
        <v>46471</v>
      </c>
      <c s="135">
        <v>104840395.84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4586767.3200000003</v>
      </c>
      <c s="21">
        <v>0</v>
      </c>
      <c s="21">
        <v>0</v>
      </c>
      <c s="21">
        <v>0</v>
      </c>
      <c s="21">
        <v>0</v>
      </c>
      <c s="21">
        <v>0</v>
      </c>
      <c s="21">
        <v>4586767.3200000003</v>
      </c>
      <c s="21">
        <v>0</v>
      </c>
      <c s="21">
        <v>0</v>
      </c>
      <c s="21">
        <v>0</v>
      </c>
      <c s="21">
        <v>0</v>
      </c>
      <c s="21">
        <v>0</v>
      </c>
      <c s="21">
        <v>4586767.3200000003</v>
      </c>
      <c s="21">
        <v>0</v>
      </c>
      <c s="21">
        <v>0</v>
      </c>
      <c s="21">
        <v>0</v>
      </c>
      <c s="21">
        <v>0</v>
      </c>
      <c s="21">
        <v>0</v>
      </c>
      <c s="21">
        <v>4586767.3200000003</v>
      </c>
      <c s="21">
        <v>0</v>
      </c>
      <c s="21">
        <v>0</v>
      </c>
      <c s="21">
        <v>0</v>
      </c>
      <c s="21">
        <v>9173534.6400000006</v>
      </c>
      <c s="21">
        <v>9173534.6400000006</v>
      </c>
      <c s="21">
        <v>18347069.280000001</v>
      </c>
    </row>
    <row r="1342" spans="1:65" ht="14.5">
      <c r="A1342" s="108" t="s">
        <v>3434</v>
      </c>
      <c s="35" t="s">
        <v>1497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23284458.739999998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23284458.739999998</v>
      </c>
      <c s="120">
        <v>45376</v>
      </c>
      <c s="120">
        <v>46471</v>
      </c>
      <c s="135">
        <v>23284458.739999998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1018695.0699999999</v>
      </c>
      <c s="21">
        <v>0</v>
      </c>
      <c s="21">
        <v>0</v>
      </c>
      <c s="21">
        <v>0</v>
      </c>
      <c s="21">
        <v>0</v>
      </c>
      <c s="21">
        <v>0</v>
      </c>
      <c s="21">
        <v>1018695.0699999999</v>
      </c>
      <c s="21">
        <v>0</v>
      </c>
      <c s="21">
        <v>0</v>
      </c>
      <c s="21">
        <v>0</v>
      </c>
      <c s="21">
        <v>0</v>
      </c>
      <c s="21">
        <v>0</v>
      </c>
      <c s="21">
        <v>1018695.0699999999</v>
      </c>
      <c s="21">
        <v>0</v>
      </c>
      <c s="21">
        <v>0</v>
      </c>
      <c s="21">
        <v>0</v>
      </c>
      <c s="21">
        <v>0</v>
      </c>
      <c s="21">
        <v>0</v>
      </c>
      <c s="21">
        <v>1018695.0699999999</v>
      </c>
      <c s="21">
        <v>0</v>
      </c>
      <c s="21">
        <v>0</v>
      </c>
      <c s="21">
        <v>0</v>
      </c>
      <c s="21">
        <v>2037390.1399999999</v>
      </c>
      <c s="21">
        <v>2037390.1399999999</v>
      </c>
      <c s="21">
        <v>4074780.2799999998</v>
      </c>
    </row>
    <row r="1343" spans="1:65" ht="14.5">
      <c r="A1343" s="108" t="s">
        <v>3435</v>
      </c>
      <c s="35" t="s">
        <v>1498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0">
        <v>45372</v>
      </c>
      <c s="120">
        <v>45737</v>
      </c>
      <c s="135">
        <v>5003081.9100000001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122500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122500</v>
      </c>
      <c s="21">
        <v>0</v>
      </c>
      <c s="21">
        <v>122500</v>
      </c>
    </row>
    <row r="1344" spans="1:65" ht="14.5">
      <c r="A1344" s="108" t="s">
        <v>3436</v>
      </c>
      <c s="35" t="s">
        <v>1499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1662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1229993.5700000001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1229993.5700000001</v>
      </c>
      <c s="120">
        <v>45376</v>
      </c>
      <c s="120">
        <v>46471</v>
      </c>
      <c s="135">
        <v>1230871.6899999995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53812.220000000001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53812.220000000001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53812.220000000001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53812.220000000001</v>
      </c>
      <c s="21">
        <v>0</v>
      </c>
      <c s="21">
        <v>0</v>
      </c>
      <c s="21">
        <v>0</v>
      </c>
      <c s="21">
        <v>107624.44</v>
      </c>
      <c s="21">
        <v>107624.44</v>
      </c>
      <c s="21">
        <v>215248.88</v>
      </c>
    </row>
    <row r="1345" spans="1:65" ht="14.5">
      <c r="A1345" s="108" t="s">
        <v>3437</v>
      </c>
      <c s="35" t="s">
        <v>1500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1663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4024019.3599999999</v>
      </c>
      <c s="128">
        <v>0</v>
      </c>
      <c s="128">
        <v>55889.160000000003</v>
      </c>
      <c s="128">
        <v>28341.25</v>
      </c>
      <c s="128">
        <v>0</v>
      </c>
      <c s="128">
        <v>0</v>
      </c>
      <c s="128">
        <v>0</v>
      </c>
      <c s="128">
        <v>3968130.2000000002</v>
      </c>
      <c s="120">
        <v>45385</v>
      </c>
      <c s="120">
        <v>47790</v>
      </c>
      <c s="140">
        <v>4415243.4800000004</v>
      </c>
      <c s="135">
        <v>5.8416666666666668</v>
      </c>
      <c s="135">
        <v>6.583333333333333</v>
      </c>
      <c s="125">
        <v>0.084515999999999994</v>
      </c>
      <c s="131" t="s">
        <v>657</v>
      </c>
      <c s="131" t="s">
        <v>658</v>
      </c>
      <c s="21">
        <v>27947.619999999999</v>
      </c>
      <c s="21">
        <v>27553.990000000002</v>
      </c>
      <c s="21">
        <v>27160.369999999999</v>
      </c>
      <c s="21">
        <v>26766.740000000002</v>
      </c>
      <c s="21">
        <v>26373.110000000001</v>
      </c>
      <c s="21">
        <v>25979.48</v>
      </c>
      <c s="21">
        <v>25585.849999999999</v>
      </c>
      <c s="21">
        <v>25192.220000000001</v>
      </c>
      <c s="21">
        <v>24798.59</v>
      </c>
      <c s="21">
        <v>24404.970000000001</v>
      </c>
      <c s="21">
        <v>24011.34</v>
      </c>
      <c s="21">
        <v>23617.709999999999</v>
      </c>
      <c s="21">
        <v>23224.080000000002</v>
      </c>
      <c s="21">
        <v>22830.450000000001</v>
      </c>
      <c s="21">
        <v>22436.82</v>
      </c>
      <c s="21">
        <v>22043.200000000001</v>
      </c>
      <c s="21">
        <v>21649.57</v>
      </c>
      <c s="21">
        <v>21255.939999999999</v>
      </c>
      <c s="21">
        <v>20862.310000000001</v>
      </c>
      <c s="21">
        <v>20468.68</v>
      </c>
      <c s="21">
        <v>20075.049999999999</v>
      </c>
      <c s="21">
        <v>19681.419999999998</v>
      </c>
      <c s="21">
        <v>19287.799999999999</v>
      </c>
      <c s="21">
        <v>18894.169999999998</v>
      </c>
      <c s="21">
        <v>309391.99000000005</v>
      </c>
      <c s="21">
        <v>252709.48999999993</v>
      </c>
      <c s="21">
        <v>562101.47999999998</v>
      </c>
    </row>
    <row r="1346" spans="1:65" ht="14.5">
      <c r="A1346" s="108" t="s">
        <v>3438</v>
      </c>
      <c s="35" t="s">
        <v>1501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1664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2604817.7799999998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2604817.7799999998</v>
      </c>
      <c s="120">
        <v>45376</v>
      </c>
      <c s="120">
        <v>46471</v>
      </c>
      <c s="140">
        <v>2604817.7799999998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113960.78</v>
      </c>
      <c s="21">
        <v>0</v>
      </c>
      <c s="21">
        <v>0</v>
      </c>
      <c s="21">
        <v>0</v>
      </c>
      <c s="21">
        <v>0</v>
      </c>
      <c s="21">
        <v>0</v>
      </c>
      <c s="21">
        <v>113960.78</v>
      </c>
      <c s="21">
        <v>0</v>
      </c>
      <c s="21">
        <v>0</v>
      </c>
      <c s="21">
        <v>0</v>
      </c>
      <c s="21">
        <v>0</v>
      </c>
      <c s="21">
        <v>0</v>
      </c>
      <c s="21">
        <v>113960.78</v>
      </c>
      <c s="21">
        <v>0</v>
      </c>
      <c s="21">
        <v>0</v>
      </c>
      <c s="21">
        <v>0</v>
      </c>
      <c s="21">
        <v>0</v>
      </c>
      <c s="21">
        <v>0</v>
      </c>
      <c s="21">
        <v>113960.78</v>
      </c>
      <c s="21">
        <v>0</v>
      </c>
      <c s="21">
        <v>0</v>
      </c>
      <c s="21">
        <v>0</v>
      </c>
      <c s="21">
        <v>227921.56</v>
      </c>
      <c s="21">
        <v>227921.56</v>
      </c>
      <c s="21">
        <v>455843.12</v>
      </c>
    </row>
    <row r="1347" spans="1:65" ht="14.5">
      <c r="A1347" s="108" t="s">
        <v>3439</v>
      </c>
      <c s="35" t="s">
        <v>1502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1665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781250</v>
      </c>
      <c s="128">
        <v>0</v>
      </c>
      <c s="128">
        <v>31250</v>
      </c>
      <c s="128">
        <v>5208.3299999999999</v>
      </c>
      <c s="128">
        <v>0</v>
      </c>
      <c s="128">
        <v>0</v>
      </c>
      <c s="128">
        <v>0</v>
      </c>
      <c s="128">
        <v>750000</v>
      </c>
      <c s="120">
        <v>45385</v>
      </c>
      <c s="120">
        <v>46359</v>
      </c>
      <c s="140">
        <v>1000000</v>
      </c>
      <c s="135">
        <v>1.925</v>
      </c>
      <c s="135">
        <v>2.6666666666666665</v>
      </c>
      <c s="125">
        <v>0.080000000000000002</v>
      </c>
      <c s="131" t="s">
        <v>657</v>
      </c>
      <c s="131" t="s">
        <v>658</v>
      </c>
      <c s="21">
        <v>5000</v>
      </c>
      <c s="21">
        <v>4791.6700000000001</v>
      </c>
      <c s="21">
        <v>4583.3299999999999</v>
      </c>
      <c s="21">
        <v>4375</v>
      </c>
      <c s="21">
        <v>4166.6700000000001</v>
      </c>
      <c s="21">
        <v>3958.3299999999999</v>
      </c>
      <c s="21">
        <v>3750</v>
      </c>
      <c s="21">
        <v>3541.6700000000001</v>
      </c>
      <c s="21">
        <v>3333.3299999999999</v>
      </c>
      <c s="21">
        <v>3125</v>
      </c>
      <c s="21">
        <v>2916.6700000000001</v>
      </c>
      <c s="21">
        <v>2708.3299999999999</v>
      </c>
      <c s="21">
        <v>2500</v>
      </c>
      <c s="21">
        <v>2291.6700000000001</v>
      </c>
      <c s="21">
        <v>2083.3299999999999</v>
      </c>
      <c s="21">
        <v>1875</v>
      </c>
      <c s="21">
        <v>1666.6700000000001</v>
      </c>
      <c s="21">
        <v>1458.3299999999999</v>
      </c>
      <c s="21">
        <v>1250</v>
      </c>
      <c s="21">
        <v>1041.6700000000001</v>
      </c>
      <c s="21">
        <v>833.33000000000004</v>
      </c>
      <c s="21">
        <v>625</v>
      </c>
      <c s="21">
        <v>416.67000000000002</v>
      </c>
      <c s="21">
        <v>208.33000000000001</v>
      </c>
      <c s="21">
        <v>46250</v>
      </c>
      <c s="21">
        <v>16250</v>
      </c>
      <c s="21">
        <v>62500</v>
      </c>
    </row>
    <row r="1348" spans="1:65" ht="14.5">
      <c r="A1348" s="108" t="s">
        <v>3440</v>
      </c>
      <c s="35" t="s">
        <v>1503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1648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3036401.3900000001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3036401.3900000001</v>
      </c>
      <c s="120">
        <v>45376</v>
      </c>
      <c s="120">
        <v>46471</v>
      </c>
      <c s="140">
        <v>3036401.3900000001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132842.56</v>
      </c>
      <c s="21">
        <v>0</v>
      </c>
      <c s="21">
        <v>0</v>
      </c>
      <c s="21">
        <v>0</v>
      </c>
      <c s="21">
        <v>0</v>
      </c>
      <c s="21">
        <v>0</v>
      </c>
      <c s="21">
        <v>132842.56</v>
      </c>
      <c s="21">
        <v>0</v>
      </c>
      <c s="21">
        <v>0</v>
      </c>
      <c s="21">
        <v>0</v>
      </c>
      <c s="21">
        <v>0</v>
      </c>
      <c s="21">
        <v>0</v>
      </c>
      <c s="21">
        <v>132842.56</v>
      </c>
      <c s="21">
        <v>0</v>
      </c>
      <c s="21">
        <v>0</v>
      </c>
      <c s="21">
        <v>0</v>
      </c>
      <c s="21">
        <v>0</v>
      </c>
      <c s="21">
        <v>0</v>
      </c>
      <c s="21">
        <v>132842.56</v>
      </c>
      <c s="21">
        <v>0</v>
      </c>
      <c s="21">
        <v>0</v>
      </c>
      <c s="21">
        <v>0</v>
      </c>
      <c s="21">
        <v>265685.12</v>
      </c>
      <c s="21">
        <v>265685.12</v>
      </c>
      <c s="21">
        <v>531370.23999999999</v>
      </c>
    </row>
    <row r="1349" spans="1:65" ht="14.5">
      <c r="A1349" s="108" t="s">
        <v>3441</v>
      </c>
      <c s="35" t="s">
        <v>1504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1666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405180.51000000001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405180.51000000001</v>
      </c>
      <c s="120">
        <v>45376</v>
      </c>
      <c s="120">
        <v>46471</v>
      </c>
      <c s="140">
        <v>405180.51000000001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17726.650000000001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17726.650000000001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17726.650000000001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17726.650000000001</v>
      </c>
      <c s="21">
        <v>0</v>
      </c>
      <c s="21">
        <v>0</v>
      </c>
      <c s="21">
        <v>0</v>
      </c>
      <c s="21">
        <v>35453.300000000003</v>
      </c>
      <c s="21">
        <v>35453.300000000003</v>
      </c>
      <c s="21">
        <v>70906.600000000006</v>
      </c>
    </row>
    <row r="1350" spans="1:65" ht="14.5">
      <c r="A1350" s="108" t="s">
        <v>3442</v>
      </c>
      <c s="35" t="s">
        <v>1505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1667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7397339.4100000001</v>
      </c>
      <c s="128">
        <v>0</v>
      </c>
      <c s="128">
        <v>94837.679999999993</v>
      </c>
      <c s="128">
        <v>50313.860000000001</v>
      </c>
      <c s="128">
        <v>0</v>
      </c>
      <c s="128">
        <v>0</v>
      </c>
      <c s="128">
        <v>0</v>
      </c>
      <c s="128">
        <v>7302501.7300000004</v>
      </c>
      <c s="120">
        <v>45385</v>
      </c>
      <c s="120">
        <v>47971</v>
      </c>
      <c s="140">
        <v>8061203.1699999999</v>
      </c>
      <c s="135">
        <v>6.3416666666666668</v>
      </c>
      <c s="135">
        <v>7.083333333333333</v>
      </c>
      <c s="125">
        <v>0.081618999999999997</v>
      </c>
      <c s="131" t="s">
        <v>657</v>
      </c>
      <c s="131" t="s">
        <v>658</v>
      </c>
      <c s="21">
        <v>49668.809999999998</v>
      </c>
      <c s="21">
        <v>49023.760000000002</v>
      </c>
      <c s="21">
        <v>48378.709999999999</v>
      </c>
      <c s="21">
        <v>47733.660000000003</v>
      </c>
      <c s="21">
        <v>47088.610000000001</v>
      </c>
      <c s="21">
        <v>46443.559999999998</v>
      </c>
      <c s="21">
        <v>45798.510000000002</v>
      </c>
      <c s="21">
        <v>45153.459999999999</v>
      </c>
      <c s="21">
        <v>44508.419999999998</v>
      </c>
      <c s="21">
        <v>43863.370000000003</v>
      </c>
      <c s="21">
        <v>43218.32</v>
      </c>
      <c s="21">
        <v>42573.269999999997</v>
      </c>
      <c s="21">
        <v>41928.220000000001</v>
      </c>
      <c s="21">
        <v>41283.169999999998</v>
      </c>
      <c s="21">
        <v>40638.120000000003</v>
      </c>
      <c s="21">
        <v>39993.07</v>
      </c>
      <c s="21">
        <v>39348.019999999997</v>
      </c>
      <c s="21">
        <v>38702.970000000001</v>
      </c>
      <c s="21">
        <v>38057.919999999998</v>
      </c>
      <c s="21">
        <v>37412.870000000003</v>
      </c>
      <c s="21">
        <v>36767.82</v>
      </c>
      <c s="21">
        <v>36122.769999999997</v>
      </c>
      <c s="21">
        <v>35477.720000000001</v>
      </c>
      <c s="21">
        <v>34832.669999999998</v>
      </c>
      <c s="21">
        <v>553452.45999999996</v>
      </c>
      <c s="21">
        <v>460565.34000000003</v>
      </c>
      <c s="21">
        <v>1014017.8</v>
      </c>
    </row>
    <row r="1351" spans="1:65" ht="14.5">
      <c r="A1351" s="108" t="s">
        <v>3443</v>
      </c>
      <c s="35" t="s">
        <v>1506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1668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1465335.3899999999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1465335.3899999999</v>
      </c>
      <c s="120">
        <v>45376</v>
      </c>
      <c s="120">
        <v>46471</v>
      </c>
      <c s="140">
        <v>1465335.3899999999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64108.419999999998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64108.419999999998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64108.419999999998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64108.419999999998</v>
      </c>
      <c s="21">
        <v>0</v>
      </c>
      <c s="21">
        <v>0</v>
      </c>
      <c s="21">
        <v>0</v>
      </c>
      <c s="21">
        <v>128216.84</v>
      </c>
      <c s="21">
        <v>128216.84</v>
      </c>
      <c s="21">
        <v>256433.67999999999</v>
      </c>
    </row>
    <row r="1352" spans="1:65" ht="14.5">
      <c r="A1352" s="108" t="s">
        <v>3444</v>
      </c>
      <c s="35" t="s">
        <v>1507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1669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1348490.0900000001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1348490.0900000001</v>
      </c>
      <c s="120">
        <v>45376</v>
      </c>
      <c s="120">
        <v>46471</v>
      </c>
      <c s="140">
        <v>1348490.0900000001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58996.440000000002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58996.440000000002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58996.440000000002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58996.440000000002</v>
      </c>
      <c s="21">
        <v>0</v>
      </c>
      <c s="21">
        <v>0</v>
      </c>
      <c s="21">
        <v>0</v>
      </c>
      <c s="21">
        <v>117992.88</v>
      </c>
      <c s="21">
        <v>117992.88</v>
      </c>
      <c s="21">
        <v>235985.76000000001</v>
      </c>
    </row>
    <row r="1353" spans="1:65" ht="14.5">
      <c r="A1353" s="108" t="s">
        <v>3445</v>
      </c>
      <c s="35" t="s">
        <v>1508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1670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1525758.55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1525758.55</v>
      </c>
      <c s="120">
        <v>45376</v>
      </c>
      <c s="120">
        <v>46471</v>
      </c>
      <c s="140">
        <v>1525758.55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66751.940000000002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66751.940000000002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66751.940000000002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66751.940000000002</v>
      </c>
      <c s="21">
        <v>0</v>
      </c>
      <c s="21">
        <v>0</v>
      </c>
      <c s="21">
        <v>0</v>
      </c>
      <c s="21">
        <v>133503.88</v>
      </c>
      <c s="21">
        <v>133503.88</v>
      </c>
      <c s="21">
        <v>267007.76000000001</v>
      </c>
    </row>
    <row r="1354" spans="1:65" ht="14.5">
      <c r="A1354" s="108" t="s">
        <v>3446</v>
      </c>
      <c s="35" t="s">
        <v>1509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1671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1531193.8999999999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1531193.8999999999</v>
      </c>
      <c s="120">
        <v>45376</v>
      </c>
      <c s="120">
        <v>46471</v>
      </c>
      <c s="140">
        <v>1531193.8999999999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66989.729999999996</v>
      </c>
      <c s="21">
        <v>0</v>
      </c>
      <c s="21">
        <v>0</v>
      </c>
      <c s="21">
        <v>0</v>
      </c>
      <c s="21">
        <v>0</v>
      </c>
      <c s="21">
        <v>0</v>
      </c>
      <c s="21">
        <v>66989.729999999996</v>
      </c>
      <c s="21">
        <v>0</v>
      </c>
      <c s="21">
        <v>0</v>
      </c>
      <c s="21">
        <v>0</v>
      </c>
      <c s="21">
        <v>0</v>
      </c>
      <c s="21">
        <v>0</v>
      </c>
      <c s="21">
        <v>66989.729999999996</v>
      </c>
      <c s="21">
        <v>0</v>
      </c>
      <c s="21">
        <v>0</v>
      </c>
      <c s="21">
        <v>0</v>
      </c>
      <c s="21">
        <v>0</v>
      </c>
      <c s="21">
        <v>0</v>
      </c>
      <c s="21">
        <v>66989.729999999996</v>
      </c>
      <c s="21">
        <v>0</v>
      </c>
      <c s="21">
        <v>0</v>
      </c>
      <c s="21">
        <v>0</v>
      </c>
      <c s="21">
        <v>133979.45999999999</v>
      </c>
      <c s="21">
        <v>133979.45999999999</v>
      </c>
      <c s="21">
        <v>267958.91999999998</v>
      </c>
    </row>
    <row r="1355" spans="1:65" ht="14.5">
      <c r="A1355" s="108" t="s">
        <v>3447</v>
      </c>
      <c s="35" t="s">
        <v>1510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150000000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150000000</v>
      </c>
      <c s="120">
        <v>45370</v>
      </c>
      <c s="120">
        <v>47196</v>
      </c>
      <c s="140">
        <v>150000000</v>
      </c>
      <c s="135">
        <v>4.2194444444444441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6937500</v>
      </c>
      <c s="21">
        <v>0</v>
      </c>
      <c s="21">
        <v>0</v>
      </c>
      <c s="21">
        <v>0</v>
      </c>
      <c s="21">
        <v>0</v>
      </c>
      <c s="21">
        <v>0</v>
      </c>
      <c s="21">
        <v>6937500</v>
      </c>
      <c s="21">
        <v>0</v>
      </c>
      <c s="21">
        <v>0</v>
      </c>
      <c s="21">
        <v>0</v>
      </c>
      <c s="21">
        <v>0</v>
      </c>
      <c s="21">
        <v>0</v>
      </c>
      <c s="21">
        <v>6937500</v>
      </c>
      <c s="21">
        <v>0</v>
      </c>
      <c s="21">
        <v>0</v>
      </c>
      <c s="21">
        <v>0</v>
      </c>
      <c s="21">
        <v>0</v>
      </c>
      <c s="21">
        <v>0</v>
      </c>
      <c s="21">
        <v>6937500</v>
      </c>
      <c s="21">
        <v>0</v>
      </c>
      <c s="21">
        <v>0</v>
      </c>
      <c s="21">
        <v>0</v>
      </c>
      <c s="21">
        <v>13875000</v>
      </c>
      <c s="21">
        <v>13875000</v>
      </c>
      <c s="21">
        <v>27750000</v>
      </c>
    </row>
    <row r="1356" spans="1:65" ht="14.5">
      <c r="A1356" s="108" t="s">
        <v>3448</v>
      </c>
      <c s="35" t="s">
        <v>1511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</v>
      </c>
      <c s="120">
        <v>45372</v>
      </c>
      <c s="120">
        <v>45737</v>
      </c>
      <c s="140">
        <v>2000000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49000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49000</v>
      </c>
      <c s="21">
        <v>0</v>
      </c>
      <c s="21">
        <v>49000</v>
      </c>
    </row>
    <row r="1357" spans="1:65" ht="14.5">
      <c r="A1357" s="108" t="s">
        <v>3449</v>
      </c>
      <c s="35" t="s">
        <v>1512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1672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4868934.9100000001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4868934.9100000001</v>
      </c>
      <c s="120">
        <v>45376</v>
      </c>
      <c s="120">
        <v>46471</v>
      </c>
      <c s="140">
        <v>4868934.9100000001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213015.89999999999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213015.89999999999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213015.89999999999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213015.89999999999</v>
      </c>
      <c s="21">
        <v>0</v>
      </c>
      <c s="21">
        <v>0</v>
      </c>
      <c s="21">
        <v>0</v>
      </c>
      <c s="21">
        <v>426031.79999999999</v>
      </c>
      <c s="21">
        <v>426031.79999999999</v>
      </c>
      <c s="21">
        <v>852063.59999999998</v>
      </c>
    </row>
    <row r="1358" spans="1:65" ht="14.5">
      <c r="A1358" s="108" t="s">
        <v>3450</v>
      </c>
      <c s="35" t="s">
        <v>1513</v>
      </c>
      <c s="112">
        <v>1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150000000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150000000</v>
      </c>
      <c s="120">
        <v>45376</v>
      </c>
      <c s="120">
        <v>46471</v>
      </c>
      <c s="140">
        <v>150000000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6562500</v>
      </c>
      <c s="21">
        <v>0</v>
      </c>
      <c s="21">
        <v>0</v>
      </c>
      <c s="21">
        <v>0</v>
      </c>
      <c s="21">
        <v>0</v>
      </c>
      <c s="21">
        <v>0</v>
      </c>
      <c s="21">
        <v>6562500</v>
      </c>
      <c s="21">
        <v>0</v>
      </c>
      <c s="21">
        <v>0</v>
      </c>
      <c s="21">
        <v>0</v>
      </c>
      <c s="21">
        <v>0</v>
      </c>
      <c s="21">
        <v>0</v>
      </c>
      <c s="21">
        <v>6562500</v>
      </c>
      <c s="21">
        <v>0</v>
      </c>
      <c s="21">
        <v>0</v>
      </c>
      <c s="21">
        <v>0</v>
      </c>
      <c s="21">
        <v>0</v>
      </c>
      <c s="21">
        <v>0</v>
      </c>
      <c s="21">
        <v>6562500</v>
      </c>
      <c s="21">
        <v>0</v>
      </c>
      <c s="21">
        <v>0</v>
      </c>
      <c s="21">
        <v>0</v>
      </c>
      <c s="21">
        <v>13125000</v>
      </c>
      <c s="21">
        <v>13125000</v>
      </c>
      <c s="21">
        <v>26250000</v>
      </c>
    </row>
    <row r="1359" spans="1:65" ht="14.5">
      <c r="A1359" s="108" t="s">
        <v>3451</v>
      </c>
      <c s="35" t="s">
        <v>1514</v>
      </c>
      <c s="112">
        <v>1</v>
      </c>
      <c s="113" t="s">
        <v>23</v>
      </c>
      <c s="35" t="s">
        <v>467</v>
      </c>
      <c s="35" t="s">
        <v>641</v>
      </c>
      <c s="35" t="s">
        <v>70</v>
      </c>
      <c s="35" t="s">
        <v>654</v>
      </c>
      <c s="35" t="s">
        <v>646</v>
      </c>
      <c s="35" t="s">
        <v>655</v>
      </c>
      <c s="35" t="s">
        <v>70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45370</v>
      </c>
      <c s="120">
        <v>47196</v>
      </c>
      <c s="140">
        <v>200000000</v>
      </c>
      <c s="135">
        <v>4.2194444444444441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18500000</v>
      </c>
      <c s="21">
        <v>18500000</v>
      </c>
      <c s="21">
        <v>37000000</v>
      </c>
    </row>
    <row r="1360" spans="1:65" ht="14.5">
      <c r="A1360" s="108" t="s">
        <v>3452</v>
      </c>
      <c s="35" t="s">
        <v>1515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85039273.040000007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85039273.040000007</v>
      </c>
      <c s="120">
        <v>45387</v>
      </c>
      <c s="120">
        <v>46482</v>
      </c>
      <c s="140">
        <v>85039273.040000007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7440936.4000000004</v>
      </c>
      <c s="21">
        <v>7440936.4000000004</v>
      </c>
      <c s="21">
        <v>14881872.800000001</v>
      </c>
    </row>
    <row r="1361" spans="1:65" ht="14.5">
      <c r="A1361" s="108" t="s">
        <v>3453</v>
      </c>
      <c s="35" t="s">
        <v>1516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85039273.040000007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85039273.040000007</v>
      </c>
      <c s="120">
        <v>45387</v>
      </c>
      <c s="120">
        <v>46482</v>
      </c>
      <c s="140">
        <v>85039273.040000007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3720468.2000000002</v>
      </c>
      <c s="21">
        <v>0</v>
      </c>
      <c s="21">
        <v>0</v>
      </c>
      <c s="21">
        <v>7440936.4000000004</v>
      </c>
      <c s="21">
        <v>7440936.4000000004</v>
      </c>
      <c s="21">
        <v>14881872.800000001</v>
      </c>
    </row>
    <row r="1362" spans="1:65" ht="14.5">
      <c r="A1362" s="108" t="s">
        <v>3454</v>
      </c>
      <c s="35" t="s">
        <v>1517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40000000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40000000</v>
      </c>
      <c s="120">
        <v>45387</v>
      </c>
      <c s="120">
        <v>46482</v>
      </c>
      <c s="140">
        <v>40000000.000000007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1750000</v>
      </c>
      <c s="21">
        <v>0</v>
      </c>
      <c s="21">
        <v>0</v>
      </c>
      <c s="21">
        <v>0</v>
      </c>
      <c s="21">
        <v>0</v>
      </c>
      <c s="21">
        <v>0</v>
      </c>
      <c s="21">
        <v>1750000</v>
      </c>
      <c s="21">
        <v>0</v>
      </c>
      <c s="21">
        <v>0</v>
      </c>
      <c s="21">
        <v>0</v>
      </c>
      <c s="21">
        <v>0</v>
      </c>
      <c s="21">
        <v>0</v>
      </c>
      <c s="21">
        <v>1750000</v>
      </c>
      <c s="21">
        <v>0</v>
      </c>
      <c s="21">
        <v>0</v>
      </c>
      <c s="21">
        <v>0</v>
      </c>
      <c s="21">
        <v>0</v>
      </c>
      <c s="21">
        <v>0</v>
      </c>
      <c s="21">
        <v>1750000</v>
      </c>
      <c s="21">
        <v>0</v>
      </c>
      <c s="21">
        <v>0</v>
      </c>
      <c s="21">
        <v>3500000</v>
      </c>
      <c s="21">
        <v>3500000</v>
      </c>
      <c s="21">
        <v>7000000</v>
      </c>
    </row>
    <row r="1363" spans="1:65" ht="14.5">
      <c r="A1363" s="108" t="s">
        <v>3455</v>
      </c>
      <c s="35" t="s">
        <v>1518</v>
      </c>
      <c s="112">
        <v>1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19445990.18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19445990.18</v>
      </c>
      <c s="120">
        <v>45387</v>
      </c>
      <c s="120">
        <v>46482</v>
      </c>
      <c s="140">
        <v>19445990.18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850762.06999999995</v>
      </c>
      <c s="21">
        <v>0</v>
      </c>
      <c s="21">
        <v>0</v>
      </c>
      <c s="21">
        <v>0</v>
      </c>
      <c s="21">
        <v>0</v>
      </c>
      <c s="21">
        <v>0</v>
      </c>
      <c s="21">
        <v>850762.06999999995</v>
      </c>
      <c s="21">
        <v>0</v>
      </c>
      <c s="21">
        <v>0</v>
      </c>
      <c s="21">
        <v>0</v>
      </c>
      <c s="21">
        <v>0</v>
      </c>
      <c s="21">
        <v>0</v>
      </c>
      <c s="21">
        <v>850762.06999999995</v>
      </c>
      <c s="21">
        <v>0</v>
      </c>
      <c s="21">
        <v>0</v>
      </c>
      <c s="21">
        <v>0</v>
      </c>
      <c s="21">
        <v>0</v>
      </c>
      <c s="21">
        <v>0</v>
      </c>
      <c s="21">
        <v>850762.06999999995</v>
      </c>
      <c s="21">
        <v>0</v>
      </c>
      <c s="21">
        <v>0</v>
      </c>
      <c s="21">
        <v>1701524.1399999999</v>
      </c>
      <c s="21">
        <v>1701524.1399999999</v>
      </c>
      <c s="21">
        <v>3403048.2799999998</v>
      </c>
    </row>
    <row r="1364" spans="1:65" ht="14.5">
      <c r="A1364" s="108" t="s">
        <v>3456</v>
      </c>
      <c s="35" t="s">
        <v>1519</v>
      </c>
      <c s="112">
        <v>1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23344400.16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23344400.16</v>
      </c>
      <c s="120">
        <v>45376</v>
      </c>
      <c s="120">
        <v>46471</v>
      </c>
      <c s="140">
        <v>23344400.16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1021317.51</v>
      </c>
      <c s="21">
        <v>0</v>
      </c>
      <c s="21">
        <v>0</v>
      </c>
      <c s="21">
        <v>0</v>
      </c>
      <c s="21">
        <v>0</v>
      </c>
      <c s="21">
        <v>0</v>
      </c>
      <c s="21">
        <v>1021317.51</v>
      </c>
      <c s="21">
        <v>0</v>
      </c>
      <c s="21">
        <v>0</v>
      </c>
      <c s="21">
        <v>0</v>
      </c>
      <c s="21">
        <v>0</v>
      </c>
      <c s="21">
        <v>0</v>
      </c>
      <c s="21">
        <v>1021317.51</v>
      </c>
      <c s="21">
        <v>0</v>
      </c>
      <c s="21">
        <v>0</v>
      </c>
      <c s="21">
        <v>0</v>
      </c>
      <c s="21">
        <v>0</v>
      </c>
      <c s="21">
        <v>0</v>
      </c>
      <c s="21">
        <v>1021317.51</v>
      </c>
      <c s="21">
        <v>0</v>
      </c>
      <c s="21">
        <v>0</v>
      </c>
      <c s="21">
        <v>0</v>
      </c>
      <c s="21">
        <v>2042635.02</v>
      </c>
      <c s="21">
        <v>2042635.02</v>
      </c>
      <c s="21">
        <v>4085270.04</v>
      </c>
    </row>
    <row r="1365" spans="1:65" ht="14.5">
      <c r="A1365" s="108" t="s">
        <v>3457</v>
      </c>
      <c s="35" t="s">
        <v>1520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</v>
      </c>
      <c s="120">
        <v>45372</v>
      </c>
      <c s="120">
        <v>45737</v>
      </c>
      <c s="140">
        <v>100000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2450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2450</v>
      </c>
      <c s="21">
        <v>0</v>
      </c>
      <c s="21">
        <v>2450</v>
      </c>
    </row>
    <row r="1366" spans="1:65" ht="14.5">
      <c r="A1366" s="108" t="s">
        <v>3458</v>
      </c>
      <c s="35" t="s">
        <v>1521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14800000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14800000</v>
      </c>
      <c s="120">
        <v>45372</v>
      </c>
      <c s="120">
        <v>45737</v>
      </c>
      <c s="140">
        <v>14800000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362600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362600</v>
      </c>
      <c s="21">
        <v>0</v>
      </c>
      <c s="21">
        <v>362600</v>
      </c>
    </row>
    <row r="1367" spans="1:65" ht="14.5">
      <c r="A1367" s="108" t="s">
        <v>3459</v>
      </c>
      <c s="35" t="s">
        <v>1522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39000000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39000000</v>
      </c>
      <c s="120">
        <v>45372</v>
      </c>
      <c s="120">
        <v>45737</v>
      </c>
      <c s="140">
        <v>39000000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955500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955500</v>
      </c>
      <c s="21">
        <v>0</v>
      </c>
      <c s="21">
        <v>955500</v>
      </c>
    </row>
    <row r="1368" spans="1:65" ht="14.5">
      <c r="A1368" s="108" t="s">
        <v>3460</v>
      </c>
      <c s="35" t="s">
        <v>1523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2500000</v>
      </c>
      <c s="120">
        <v>45372</v>
      </c>
      <c s="120">
        <v>45737</v>
      </c>
      <c s="140">
        <v>2500000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61250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61250</v>
      </c>
      <c s="21">
        <v>0</v>
      </c>
      <c s="21">
        <v>61250</v>
      </c>
    </row>
    <row r="1369" spans="1:65" ht="14.5">
      <c r="A1369" s="108" t="s">
        <v>3461</v>
      </c>
      <c s="35" t="s">
        <v>1524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3594977.23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3594977.23</v>
      </c>
      <c s="120">
        <v>45387</v>
      </c>
      <c s="120">
        <v>46482</v>
      </c>
      <c s="140">
        <v>3594977.23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157280.25</v>
      </c>
      <c s="21">
        <v>0</v>
      </c>
      <c s="21">
        <v>0</v>
      </c>
      <c s="21">
        <v>0</v>
      </c>
      <c s="21">
        <v>0</v>
      </c>
      <c s="21">
        <v>0</v>
      </c>
      <c s="21">
        <v>157280.25</v>
      </c>
      <c s="21">
        <v>0</v>
      </c>
      <c s="21">
        <v>0</v>
      </c>
      <c s="21">
        <v>0</v>
      </c>
      <c s="21">
        <v>0</v>
      </c>
      <c s="21">
        <v>0</v>
      </c>
      <c s="21">
        <v>157280.25</v>
      </c>
      <c s="21">
        <v>0</v>
      </c>
      <c s="21">
        <v>0</v>
      </c>
      <c s="21">
        <v>0</v>
      </c>
      <c s="21">
        <v>0</v>
      </c>
      <c s="21">
        <v>0</v>
      </c>
      <c s="21">
        <v>157280.25</v>
      </c>
      <c s="21">
        <v>0</v>
      </c>
      <c s="21">
        <v>0</v>
      </c>
      <c s="21">
        <v>314560.5</v>
      </c>
      <c s="21">
        <v>314560.5</v>
      </c>
      <c s="21">
        <v>629121</v>
      </c>
    </row>
    <row r="1370" spans="1:65" ht="14.5">
      <c r="A1370" s="108" t="s">
        <v>3462</v>
      </c>
      <c s="35" t="s">
        <v>1525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468468.5</v>
      </c>
      <c s="128">
        <v>0</v>
      </c>
      <c s="128">
        <v>4504.5</v>
      </c>
      <c s="128">
        <v>3464.21</v>
      </c>
      <c s="128">
        <v>0</v>
      </c>
      <c s="128">
        <v>0</v>
      </c>
      <c s="128">
        <v>0</v>
      </c>
      <c s="128">
        <v>463964</v>
      </c>
      <c s="120">
        <v>45397</v>
      </c>
      <c s="120">
        <v>48761</v>
      </c>
      <c s="140">
        <v>500000</v>
      </c>
      <c s="135">
        <v>8.5027777777777782</v>
      </c>
      <c s="135">
        <v>9.2111111111111104</v>
      </c>
      <c s="125">
        <v>0.088700000000000001</v>
      </c>
      <c s="131" t="s">
        <v>657</v>
      </c>
      <c s="131" t="s">
        <v>658</v>
      </c>
      <c s="21">
        <v>3430.9000000000001</v>
      </c>
      <c s="21">
        <v>3397.5900000000001</v>
      </c>
      <c s="21">
        <v>3364.2800000000002</v>
      </c>
      <c s="21">
        <v>3330.9699999999998</v>
      </c>
      <c s="21">
        <v>3297.6599999999999</v>
      </c>
      <c s="21">
        <v>3264.3499999999999</v>
      </c>
      <c s="21">
        <v>3231.04</v>
      </c>
      <c s="21">
        <v>3197.73</v>
      </c>
      <c s="21">
        <v>3164.4200000000001</v>
      </c>
      <c s="21">
        <v>3131.1100000000001</v>
      </c>
      <c s="21">
        <v>3097.8000000000002</v>
      </c>
      <c s="21">
        <v>3064.4899999999998</v>
      </c>
      <c s="21">
        <v>3031.1799999999998</v>
      </c>
      <c s="21">
        <v>2997.8699999999999</v>
      </c>
      <c s="21">
        <v>2964.5599999999999</v>
      </c>
      <c s="21">
        <v>2931.25</v>
      </c>
      <c s="21">
        <v>2897.9400000000001</v>
      </c>
      <c s="21">
        <v>2864.6300000000001</v>
      </c>
      <c s="21">
        <v>2831.3200000000002</v>
      </c>
      <c s="21">
        <v>2798.0100000000002</v>
      </c>
      <c s="21">
        <v>2764.6999999999998</v>
      </c>
      <c s="21">
        <v>2731.4000000000001</v>
      </c>
      <c s="21">
        <v>2698.0900000000001</v>
      </c>
      <c s="21">
        <v>2664.7800000000002</v>
      </c>
      <c s="21">
        <v>38972.340000000004</v>
      </c>
      <c s="21">
        <v>34175.730000000003</v>
      </c>
      <c s="21">
        <v>73148.070000000007</v>
      </c>
    </row>
    <row r="1371" spans="1:65" ht="14.5">
      <c r="A1371" s="108" t="s">
        <v>3463</v>
      </c>
      <c s="35" t="s">
        <v>1526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7773712.4699999997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7773712.4699999997</v>
      </c>
      <c s="120">
        <v>45387</v>
      </c>
      <c s="120">
        <v>46482</v>
      </c>
      <c s="140">
        <v>7773712.4699999997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340099.91999999998</v>
      </c>
      <c s="21">
        <v>0</v>
      </c>
      <c s="21">
        <v>0</v>
      </c>
      <c s="21">
        <v>0</v>
      </c>
      <c s="21">
        <v>0</v>
      </c>
      <c s="21">
        <v>0</v>
      </c>
      <c s="21">
        <v>340099.91999999998</v>
      </c>
      <c s="21">
        <v>0</v>
      </c>
      <c s="21">
        <v>0</v>
      </c>
      <c s="21">
        <v>0</v>
      </c>
      <c s="21">
        <v>0</v>
      </c>
      <c s="21">
        <v>0</v>
      </c>
      <c s="21">
        <v>340099.91999999998</v>
      </c>
      <c s="21">
        <v>0</v>
      </c>
      <c s="21">
        <v>0</v>
      </c>
      <c s="21">
        <v>0</v>
      </c>
      <c s="21">
        <v>0</v>
      </c>
      <c s="21">
        <v>0</v>
      </c>
      <c s="21">
        <v>340099.91999999998</v>
      </c>
      <c s="21">
        <v>0</v>
      </c>
      <c s="21">
        <v>0</v>
      </c>
      <c s="21">
        <v>680199.83999999997</v>
      </c>
      <c s="21">
        <v>680199.83999999997</v>
      </c>
      <c s="21">
        <v>1360399.6799999999</v>
      </c>
    </row>
    <row r="1372" spans="1:65" ht="14.5">
      <c r="A1372" s="108" t="s">
        <v>3464</v>
      </c>
      <c s="35" t="s">
        <v>1527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110000000</v>
      </c>
      <c s="120">
        <v>45398</v>
      </c>
      <c s="120">
        <v>47224</v>
      </c>
      <c s="140">
        <v>110000000</v>
      </c>
      <c s="135">
        <v>4.2944444444444443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5087500</v>
      </c>
      <c s="21">
        <v>0</v>
      </c>
      <c s="21">
        <v>0</v>
      </c>
      <c s="21">
        <v>0</v>
      </c>
      <c s="21">
        <v>0</v>
      </c>
      <c s="21">
        <v>0</v>
      </c>
      <c s="21">
        <v>5087500</v>
      </c>
      <c s="21">
        <v>0</v>
      </c>
      <c s="21">
        <v>0</v>
      </c>
      <c s="21">
        <v>0</v>
      </c>
      <c s="21">
        <v>0</v>
      </c>
      <c s="21">
        <v>0</v>
      </c>
      <c s="21">
        <v>5087500</v>
      </c>
      <c s="21">
        <v>0</v>
      </c>
      <c s="21">
        <v>0</v>
      </c>
      <c s="21">
        <v>0</v>
      </c>
      <c s="21">
        <v>0</v>
      </c>
      <c s="21">
        <v>0</v>
      </c>
      <c s="21">
        <v>5087500</v>
      </c>
      <c s="21">
        <v>0</v>
      </c>
      <c s="21">
        <v>0</v>
      </c>
      <c s="21">
        <v>10175000</v>
      </c>
      <c s="21">
        <v>10175000</v>
      </c>
      <c s="21">
        <v>20350000</v>
      </c>
    </row>
    <row r="1373" spans="1:65" ht="14.5">
      <c r="A1373" s="108" t="s">
        <v>3465</v>
      </c>
      <c s="35" t="s">
        <v>1528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33400000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33400000</v>
      </c>
      <c s="120">
        <v>45372</v>
      </c>
      <c s="120">
        <v>45737</v>
      </c>
      <c s="140">
        <v>33400000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818300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818300</v>
      </c>
      <c s="21">
        <v>0</v>
      </c>
      <c s="21">
        <v>818300</v>
      </c>
    </row>
    <row r="1374" spans="1:65" ht="14.5">
      <c r="A1374" s="108" t="s">
        <v>3466</v>
      </c>
      <c s="35" t="s">
        <v>1529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1170000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1170000</v>
      </c>
      <c s="120">
        <v>45372</v>
      </c>
      <c s="120">
        <v>45737</v>
      </c>
      <c s="140">
        <v>1170000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28665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28665</v>
      </c>
      <c s="21">
        <v>0</v>
      </c>
      <c s="21">
        <v>28665</v>
      </c>
    </row>
    <row r="1375" spans="1:65" ht="14.5">
      <c r="A1375" s="108" t="s">
        <v>3467</v>
      </c>
      <c s="35" t="s">
        <v>1530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9860000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9860000</v>
      </c>
      <c s="120">
        <v>45372</v>
      </c>
      <c s="120">
        <v>45737</v>
      </c>
      <c s="140">
        <v>9860000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241570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241570</v>
      </c>
      <c s="21">
        <v>0</v>
      </c>
      <c s="21">
        <v>241570</v>
      </c>
    </row>
    <row r="1376" spans="1:65" ht="14.5">
      <c r="A1376" s="108" t="s">
        <v>3468</v>
      </c>
      <c s="35" t="s">
        <v>1531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</v>
      </c>
      <c s="120">
        <v>45372</v>
      </c>
      <c s="120">
        <v>45737</v>
      </c>
      <c s="140">
        <v>4000000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98000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98000</v>
      </c>
      <c s="21">
        <v>0</v>
      </c>
      <c s="21">
        <v>98000</v>
      </c>
    </row>
    <row r="1377" spans="1:65" ht="14.5">
      <c r="A1377" s="108" t="s">
        <v>3469</v>
      </c>
      <c s="35" t="s">
        <v>1532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</v>
      </c>
      <c s="120">
        <v>45372</v>
      </c>
      <c s="120">
        <v>45737</v>
      </c>
      <c s="140">
        <v>20000000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490000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490000</v>
      </c>
      <c s="21">
        <v>0</v>
      </c>
      <c s="21">
        <v>490000</v>
      </c>
    </row>
    <row r="1378" spans="1:65" ht="14.5">
      <c r="A1378" s="108" t="s">
        <v>3470</v>
      </c>
      <c s="35" t="s">
        <v>1533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0">
        <v>45372</v>
      </c>
      <c s="120">
        <v>45737</v>
      </c>
      <c s="140">
        <v>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122500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122500</v>
      </c>
      <c s="21">
        <v>0</v>
      </c>
      <c s="21">
        <v>122500</v>
      </c>
    </row>
    <row r="1379" spans="1:65" ht="14.5">
      <c r="A1379" s="108" t="s">
        <v>3471</v>
      </c>
      <c s="35" t="s">
        <v>1534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0">
        <v>45398</v>
      </c>
      <c s="120">
        <v>47224</v>
      </c>
      <c s="140">
        <v>200000000</v>
      </c>
      <c s="135">
        <v>4.2944444444444443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18500000</v>
      </c>
      <c s="21">
        <v>18500000</v>
      </c>
      <c s="21">
        <v>37000000</v>
      </c>
    </row>
    <row r="1380" spans="1:65" ht="14.5">
      <c r="A1380" s="108" t="s">
        <v>3472</v>
      </c>
      <c s="35" t="s">
        <v>1535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6500000</v>
      </c>
      <c s="120">
        <v>45372</v>
      </c>
      <c s="120">
        <v>45737</v>
      </c>
      <c s="140">
        <v>6500000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159250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159250</v>
      </c>
      <c s="21">
        <v>0</v>
      </c>
      <c s="21">
        <v>159250</v>
      </c>
    </row>
    <row r="1381" spans="1:65" ht="14.5">
      <c r="A1381" s="108" t="s">
        <v>3473</v>
      </c>
      <c s="35" t="s">
        <v>1536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164000000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164000000</v>
      </c>
      <c s="120">
        <v>45418</v>
      </c>
      <c s="120">
        <v>46513</v>
      </c>
      <c s="140">
        <v>164000000</v>
      </c>
      <c s="135">
        <v>2.3500000000000001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7175000</v>
      </c>
      <c s="21">
        <v>0</v>
      </c>
      <c s="21">
        <v>0</v>
      </c>
      <c s="21">
        <v>0</v>
      </c>
      <c s="21">
        <v>0</v>
      </c>
      <c s="21">
        <v>0</v>
      </c>
      <c s="21">
        <v>7175000</v>
      </c>
      <c s="21">
        <v>0</v>
      </c>
      <c s="21">
        <v>0</v>
      </c>
      <c s="21">
        <v>0</v>
      </c>
      <c s="21">
        <v>0</v>
      </c>
      <c s="21">
        <v>0</v>
      </c>
      <c s="21">
        <v>7175000</v>
      </c>
      <c s="21">
        <v>0</v>
      </c>
      <c s="21">
        <v>0</v>
      </c>
      <c s="21">
        <v>0</v>
      </c>
      <c s="21">
        <v>0</v>
      </c>
      <c s="21">
        <v>0</v>
      </c>
      <c s="21">
        <v>7175000</v>
      </c>
      <c s="21">
        <v>0</v>
      </c>
      <c s="21">
        <v>14350000</v>
      </c>
      <c s="21">
        <v>14350000</v>
      </c>
      <c s="21">
        <v>28700000</v>
      </c>
    </row>
    <row r="1382" spans="1:65" ht="14.5">
      <c r="A1382" s="108" t="s">
        <v>3474</v>
      </c>
      <c s="35" t="s">
        <v>1537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71000000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71000000</v>
      </c>
      <c s="120">
        <v>45372</v>
      </c>
      <c s="120">
        <v>45737</v>
      </c>
      <c s="140">
        <v>71000000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1739500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1739500</v>
      </c>
      <c s="21">
        <v>0</v>
      </c>
      <c s="21">
        <v>1739500</v>
      </c>
    </row>
    <row r="1383" spans="1:65" ht="14.5">
      <c r="A1383" s="108" t="s">
        <v>3475</v>
      </c>
      <c s="35" t="s">
        <v>1538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150000000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150000000</v>
      </c>
      <c s="120">
        <v>45425</v>
      </c>
      <c s="120">
        <v>47251</v>
      </c>
      <c s="140">
        <v>150000000</v>
      </c>
      <c s="135">
        <v>4.3694444444444445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6937500</v>
      </c>
      <c s="21">
        <v>0</v>
      </c>
      <c s="21">
        <v>0</v>
      </c>
      <c s="21">
        <v>0</v>
      </c>
      <c s="21">
        <v>0</v>
      </c>
      <c s="21">
        <v>0</v>
      </c>
      <c s="21">
        <v>6937500</v>
      </c>
      <c s="21">
        <v>0</v>
      </c>
      <c s="21">
        <v>0</v>
      </c>
      <c s="21">
        <v>0</v>
      </c>
      <c s="21">
        <v>0</v>
      </c>
      <c s="21">
        <v>0</v>
      </c>
      <c s="21">
        <v>6937500</v>
      </c>
      <c s="21">
        <v>0</v>
      </c>
      <c s="21">
        <v>0</v>
      </c>
      <c s="21">
        <v>0</v>
      </c>
      <c s="21">
        <v>0</v>
      </c>
      <c s="21">
        <v>0</v>
      </c>
      <c s="21">
        <v>6937500</v>
      </c>
      <c s="21">
        <v>0</v>
      </c>
      <c s="21">
        <v>13875000</v>
      </c>
      <c s="21">
        <v>13875000</v>
      </c>
      <c s="21">
        <v>27750000</v>
      </c>
    </row>
    <row r="1384" spans="1:65" ht="14.5">
      <c r="A1384" s="108" t="s">
        <v>3476</v>
      </c>
      <c s="35" t="s">
        <v>1539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0">
        <v>45372</v>
      </c>
      <c s="120">
        <v>45737</v>
      </c>
      <c s="140">
        <v>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122500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122500</v>
      </c>
      <c s="21">
        <v>0</v>
      </c>
      <c s="21">
        <v>122500</v>
      </c>
    </row>
    <row r="1385" spans="1:65" ht="14.5">
      <c r="A1385" s="108" t="s">
        <v>3477</v>
      </c>
      <c s="35" t="s">
        <v>1540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1601581.73</v>
      </c>
      <c s="128">
        <v>0</v>
      </c>
      <c s="128">
        <v>20533.099999999999</v>
      </c>
      <c s="128">
        <v>11403.74</v>
      </c>
      <c s="128">
        <v>0</v>
      </c>
      <c s="128">
        <v>0</v>
      </c>
      <c s="128">
        <v>0</v>
      </c>
      <c s="128">
        <v>1581048.6299999999</v>
      </c>
      <c s="120">
        <v>45435</v>
      </c>
      <c s="120">
        <v>47991</v>
      </c>
      <c s="140">
        <v>1724780.3300000001</v>
      </c>
      <c s="135">
        <v>6.3972222222222221</v>
      </c>
      <c s="135">
        <v>7</v>
      </c>
      <c s="125">
        <v>0.085444000000000006</v>
      </c>
      <c s="131" t="s">
        <v>657</v>
      </c>
      <c s="131" t="s">
        <v>658</v>
      </c>
      <c s="21">
        <v>11257.540000000001</v>
      </c>
      <c s="21">
        <v>11111.34</v>
      </c>
      <c s="21">
        <v>10965.139999999999</v>
      </c>
      <c s="21">
        <v>10818.940000000001</v>
      </c>
      <c s="21">
        <v>10672.73</v>
      </c>
      <c s="21">
        <v>10526.530000000001</v>
      </c>
      <c s="21">
        <v>10380.33</v>
      </c>
      <c s="21">
        <v>10234.129999999999</v>
      </c>
      <c s="21">
        <v>10087.93</v>
      </c>
      <c s="21">
        <v>9941.7199999999993</v>
      </c>
      <c s="21">
        <v>9795.5200000000004</v>
      </c>
      <c s="21">
        <v>9649.3199999999997</v>
      </c>
      <c s="21">
        <v>9503.1200000000008</v>
      </c>
      <c s="21">
        <v>9356.9200000000001</v>
      </c>
      <c s="21">
        <v>9210.7099999999991</v>
      </c>
      <c s="21">
        <v>9064.5100000000002</v>
      </c>
      <c s="21">
        <v>8918.3099999999995</v>
      </c>
      <c s="21">
        <v>8772.1100000000006</v>
      </c>
      <c s="21">
        <v>8625.9099999999999</v>
      </c>
      <c s="21">
        <v>8479.7099999999991</v>
      </c>
      <c s="21">
        <v>8333.5</v>
      </c>
      <c s="21">
        <v>8187.3000000000002</v>
      </c>
      <c s="21">
        <v>8041.1000000000004</v>
      </c>
      <c s="21">
        <v>7894.8999999999996</v>
      </c>
      <c s="21">
        <v>125441.17000000001</v>
      </c>
      <c s="21">
        <v>104388.09999999999</v>
      </c>
      <c s="21">
        <v>229829.27000000002</v>
      </c>
    </row>
    <row r="1386" spans="1:65" ht="14.5">
      <c r="A1386" s="108" t="s">
        <v>3478</v>
      </c>
      <c s="35" t="s">
        <v>1541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686665.55000000005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686665.55000000005</v>
      </c>
      <c s="120">
        <v>45376</v>
      </c>
      <c s="120">
        <v>46471</v>
      </c>
      <c s="140">
        <v>686665.55000000005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30041.619999999999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30041.619999999999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30041.619999999999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30041.619999999999</v>
      </c>
      <c s="21">
        <v>0</v>
      </c>
      <c s="21">
        <v>0</v>
      </c>
      <c s="21">
        <v>0</v>
      </c>
      <c s="21">
        <v>60083.239999999998</v>
      </c>
      <c s="21">
        <v>60083.239999999998</v>
      </c>
      <c s="21">
        <v>120166.48</v>
      </c>
    </row>
    <row r="1387" spans="1:65" ht="14.5">
      <c r="A1387" s="108" t="s">
        <v>3479</v>
      </c>
      <c s="35" t="s">
        <v>1542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720959.79000000004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720959.79000000004</v>
      </c>
      <c s="120">
        <v>45376</v>
      </c>
      <c s="120">
        <v>46471</v>
      </c>
      <c s="140">
        <v>720959.79000000004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31541.990000000002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31541.990000000002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31541.990000000002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31541.990000000002</v>
      </c>
      <c s="21">
        <v>0</v>
      </c>
      <c s="21">
        <v>0</v>
      </c>
      <c s="21">
        <v>0</v>
      </c>
      <c s="21">
        <v>63083.980000000003</v>
      </c>
      <c s="21">
        <v>63083.980000000003</v>
      </c>
      <c s="21">
        <v>126167.96000000001</v>
      </c>
    </row>
    <row r="1388" spans="1:65" ht="14.5">
      <c r="A1388" s="108" t="s">
        <v>3480</v>
      </c>
      <c s="35" t="s">
        <v>1543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577901.26000000001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577901.26000000001</v>
      </c>
      <c s="120">
        <v>45376</v>
      </c>
      <c s="120">
        <v>46471</v>
      </c>
      <c s="140">
        <v>577901.26000000001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25283.18</v>
      </c>
      <c s="21">
        <v>0</v>
      </c>
      <c s="21">
        <v>0</v>
      </c>
      <c s="21">
        <v>0</v>
      </c>
      <c s="21">
        <v>0</v>
      </c>
      <c s="21">
        <v>0</v>
      </c>
      <c s="21">
        <v>25283.18</v>
      </c>
      <c s="21">
        <v>0</v>
      </c>
      <c s="21">
        <v>0</v>
      </c>
      <c s="21">
        <v>0</v>
      </c>
      <c s="21">
        <v>0</v>
      </c>
      <c s="21">
        <v>0</v>
      </c>
      <c s="21">
        <v>25283.18</v>
      </c>
      <c s="21">
        <v>0</v>
      </c>
      <c s="21">
        <v>0</v>
      </c>
      <c s="21">
        <v>0</v>
      </c>
      <c s="21">
        <v>0</v>
      </c>
      <c s="21">
        <v>0</v>
      </c>
      <c s="21">
        <v>25283.18</v>
      </c>
      <c s="21">
        <v>0</v>
      </c>
      <c s="21">
        <v>0</v>
      </c>
      <c s="21">
        <v>0</v>
      </c>
      <c s="21">
        <v>50566.360000000001</v>
      </c>
      <c s="21">
        <v>50566.360000000001</v>
      </c>
      <c s="21">
        <v>101132.72</v>
      </c>
    </row>
    <row r="1389" spans="1:65" ht="14.5">
      <c r="A1389" s="108" t="s">
        <v>3481</v>
      </c>
      <c s="35" t="s">
        <v>1544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758472.39000000001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758472.39000000001</v>
      </c>
      <c s="120">
        <v>45376</v>
      </c>
      <c s="120">
        <v>46471</v>
      </c>
      <c s="140">
        <v>758472.39000000001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33183.169999999998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33183.169999999998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33183.169999999998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33183.169999999998</v>
      </c>
      <c s="21">
        <v>0</v>
      </c>
      <c s="21">
        <v>0</v>
      </c>
      <c s="21">
        <v>0</v>
      </c>
      <c s="21">
        <v>66366.339999999997</v>
      </c>
      <c s="21">
        <v>66366.339999999997</v>
      </c>
      <c s="21">
        <v>132732.67999999999</v>
      </c>
    </row>
    <row r="1390" spans="1:65" ht="14.5">
      <c r="A1390" s="108" t="s">
        <v>3482</v>
      </c>
      <c s="35" t="s">
        <v>1545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1679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1307638.3100000001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1307638.3100000001</v>
      </c>
      <c s="120">
        <v>45376</v>
      </c>
      <c s="120">
        <v>46471</v>
      </c>
      <c s="140">
        <v>1307638.3100000001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57209.18</v>
      </c>
      <c s="21">
        <v>0</v>
      </c>
      <c s="21">
        <v>0</v>
      </c>
      <c s="21">
        <v>0</v>
      </c>
      <c s="21">
        <v>0</v>
      </c>
      <c s="21">
        <v>0</v>
      </c>
      <c s="21">
        <v>57209.18</v>
      </c>
      <c s="21">
        <v>0</v>
      </c>
      <c s="21">
        <v>0</v>
      </c>
      <c s="21">
        <v>0</v>
      </c>
      <c s="21">
        <v>0</v>
      </c>
      <c s="21">
        <v>0</v>
      </c>
      <c s="21">
        <v>57209.18</v>
      </c>
      <c s="21">
        <v>0</v>
      </c>
      <c s="21">
        <v>0</v>
      </c>
      <c s="21">
        <v>0</v>
      </c>
      <c s="21">
        <v>0</v>
      </c>
      <c s="21">
        <v>0</v>
      </c>
      <c s="21">
        <v>57209.18</v>
      </c>
      <c s="21">
        <v>0</v>
      </c>
      <c s="21">
        <v>0</v>
      </c>
      <c s="21">
        <v>0</v>
      </c>
      <c s="21">
        <v>114418.36</v>
      </c>
      <c s="21">
        <v>114418.36</v>
      </c>
      <c s="21">
        <v>228836.72</v>
      </c>
    </row>
    <row r="1391" spans="1:65" ht="14.5">
      <c r="A1391" s="108" t="s">
        <v>3483</v>
      </c>
      <c s="35" t="s">
        <v>1546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1763796.1799999999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1763796.1799999999</v>
      </c>
      <c s="120">
        <v>45376</v>
      </c>
      <c s="120">
        <v>46471</v>
      </c>
      <c s="140">
        <v>1763796.1799999999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77166.080000000002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77166.080000000002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77166.080000000002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77166.080000000002</v>
      </c>
      <c s="21">
        <v>0</v>
      </c>
      <c s="21">
        <v>0</v>
      </c>
      <c s="21">
        <v>0</v>
      </c>
      <c s="21">
        <v>154332.16</v>
      </c>
      <c s="21">
        <v>154332.16</v>
      </c>
      <c s="21">
        <v>308664.32000000001</v>
      </c>
    </row>
    <row r="1392" spans="1:65" ht="14.5">
      <c r="A1392" s="108" t="s">
        <v>3484</v>
      </c>
      <c s="35" t="s">
        <v>1547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1942691.3999999999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1942691.3999999999</v>
      </c>
      <c s="120">
        <v>45376</v>
      </c>
      <c s="120">
        <v>46471</v>
      </c>
      <c s="140">
        <v>1942691.3999999999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84992.75</v>
      </c>
      <c s="21">
        <v>0</v>
      </c>
      <c s="21">
        <v>0</v>
      </c>
      <c s="21">
        <v>0</v>
      </c>
      <c s="21">
        <v>0</v>
      </c>
      <c s="21">
        <v>0</v>
      </c>
      <c s="21">
        <v>84992.75</v>
      </c>
      <c s="21">
        <v>0</v>
      </c>
      <c s="21">
        <v>0</v>
      </c>
      <c s="21">
        <v>0</v>
      </c>
      <c s="21">
        <v>0</v>
      </c>
      <c s="21">
        <v>0</v>
      </c>
      <c s="21">
        <v>84992.75</v>
      </c>
      <c s="21">
        <v>0</v>
      </c>
      <c s="21">
        <v>0</v>
      </c>
      <c s="21">
        <v>0</v>
      </c>
      <c s="21">
        <v>0</v>
      </c>
      <c s="21">
        <v>0</v>
      </c>
      <c s="21">
        <v>84992.75</v>
      </c>
      <c s="21">
        <v>0</v>
      </c>
      <c s="21">
        <v>0</v>
      </c>
      <c s="21">
        <v>0</v>
      </c>
      <c s="21">
        <v>169985.5</v>
      </c>
      <c s="21">
        <v>169985.5</v>
      </c>
      <c s="21">
        <v>339971</v>
      </c>
    </row>
    <row r="1393" spans="1:65" ht="14.5">
      <c r="A1393" s="108" t="s">
        <v>3485</v>
      </c>
      <c s="35" t="s">
        <v>1548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2373776.2999999998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2373776.2999999998</v>
      </c>
      <c s="120">
        <v>45376</v>
      </c>
      <c s="120">
        <v>46471</v>
      </c>
      <c s="140">
        <v>2373776.2999999998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103852.71000000001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103852.71000000001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103852.71000000001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103852.71000000001</v>
      </c>
      <c s="21">
        <v>0</v>
      </c>
      <c s="21">
        <v>0</v>
      </c>
      <c s="21">
        <v>0</v>
      </c>
      <c s="21">
        <v>207705.42000000001</v>
      </c>
      <c s="21">
        <v>207705.42000000001</v>
      </c>
      <c s="21">
        <v>415410.84000000003</v>
      </c>
    </row>
    <row r="1394" spans="1:65" ht="14.5">
      <c r="A1394" s="108" t="s">
        <v>3486</v>
      </c>
      <c s="35" t="s">
        <v>1549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351016.28000000003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351016.28000000003</v>
      </c>
      <c s="120">
        <v>45376</v>
      </c>
      <c s="120">
        <v>46471</v>
      </c>
      <c s="140">
        <v>351016.28000000003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15356.959999999999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15356.959999999999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15356.959999999999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15356.959999999999</v>
      </c>
      <c s="21">
        <v>0</v>
      </c>
      <c s="21">
        <v>0</v>
      </c>
      <c s="21">
        <v>0</v>
      </c>
      <c s="21">
        <v>30713.919999999998</v>
      </c>
      <c s="21">
        <v>30713.919999999998</v>
      </c>
      <c s="21">
        <v>61427.839999999997</v>
      </c>
    </row>
    <row r="1395" spans="1:65" ht="14.5">
      <c r="A1395" s="108" t="s">
        <v>3487</v>
      </c>
      <c s="35" t="s">
        <v>1550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1445659.71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1445659.71</v>
      </c>
      <c s="120">
        <v>45376</v>
      </c>
      <c s="120">
        <v>46471</v>
      </c>
      <c s="140">
        <v>1445659.71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63247.610000000001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63247.610000000001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63247.610000000001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63247.610000000001</v>
      </c>
      <c s="21">
        <v>0</v>
      </c>
      <c s="21">
        <v>0</v>
      </c>
      <c s="21">
        <v>0</v>
      </c>
      <c s="21">
        <v>126495.22</v>
      </c>
      <c s="21">
        <v>126495.22</v>
      </c>
      <c s="21">
        <v>252990.44</v>
      </c>
    </row>
    <row r="1396" spans="1:65" ht="14.5">
      <c r="A1396" s="108" t="s">
        <v>3488</v>
      </c>
      <c s="35" t="s">
        <v>1551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1">
        <v>45425</v>
      </c>
      <c s="120">
        <v>47251</v>
      </c>
      <c s="140">
        <v>200000000</v>
      </c>
      <c s="135">
        <v>4.3694444444444445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18500000</v>
      </c>
      <c s="21">
        <v>18500000</v>
      </c>
      <c s="21">
        <v>37000000</v>
      </c>
    </row>
    <row r="1397" spans="1:65" ht="14.5">
      <c r="A1397" s="108" t="s">
        <v>3489</v>
      </c>
      <c s="35" t="s">
        <v>1552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46757.5</v>
      </c>
      <c s="128">
        <v>0</v>
      </c>
      <c s="128">
        <v>0</v>
      </c>
      <c s="128">
        <v>148.84</v>
      </c>
      <c s="128">
        <v>0</v>
      </c>
      <c s="128">
        <v>0</v>
      </c>
      <c s="128">
        <v>0</v>
      </c>
      <c s="128">
        <v>46757.5</v>
      </c>
      <c s="121">
        <v>45455</v>
      </c>
      <c s="120">
        <v>46185</v>
      </c>
      <c s="140">
        <v>46757.5</v>
      </c>
      <c s="135">
        <v>1.45</v>
      </c>
      <c s="135">
        <v>2</v>
      </c>
      <c s="125">
        <v>0.038199999999999998</v>
      </c>
      <c s="131" t="s">
        <v>657</v>
      </c>
      <c s="131" t="s">
        <v>658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148.84</v>
      </c>
      <c s="21">
        <v>74.420000000000002</v>
      </c>
      <c s="21">
        <v>74.420000000000002</v>
      </c>
      <c s="21">
        <v>74.420000000000002</v>
      </c>
      <c s="21">
        <v>74.420000000000002</v>
      </c>
      <c s="21">
        <v>74.420000000000002</v>
      </c>
      <c s="21">
        <v>74.420000000000002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1786.0799999999997</v>
      </c>
      <c s="21">
        <v>446.52000000000004</v>
      </c>
      <c s="21">
        <v>2232.5999999999999</v>
      </c>
    </row>
    <row r="1398" spans="1:65" ht="14.5">
      <c r="A1398" s="108" t="s">
        <v>3490</v>
      </c>
      <c s="35" t="s">
        <v>1552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225970</v>
      </c>
      <c s="128">
        <v>0</v>
      </c>
      <c s="128">
        <v>0</v>
      </c>
      <c s="128">
        <v>809.73000000000002</v>
      </c>
      <c s="128">
        <v>0</v>
      </c>
      <c s="128">
        <v>0</v>
      </c>
      <c s="128">
        <v>0</v>
      </c>
      <c s="128">
        <v>225970</v>
      </c>
      <c s="121">
        <v>45455</v>
      </c>
      <c s="120">
        <v>46550</v>
      </c>
      <c s="140">
        <v>225970</v>
      </c>
      <c s="135">
        <v>2.4500000000000002</v>
      </c>
      <c s="135">
        <v>3</v>
      </c>
      <c s="125">
        <v>0.042999999999999997</v>
      </c>
      <c s="131" t="s">
        <v>657</v>
      </c>
      <c s="131" t="s">
        <v>658</v>
      </c>
      <c s="21">
        <v>809.73000000000002</v>
      </c>
      <c s="21">
        <v>809.73000000000002</v>
      </c>
      <c s="21">
        <v>809.73000000000002</v>
      </c>
      <c s="21">
        <v>809.72000000000003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809.73000000000002</v>
      </c>
      <c s="21">
        <v>9716.7499999999982</v>
      </c>
      <c s="21">
        <v>9716.7599999999984</v>
      </c>
      <c s="21">
        <v>19433.509999999995</v>
      </c>
    </row>
    <row r="1399" spans="1:65" ht="14.5">
      <c r="A1399" s="108" t="s">
        <v>3491</v>
      </c>
      <c s="35" t="s">
        <v>1552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1633857.5</v>
      </c>
      <c s="128">
        <v>0</v>
      </c>
      <c s="128">
        <v>0</v>
      </c>
      <c s="128">
        <v>6412.8900000000003</v>
      </c>
      <c s="128">
        <v>0</v>
      </c>
      <c s="128">
        <v>0</v>
      </c>
      <c s="128">
        <v>0</v>
      </c>
      <c s="128">
        <v>1633857.5</v>
      </c>
      <c s="121">
        <v>45455</v>
      </c>
      <c s="120">
        <v>46916</v>
      </c>
      <c s="140">
        <v>1633857.5</v>
      </c>
      <c s="135">
        <v>3.4500000000000002</v>
      </c>
      <c s="135">
        <v>4</v>
      </c>
      <c s="125">
        <v>0.047100000000000003</v>
      </c>
      <c s="131" t="s">
        <v>657</v>
      </c>
      <c s="131" t="s">
        <v>658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6412.8900000000003</v>
      </c>
      <c s="21">
        <v>76954.680000000008</v>
      </c>
      <c s="21">
        <v>76954.680000000008</v>
      </c>
      <c s="21">
        <v>153909.36000000002</v>
      </c>
    </row>
    <row r="1400" spans="1:65" ht="14.5">
      <c r="A1400" s="108" t="s">
        <v>3492</v>
      </c>
      <c s="35" t="s">
        <v>1552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18242652.5</v>
      </c>
      <c s="128">
        <v>0</v>
      </c>
      <c s="128">
        <v>0</v>
      </c>
      <c s="128">
        <v>77075.210000000006</v>
      </c>
      <c s="128">
        <v>0</v>
      </c>
      <c s="128">
        <v>0</v>
      </c>
      <c s="128">
        <v>0</v>
      </c>
      <c s="128">
        <v>18242652.5</v>
      </c>
      <c s="121">
        <v>45455</v>
      </c>
      <c s="120">
        <v>47281</v>
      </c>
      <c s="140">
        <v>18242652.5</v>
      </c>
      <c s="135">
        <v>4.4500000000000002</v>
      </c>
      <c s="135">
        <v>5</v>
      </c>
      <c s="125">
        <v>0.050700000000000002</v>
      </c>
      <c s="131" t="s">
        <v>657</v>
      </c>
      <c s="131" t="s">
        <v>658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77075.210000000006</v>
      </c>
      <c s="21">
        <v>924902.5199999999</v>
      </c>
      <c s="21">
        <v>924902.5199999999</v>
      </c>
      <c s="21">
        <v>1849805.0399999998</v>
      </c>
    </row>
    <row r="1401" spans="1:65" ht="14.5">
      <c r="A1401" s="108" t="s">
        <v>3493</v>
      </c>
      <c s="35" t="s">
        <v>1552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4552440</v>
      </c>
      <c s="128">
        <v>0</v>
      </c>
      <c s="128">
        <v>0</v>
      </c>
      <c s="128">
        <v>20334.23</v>
      </c>
      <c s="128">
        <v>0</v>
      </c>
      <c s="128">
        <v>0</v>
      </c>
      <c s="128">
        <v>0</v>
      </c>
      <c s="128">
        <v>4552440</v>
      </c>
      <c s="121">
        <v>45455</v>
      </c>
      <c s="120">
        <v>47646</v>
      </c>
      <c s="140">
        <v>4552440</v>
      </c>
      <c s="135">
        <v>5.4500000000000002</v>
      </c>
      <c s="135">
        <v>6</v>
      </c>
      <c s="125">
        <v>0.053600000000000002</v>
      </c>
      <c s="131" t="s">
        <v>657</v>
      </c>
      <c s="131" t="s">
        <v>658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20334.23</v>
      </c>
      <c s="21">
        <v>244010.76000000004</v>
      </c>
      <c s="21">
        <v>244010.76000000004</v>
      </c>
      <c s="21">
        <v>488021.52000000008</v>
      </c>
    </row>
    <row r="1402" spans="1:65" ht="14.5">
      <c r="A1402" s="108" t="s">
        <v>3494</v>
      </c>
      <c s="35" t="s">
        <v>1552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249.56999999999999</v>
      </c>
      <c s="128">
        <v>0</v>
      </c>
      <c s="128">
        <v>0</v>
      </c>
      <c s="128">
        <v>0</v>
      </c>
      <c s="128">
        <v>53100</v>
      </c>
      <c s="121">
        <v>45455</v>
      </c>
      <c s="120">
        <v>48011</v>
      </c>
      <c s="140">
        <v>53100</v>
      </c>
      <c s="135">
        <v>6.4500000000000002</v>
      </c>
      <c s="135">
        <v>7</v>
      </c>
      <c s="125">
        <v>0.056399999999999999</v>
      </c>
      <c s="131" t="s">
        <v>657</v>
      </c>
      <c s="131" t="s">
        <v>658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249.56999999999999</v>
      </c>
      <c s="21">
        <v>2994.8400000000001</v>
      </c>
      <c s="21">
        <v>2994.8400000000001</v>
      </c>
      <c s="21">
        <v>5989.6800000000003</v>
      </c>
    </row>
    <row r="1403" spans="1:65" ht="14.5">
      <c r="A1403" s="108" t="s">
        <v>3495</v>
      </c>
      <c s="35" t="s">
        <v>1553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4505708.7800000003</v>
      </c>
      <c s="128">
        <v>0</v>
      </c>
      <c s="128">
        <v>0</v>
      </c>
      <c s="128">
        <v>208389.03</v>
      </c>
      <c s="128">
        <v>0</v>
      </c>
      <c s="128">
        <v>0</v>
      </c>
      <c s="128">
        <v>0</v>
      </c>
      <c s="128">
        <v>4505708.7800000003</v>
      </c>
      <c s="121">
        <v>45455</v>
      </c>
      <c s="120">
        <v>47281</v>
      </c>
      <c s="140">
        <v>4505708.7800000003</v>
      </c>
      <c s="135">
        <v>4.4500000000000002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208389.03</v>
      </c>
      <c s="21">
        <v>0</v>
      </c>
      <c s="21">
        <v>0</v>
      </c>
      <c s="21">
        <v>0</v>
      </c>
      <c s="21">
        <v>0</v>
      </c>
      <c s="21">
        <v>0</v>
      </c>
      <c s="21">
        <v>208389.03</v>
      </c>
      <c s="21">
        <v>0</v>
      </c>
      <c s="21">
        <v>0</v>
      </c>
      <c s="21">
        <v>0</v>
      </c>
      <c s="21">
        <v>0</v>
      </c>
      <c s="21">
        <v>0</v>
      </c>
      <c s="21">
        <v>208389.03</v>
      </c>
      <c s="21">
        <v>0</v>
      </c>
      <c s="21">
        <v>0</v>
      </c>
      <c s="21">
        <v>0</v>
      </c>
      <c s="21">
        <v>0</v>
      </c>
      <c s="21">
        <v>0</v>
      </c>
      <c s="21">
        <v>208389.03</v>
      </c>
      <c s="21">
        <v>416778.06</v>
      </c>
      <c s="21">
        <v>416778.06</v>
      </c>
      <c s="21">
        <v>833556.12</v>
      </c>
    </row>
    <row r="1404" spans="1:65" ht="14.5">
      <c r="A1404" s="108" t="s">
        <v>3496</v>
      </c>
      <c s="35" t="s">
        <v>1554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972682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972682</v>
      </c>
      <c s="121">
        <v>45372</v>
      </c>
      <c s="120">
        <v>45737</v>
      </c>
      <c s="140">
        <v>972682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23830.708999999999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23830.708999999999</v>
      </c>
      <c s="21">
        <v>0</v>
      </c>
      <c s="21">
        <v>23830.708999999999</v>
      </c>
    </row>
    <row r="1405" spans="1:65" ht="14.5">
      <c r="A1405" s="108" t="s">
        <v>3497</v>
      </c>
      <c s="35" t="s">
        <v>1555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11400000</v>
      </c>
      <c s="121">
        <v>45376</v>
      </c>
      <c s="120">
        <v>46471</v>
      </c>
      <c s="140">
        <v>11400000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498750</v>
      </c>
      <c s="21">
        <v>0</v>
      </c>
      <c s="21">
        <v>0</v>
      </c>
      <c s="21">
        <v>0</v>
      </c>
      <c s="21">
        <v>0</v>
      </c>
      <c s="21">
        <v>0</v>
      </c>
      <c s="21">
        <v>498750</v>
      </c>
      <c s="21">
        <v>0</v>
      </c>
      <c s="21">
        <v>0</v>
      </c>
      <c s="21">
        <v>0</v>
      </c>
      <c s="21">
        <v>0</v>
      </c>
      <c s="21">
        <v>0</v>
      </c>
      <c s="21">
        <v>498750</v>
      </c>
      <c s="21">
        <v>0</v>
      </c>
      <c s="21">
        <v>0</v>
      </c>
      <c s="21">
        <v>0</v>
      </c>
      <c s="21">
        <v>0</v>
      </c>
      <c s="21">
        <v>0</v>
      </c>
      <c s="21">
        <v>498750</v>
      </c>
      <c s="21">
        <v>0</v>
      </c>
      <c s="21">
        <v>0</v>
      </c>
      <c s="21">
        <v>0</v>
      </c>
      <c s="21">
        <v>997500</v>
      </c>
      <c s="21">
        <v>997500</v>
      </c>
      <c s="21">
        <v>1995000</v>
      </c>
    </row>
    <row r="1406" spans="1:65" ht="14.5">
      <c r="A1406" s="108" t="s">
        <v>3498</v>
      </c>
      <c s="35" t="s">
        <v>1556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70357.5</v>
      </c>
      <c s="128">
        <v>0</v>
      </c>
      <c s="128">
        <v>0</v>
      </c>
      <c s="128">
        <v>190.55000000000001</v>
      </c>
      <c s="128">
        <v>0</v>
      </c>
      <c s="128">
        <v>0</v>
      </c>
      <c s="128">
        <v>0</v>
      </c>
      <c s="128">
        <v>70357.5</v>
      </c>
      <c s="121">
        <v>45470</v>
      </c>
      <c s="120">
        <v>45835</v>
      </c>
      <c s="140">
        <v>70357.5</v>
      </c>
      <c s="135">
        <v>0.49166666666666664</v>
      </c>
      <c s="135">
        <v>1</v>
      </c>
      <c s="125">
        <v>0.032500000000000001</v>
      </c>
      <c s="131" t="s">
        <v>657</v>
      </c>
      <c s="131" t="s">
        <v>658</v>
      </c>
      <c s="21">
        <v>190.55000000000001</v>
      </c>
      <c s="21">
        <v>190.55000000000001</v>
      </c>
      <c s="21">
        <v>190.55000000000001</v>
      </c>
      <c s="21">
        <v>190.55000000000001</v>
      </c>
      <c s="21">
        <v>190.55000000000001</v>
      </c>
      <c s="21">
        <v>190.55000000000001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1143.3</v>
      </c>
      <c s="21">
        <v>0</v>
      </c>
      <c s="21">
        <v>1143.3</v>
      </c>
    </row>
    <row r="1407" spans="1:65" ht="14.5">
      <c r="A1407" s="108" t="s">
        <v>3499</v>
      </c>
      <c s="35" t="s">
        <v>1556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108265</v>
      </c>
      <c s="128">
        <v>0</v>
      </c>
      <c s="128">
        <v>0</v>
      </c>
      <c s="128">
        <v>344.63999999999999</v>
      </c>
      <c s="128">
        <v>0</v>
      </c>
      <c s="128">
        <v>0</v>
      </c>
      <c s="128">
        <v>0</v>
      </c>
      <c s="128">
        <v>108265</v>
      </c>
      <c s="121">
        <v>45470</v>
      </c>
      <c s="120">
        <v>46200</v>
      </c>
      <c s="140">
        <v>108265</v>
      </c>
      <c s="135">
        <v>1.4916666666666667</v>
      </c>
      <c s="135">
        <v>2</v>
      </c>
      <c s="125">
        <v>0.038199999999999998</v>
      </c>
      <c s="131" t="s">
        <v>657</v>
      </c>
      <c s="131" t="s">
        <v>658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344.63999999999999</v>
      </c>
      <c s="21">
        <v>172.31999999999999</v>
      </c>
      <c s="21">
        <v>172.31999999999999</v>
      </c>
      <c s="21">
        <v>172.31999999999999</v>
      </c>
      <c s="21">
        <v>172.31999999999999</v>
      </c>
      <c s="21">
        <v>172.31999999999999</v>
      </c>
      <c s="21">
        <v>172.31999999999999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4135.6799999999994</v>
      </c>
      <c s="21">
        <v>1033.9199999999998</v>
      </c>
      <c s="21">
        <v>5169.5999999999995</v>
      </c>
    </row>
    <row r="1408" spans="1:65" ht="14.5">
      <c r="A1408" s="108" t="s">
        <v>3500</v>
      </c>
      <c s="35" t="s">
        <v>1556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268597.5</v>
      </c>
      <c s="128">
        <v>0</v>
      </c>
      <c s="128">
        <v>0</v>
      </c>
      <c s="128">
        <v>962.47000000000003</v>
      </c>
      <c s="128">
        <v>0</v>
      </c>
      <c s="128">
        <v>0</v>
      </c>
      <c s="128">
        <v>0</v>
      </c>
      <c s="128">
        <v>268597.5</v>
      </c>
      <c s="121">
        <v>45470</v>
      </c>
      <c s="120">
        <v>46565</v>
      </c>
      <c s="140">
        <v>268597.5</v>
      </c>
      <c s="135">
        <v>2.4916666666666667</v>
      </c>
      <c s="135">
        <v>3</v>
      </c>
      <c s="125">
        <v>0.042999999999999997</v>
      </c>
      <c s="131" t="s">
        <v>657</v>
      </c>
      <c s="131" t="s">
        <v>658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962.47000000000003</v>
      </c>
      <c s="21">
        <v>11549.639999999999</v>
      </c>
      <c s="21">
        <v>11549.639999999999</v>
      </c>
      <c s="21">
        <v>23099.279999999999</v>
      </c>
    </row>
    <row r="1409" spans="1:65" ht="14.5">
      <c r="A1409" s="108" t="s">
        <v>3501</v>
      </c>
      <c s="35" t="s">
        <v>1556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342495</v>
      </c>
      <c s="128">
        <v>0</v>
      </c>
      <c s="128">
        <v>0</v>
      </c>
      <c s="128">
        <v>1344.29</v>
      </c>
      <c s="128">
        <v>0</v>
      </c>
      <c s="128">
        <v>0</v>
      </c>
      <c s="128">
        <v>0</v>
      </c>
      <c s="128">
        <v>342495</v>
      </c>
      <c s="121">
        <v>45470</v>
      </c>
      <c s="120">
        <v>46931</v>
      </c>
      <c s="140">
        <v>342495</v>
      </c>
      <c s="135">
        <v>3.4916666666666667</v>
      </c>
      <c s="135">
        <v>4</v>
      </c>
      <c s="125">
        <v>0.047100000000000003</v>
      </c>
      <c s="131" t="s">
        <v>657</v>
      </c>
      <c s="131" t="s">
        <v>658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1344.29</v>
      </c>
      <c s="21">
        <v>16131.480000000003</v>
      </c>
      <c s="21">
        <v>16131.480000000003</v>
      </c>
      <c s="21">
        <v>32262.960000000006</v>
      </c>
    </row>
    <row r="1410" spans="1:65" ht="14.5">
      <c r="A1410" s="108" t="s">
        <v>3502</v>
      </c>
      <c s="35" t="s">
        <v>1556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327155</v>
      </c>
      <c s="128">
        <v>0</v>
      </c>
      <c s="128">
        <v>0</v>
      </c>
      <c s="128">
        <v>1382.23</v>
      </c>
      <c s="128">
        <v>0</v>
      </c>
      <c s="128">
        <v>0</v>
      </c>
      <c s="128">
        <v>0</v>
      </c>
      <c s="128">
        <v>327155</v>
      </c>
      <c s="121">
        <v>45470</v>
      </c>
      <c s="120">
        <v>47296</v>
      </c>
      <c s="140">
        <v>327155</v>
      </c>
      <c s="135">
        <v>4.4916666666666663</v>
      </c>
      <c s="135">
        <v>5</v>
      </c>
      <c s="125">
        <v>0.050700000000000002</v>
      </c>
      <c s="131" t="s">
        <v>657</v>
      </c>
      <c s="131" t="s">
        <v>658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1382.23</v>
      </c>
      <c s="21">
        <v>16586.759999999998</v>
      </c>
      <c s="21">
        <v>16586.759999999998</v>
      </c>
      <c s="21">
        <v>33173.519999999997</v>
      </c>
    </row>
    <row r="1411" spans="1:65" ht="14.5">
      <c r="A1411" s="108" t="s">
        <v>3503</v>
      </c>
      <c s="35" t="s">
        <v>1556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285117.5</v>
      </c>
      <c s="128">
        <v>0</v>
      </c>
      <c s="128">
        <v>0</v>
      </c>
      <c s="128">
        <v>1273.52</v>
      </c>
      <c s="128">
        <v>0</v>
      </c>
      <c s="128">
        <v>0</v>
      </c>
      <c s="128">
        <v>0</v>
      </c>
      <c s="128">
        <v>285117.5</v>
      </c>
      <c s="121">
        <v>45470</v>
      </c>
      <c s="120">
        <v>47661</v>
      </c>
      <c s="140">
        <v>285117.5</v>
      </c>
      <c s="135">
        <v>5.4916666666666663</v>
      </c>
      <c s="135">
        <v>6</v>
      </c>
      <c s="125">
        <v>0.053600000000000002</v>
      </c>
      <c s="131" t="s">
        <v>657</v>
      </c>
      <c s="131" t="s">
        <v>658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1273.52</v>
      </c>
      <c s="21">
        <v>15282.240000000003</v>
      </c>
      <c s="21">
        <v>15282.240000000003</v>
      </c>
      <c s="21">
        <v>30564.480000000007</v>
      </c>
    </row>
    <row r="1412" spans="1:65" ht="14.5">
      <c r="A1412" s="108" t="s">
        <v>3504</v>
      </c>
      <c s="35" t="s">
        <v>1556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234023.5</v>
      </c>
      <c s="128">
        <v>0</v>
      </c>
      <c s="128">
        <v>0</v>
      </c>
      <c s="128">
        <v>1099.9100000000001</v>
      </c>
      <c s="128">
        <v>0</v>
      </c>
      <c s="128">
        <v>0</v>
      </c>
      <c s="128">
        <v>0</v>
      </c>
      <c s="128">
        <v>234023.5</v>
      </c>
      <c s="121">
        <v>45470</v>
      </c>
      <c s="120">
        <v>48026</v>
      </c>
      <c s="140">
        <v>234023.5</v>
      </c>
      <c s="135">
        <v>6.4916666666666663</v>
      </c>
      <c s="135">
        <v>7</v>
      </c>
      <c s="125">
        <v>0.056399999999999999</v>
      </c>
      <c s="131" t="s">
        <v>657</v>
      </c>
      <c s="131" t="s">
        <v>658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1099.9100000000001</v>
      </c>
      <c s="21">
        <v>13198.92</v>
      </c>
      <c s="21">
        <v>13198.92</v>
      </c>
      <c s="21">
        <v>26397.84</v>
      </c>
    </row>
    <row r="1413" spans="1:65" ht="14.5">
      <c r="A1413" s="108" t="s">
        <v>3505</v>
      </c>
      <c s="35" t="s">
        <v>1556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1039521</v>
      </c>
      <c s="128">
        <v>0</v>
      </c>
      <c s="128">
        <v>0</v>
      </c>
      <c s="128">
        <v>5136.9700000000003</v>
      </c>
      <c s="128">
        <v>0</v>
      </c>
      <c s="128">
        <v>0</v>
      </c>
      <c s="128">
        <v>0</v>
      </c>
      <c s="128">
        <v>1039521</v>
      </c>
      <c s="121">
        <v>45470</v>
      </c>
      <c s="120">
        <v>48392</v>
      </c>
      <c s="140">
        <v>1039521</v>
      </c>
      <c s="135">
        <v>7.4916666666666663</v>
      </c>
      <c s="135">
        <v>8</v>
      </c>
      <c s="125">
        <v>0.059299999999999999</v>
      </c>
      <c s="131" t="s">
        <v>657</v>
      </c>
      <c s="131" t="s">
        <v>658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5136.9700000000003</v>
      </c>
      <c s="21">
        <v>61643.640000000007</v>
      </c>
      <c s="21">
        <v>61643.640000000007</v>
      </c>
      <c s="21">
        <v>123287.28000000001</v>
      </c>
    </row>
    <row r="1414" spans="1:65" ht="14.5">
      <c r="A1414" s="108" t="s">
        <v>3506</v>
      </c>
      <c s="35" t="s">
        <v>1556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763902.5</v>
      </c>
      <c s="128">
        <v>0</v>
      </c>
      <c s="128">
        <v>0</v>
      </c>
      <c s="128">
        <v>3953.1999999999998</v>
      </c>
      <c s="128">
        <v>0</v>
      </c>
      <c s="128">
        <v>0</v>
      </c>
      <c s="128">
        <v>0</v>
      </c>
      <c s="128">
        <v>763902.5</v>
      </c>
      <c s="121">
        <v>45470</v>
      </c>
      <c s="120">
        <v>48757</v>
      </c>
      <c s="140">
        <v>763902.5</v>
      </c>
      <c s="135">
        <v>8.4916666666666671</v>
      </c>
      <c s="135">
        <v>9</v>
      </c>
      <c s="125">
        <v>0.062100000000000002</v>
      </c>
      <c s="131" t="s">
        <v>657</v>
      </c>
      <c s="131" t="s">
        <v>658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3953.1999999999998</v>
      </c>
      <c s="21">
        <v>47438.399999999994</v>
      </c>
      <c s="21">
        <v>47438.399999999994</v>
      </c>
      <c s="21">
        <v>94876.799999999988</v>
      </c>
    </row>
    <row r="1415" spans="1:65" ht="14.5">
      <c r="A1415" s="108" t="s">
        <v>3507</v>
      </c>
      <c s="35" t="s">
        <v>1557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100000000</v>
      </c>
      <c s="121">
        <v>45425</v>
      </c>
      <c s="120">
        <v>47251</v>
      </c>
      <c s="140">
        <v>100000000</v>
      </c>
      <c s="135">
        <v>4.3694444444444445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4625000</v>
      </c>
      <c s="21">
        <v>0</v>
      </c>
      <c s="21">
        <v>0</v>
      </c>
      <c s="21">
        <v>0</v>
      </c>
      <c s="21">
        <v>0</v>
      </c>
      <c s="21">
        <v>0</v>
      </c>
      <c s="21">
        <v>4625000</v>
      </c>
      <c s="21">
        <v>0</v>
      </c>
      <c s="21">
        <v>0</v>
      </c>
      <c s="21">
        <v>0</v>
      </c>
      <c s="21">
        <v>0</v>
      </c>
      <c s="21">
        <v>0</v>
      </c>
      <c s="21">
        <v>4625000</v>
      </c>
      <c s="21">
        <v>0</v>
      </c>
      <c s="21">
        <v>0</v>
      </c>
      <c s="21">
        <v>0</v>
      </c>
      <c s="21">
        <v>0</v>
      </c>
      <c s="21">
        <v>0</v>
      </c>
      <c s="21">
        <v>4625000</v>
      </c>
      <c s="21">
        <v>0</v>
      </c>
      <c s="21">
        <v>9250000</v>
      </c>
      <c s="21">
        <v>9250000</v>
      </c>
      <c s="21">
        <v>18500000</v>
      </c>
    </row>
    <row r="1416" spans="1:65" ht="14.5">
      <c r="A1416" s="108" t="s">
        <v>3508</v>
      </c>
      <c s="35" t="s">
        <v>1558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</v>
      </c>
      <c s="121">
        <v>45376</v>
      </c>
      <c s="120">
        <v>46471</v>
      </c>
      <c s="140">
        <v>15000000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656250</v>
      </c>
      <c s="21">
        <v>0</v>
      </c>
      <c s="21">
        <v>0</v>
      </c>
      <c s="21">
        <v>0</v>
      </c>
      <c s="21">
        <v>0</v>
      </c>
      <c s="21">
        <v>0</v>
      </c>
      <c s="21">
        <v>656250</v>
      </c>
      <c s="21">
        <v>0</v>
      </c>
      <c s="21">
        <v>0</v>
      </c>
      <c s="21">
        <v>0</v>
      </c>
      <c s="21">
        <v>0</v>
      </c>
      <c s="21">
        <v>0</v>
      </c>
      <c s="21">
        <v>656250</v>
      </c>
      <c s="21">
        <v>0</v>
      </c>
      <c s="21">
        <v>0</v>
      </c>
      <c s="21">
        <v>0</v>
      </c>
      <c s="21">
        <v>0</v>
      </c>
      <c s="21">
        <v>0</v>
      </c>
      <c s="21">
        <v>656250</v>
      </c>
      <c s="21">
        <v>0</v>
      </c>
      <c s="21">
        <v>0</v>
      </c>
      <c s="21">
        <v>0</v>
      </c>
      <c s="21">
        <v>1312500</v>
      </c>
      <c s="21">
        <v>1312500</v>
      </c>
      <c s="21">
        <v>2625000</v>
      </c>
    </row>
    <row r="1417" spans="1:65" ht="14.5">
      <c r="A1417" s="108" t="s">
        <v>3509</v>
      </c>
      <c s="35" t="s">
        <v>1559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1078927.6899999999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1078927.6899999999</v>
      </c>
      <c s="121">
        <v>45387</v>
      </c>
      <c s="120">
        <v>46482</v>
      </c>
      <c s="140">
        <v>1078927.6899999999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47203.089999999997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47203.089999999997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47203.089999999997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47203.089999999997</v>
      </c>
      <c s="21">
        <v>0</v>
      </c>
      <c s="21">
        <v>0</v>
      </c>
      <c s="21">
        <v>94406.179999999993</v>
      </c>
      <c s="21">
        <v>94406.179999999993</v>
      </c>
      <c s="21">
        <v>188812.35999999999</v>
      </c>
    </row>
    <row r="1418" spans="1:65" ht="14.5">
      <c r="A1418" s="108" t="s">
        <v>3510</v>
      </c>
      <c s="35" t="s">
        <v>1560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1754764.5900000001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1754764.5900000001</v>
      </c>
      <c s="121">
        <v>45387</v>
      </c>
      <c s="120">
        <v>46482</v>
      </c>
      <c s="140">
        <v>1754764.5900000001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76770.949999999997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76770.949999999997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76770.949999999997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76770.949999999997</v>
      </c>
      <c s="21">
        <v>0</v>
      </c>
      <c s="21">
        <v>0</v>
      </c>
      <c s="21">
        <v>153541.89999999999</v>
      </c>
      <c s="21">
        <v>153541.89999999999</v>
      </c>
      <c s="21">
        <v>307083.79999999999</v>
      </c>
    </row>
    <row r="1419" spans="1:65" ht="14.5">
      <c r="A1419" s="108" t="s">
        <v>3511</v>
      </c>
      <c s="35" t="s">
        <v>1561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176856.60000000001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176856.60000000001</v>
      </c>
      <c s="121">
        <v>45387</v>
      </c>
      <c s="120">
        <v>46482</v>
      </c>
      <c s="140">
        <v>176856.60000000001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7737.4799999999996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7737.4799999999996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7737.4799999999996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7737.4799999999996</v>
      </c>
      <c s="21">
        <v>0</v>
      </c>
      <c s="21">
        <v>0</v>
      </c>
      <c s="21">
        <v>15474.959999999999</v>
      </c>
      <c s="21">
        <v>15474.959999999999</v>
      </c>
      <c s="21">
        <v>30949.919999999998</v>
      </c>
    </row>
    <row r="1420" spans="1:65" ht="14.5">
      <c r="A1420" s="108" t="s">
        <v>3512</v>
      </c>
      <c s="35" t="s">
        <v>1562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572989.93999999994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572989.93999999994</v>
      </c>
      <c s="121">
        <v>45387</v>
      </c>
      <c s="120">
        <v>46482</v>
      </c>
      <c s="140">
        <v>572989.93999999994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25068.310000000001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25068.310000000001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25068.310000000001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25068.310000000001</v>
      </c>
      <c s="21">
        <v>0</v>
      </c>
      <c s="21">
        <v>0</v>
      </c>
      <c s="21">
        <v>50136.620000000003</v>
      </c>
      <c s="21">
        <v>50136.620000000003</v>
      </c>
      <c s="21">
        <v>100273.24000000001</v>
      </c>
    </row>
    <row r="1421" spans="1:65" ht="14.5">
      <c r="A1421" s="108" t="s">
        <v>3513</v>
      </c>
      <c s="35" t="s">
        <v>1563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4368725.4900000002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4368725.4900000002</v>
      </c>
      <c s="121">
        <v>45387</v>
      </c>
      <c s="120">
        <v>46482</v>
      </c>
      <c s="140">
        <v>4368725.4900000002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191131.73999999999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191131.73999999999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191131.73999999999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191131.73999999999</v>
      </c>
      <c s="21">
        <v>0</v>
      </c>
      <c s="21">
        <v>0</v>
      </c>
      <c s="21">
        <v>382263.47999999998</v>
      </c>
      <c s="21">
        <v>382263.47999999998</v>
      </c>
      <c s="21">
        <v>764526.95999999996</v>
      </c>
    </row>
    <row r="1422" spans="1:65" ht="14.5">
      <c r="A1422" s="108" t="s">
        <v>3514</v>
      </c>
      <c s="35" t="s">
        <v>1564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2937151.3399999999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2937151.3399999999</v>
      </c>
      <c s="121">
        <v>45387</v>
      </c>
      <c s="120">
        <v>46482</v>
      </c>
      <c s="140">
        <v>2937151.3399999999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128500.37</v>
      </c>
      <c s="21">
        <v>0</v>
      </c>
      <c s="21">
        <v>0</v>
      </c>
      <c s="21">
        <v>0</v>
      </c>
      <c s="21">
        <v>0</v>
      </c>
      <c s="21">
        <v>0</v>
      </c>
      <c s="21">
        <v>128500.37</v>
      </c>
      <c s="21">
        <v>0</v>
      </c>
      <c s="21">
        <v>0</v>
      </c>
      <c s="21">
        <v>0</v>
      </c>
      <c s="21">
        <v>0</v>
      </c>
      <c s="21">
        <v>0</v>
      </c>
      <c s="21">
        <v>128500.37</v>
      </c>
      <c s="21">
        <v>0</v>
      </c>
      <c s="21">
        <v>0</v>
      </c>
      <c s="21">
        <v>0</v>
      </c>
      <c s="21">
        <v>0</v>
      </c>
      <c s="21">
        <v>0</v>
      </c>
      <c s="21">
        <v>128500.37</v>
      </c>
      <c s="21">
        <v>0</v>
      </c>
      <c s="21">
        <v>0</v>
      </c>
      <c s="21">
        <v>257000.73999999999</v>
      </c>
      <c s="21">
        <v>257000.73999999999</v>
      </c>
      <c s="21">
        <v>514001.47999999998</v>
      </c>
    </row>
    <row r="1423" spans="1:65" ht="14.5">
      <c r="A1423" s="108" t="s">
        <v>3515</v>
      </c>
      <c s="35" t="s">
        <v>1565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1067430.0700000001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1067430.0700000001</v>
      </c>
      <c s="121">
        <v>45387</v>
      </c>
      <c s="120">
        <v>46482</v>
      </c>
      <c s="140">
        <v>1067430.0700000001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46700.07</v>
      </c>
      <c s="21">
        <v>0</v>
      </c>
      <c s="21">
        <v>0</v>
      </c>
      <c s="21">
        <v>0</v>
      </c>
      <c s="21">
        <v>0</v>
      </c>
      <c s="21">
        <v>0</v>
      </c>
      <c s="21">
        <v>46700.07</v>
      </c>
      <c s="21">
        <v>0</v>
      </c>
      <c s="21">
        <v>0</v>
      </c>
      <c s="21">
        <v>0</v>
      </c>
      <c s="21">
        <v>0</v>
      </c>
      <c s="21">
        <v>0</v>
      </c>
      <c s="21">
        <v>46700.07</v>
      </c>
      <c s="21">
        <v>0</v>
      </c>
      <c s="21">
        <v>0</v>
      </c>
      <c s="21">
        <v>0</v>
      </c>
      <c s="21">
        <v>0</v>
      </c>
      <c s="21">
        <v>0</v>
      </c>
      <c s="21">
        <v>46700.07</v>
      </c>
      <c s="21">
        <v>0</v>
      </c>
      <c s="21">
        <v>0</v>
      </c>
      <c s="21">
        <v>93400.139999999999</v>
      </c>
      <c s="21">
        <v>93400.139999999999</v>
      </c>
      <c s="21">
        <v>186800.28</v>
      </c>
    </row>
    <row r="1424" spans="1:65" ht="14.5">
      <c r="A1424" s="108" t="s">
        <v>3516</v>
      </c>
      <c s="35" t="s">
        <v>1566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2132367.0699999998</v>
      </c>
      <c s="128">
        <v>0</v>
      </c>
      <c s="128">
        <v>66636.470000000001</v>
      </c>
      <c s="128">
        <v>13931.290000000001</v>
      </c>
      <c s="128">
        <v>0</v>
      </c>
      <c s="128">
        <v>0</v>
      </c>
      <c s="128">
        <v>0</v>
      </c>
      <c s="128">
        <v>2065730.6000000001</v>
      </c>
      <c s="121">
        <v>45477</v>
      </c>
      <c s="120">
        <v>46572</v>
      </c>
      <c s="140">
        <v>2398912.9500000002</v>
      </c>
      <c s="135">
        <v>2.5111111111111111</v>
      </c>
      <c s="135">
        <v>3</v>
      </c>
      <c s="125">
        <v>0.078398999999999996</v>
      </c>
      <c s="131" t="s">
        <v>657</v>
      </c>
      <c s="131" t="s">
        <v>658</v>
      </c>
      <c s="21">
        <v>13495.93</v>
      </c>
      <c s="21">
        <v>13060.58</v>
      </c>
      <c s="21">
        <v>12625.23</v>
      </c>
      <c s="21">
        <v>12189.879999999999</v>
      </c>
      <c s="21">
        <v>11754.52</v>
      </c>
      <c s="21">
        <v>11319.17</v>
      </c>
      <c s="21">
        <v>10883.82</v>
      </c>
      <c s="21">
        <v>10448.469999999999</v>
      </c>
      <c s="21">
        <v>10013.110000000001</v>
      </c>
      <c s="21">
        <v>9577.7600000000002</v>
      </c>
      <c s="21">
        <v>9142.4099999999999</v>
      </c>
      <c s="21">
        <v>8707.0499999999993</v>
      </c>
      <c s="21">
        <v>8271.7000000000007</v>
      </c>
      <c s="21">
        <v>7836.3500000000004</v>
      </c>
      <c s="21">
        <v>7401</v>
      </c>
      <c s="21">
        <v>6965.6400000000003</v>
      </c>
      <c s="21">
        <v>6530.29</v>
      </c>
      <c s="21">
        <v>6094.9399999999996</v>
      </c>
      <c s="21">
        <v>5659.5900000000001</v>
      </c>
      <c s="21">
        <v>5224.2299999999996</v>
      </c>
      <c s="21">
        <v>4788.8800000000001</v>
      </c>
      <c s="21">
        <v>4353.5299999999997</v>
      </c>
      <c s="21">
        <v>3918.1700000000001</v>
      </c>
      <c s="21">
        <v>3482.8200000000002</v>
      </c>
      <c s="21">
        <v>133217.92999999999</v>
      </c>
      <c s="21">
        <v>70527.140000000014</v>
      </c>
      <c s="21">
        <v>203745.07000000001</v>
      </c>
    </row>
    <row r="1425" spans="1:65" ht="14.5">
      <c r="A1425" s="108" t="s">
        <v>3517</v>
      </c>
      <c s="35" t="s">
        <v>1567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1692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186517.54999999999</v>
      </c>
      <c s="128">
        <v>0</v>
      </c>
      <c s="128">
        <v>23314.700000000001</v>
      </c>
      <c s="128">
        <v>761.61000000000001</v>
      </c>
      <c s="128">
        <v>0</v>
      </c>
      <c s="128">
        <v>0</v>
      </c>
      <c s="128">
        <v>0</v>
      </c>
      <c s="128">
        <v>163202.85000000001</v>
      </c>
      <c s="121">
        <v>45477</v>
      </c>
      <c s="120">
        <v>45842</v>
      </c>
      <c s="140">
        <v>279776.34999999998</v>
      </c>
      <c s="135">
        <v>0.51111111111111107</v>
      </c>
      <c s="135">
        <v>1</v>
      </c>
      <c s="125">
        <v>0.049000000000000002</v>
      </c>
      <c s="131" t="s">
        <v>657</v>
      </c>
      <c s="131" t="s">
        <v>658</v>
      </c>
      <c s="21">
        <v>666.40999999999997</v>
      </c>
      <c s="21">
        <v>571.21000000000004</v>
      </c>
      <c s="21">
        <v>476.00999999999999</v>
      </c>
      <c s="21">
        <v>380.81</v>
      </c>
      <c s="21">
        <v>285.60000000000002</v>
      </c>
      <c s="21">
        <v>190.40000000000001</v>
      </c>
      <c s="21">
        <v>95.200000000000003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2665.6399999999999</v>
      </c>
      <c s="21">
        <v>0</v>
      </c>
      <c s="21">
        <v>2665.6399999999999</v>
      </c>
    </row>
    <row r="1426" spans="1:65" ht="14.5">
      <c r="A1426" s="108" t="s">
        <v>3518</v>
      </c>
      <c s="35" t="s">
        <v>1568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3090659.7200000002</v>
      </c>
      <c s="128">
        <v>0</v>
      </c>
      <c s="128">
        <v>26643.619999999999</v>
      </c>
      <c s="128">
        <v>21908.400000000001</v>
      </c>
      <c s="128">
        <v>0</v>
      </c>
      <c s="128">
        <v>0</v>
      </c>
      <c s="128">
        <v>0</v>
      </c>
      <c s="128">
        <v>3064016.1000000001</v>
      </c>
      <c s="121">
        <v>45477</v>
      </c>
      <c s="120">
        <v>49129</v>
      </c>
      <c s="140">
        <v>3197234.2000000002</v>
      </c>
      <c s="135">
        <v>9.5111111111111111</v>
      </c>
      <c s="135">
        <v>10</v>
      </c>
      <c s="125">
        <v>0.085063</v>
      </c>
      <c s="131" t="s">
        <v>657</v>
      </c>
      <c s="131" t="s">
        <v>658</v>
      </c>
      <c s="21">
        <v>21719.529999999999</v>
      </c>
      <c s="21">
        <v>21530.669999999998</v>
      </c>
      <c s="21">
        <v>21341.799999999999</v>
      </c>
      <c s="21">
        <v>21152.939999999999</v>
      </c>
      <c s="21">
        <v>20964.07</v>
      </c>
      <c s="21">
        <v>20775.209999999999</v>
      </c>
      <c s="21">
        <v>20586.34</v>
      </c>
      <c s="21">
        <v>20397.470000000001</v>
      </c>
      <c s="21">
        <v>20208.610000000001</v>
      </c>
      <c s="21">
        <v>20019.740000000002</v>
      </c>
      <c s="21">
        <v>19830.880000000001</v>
      </c>
      <c s="21">
        <v>19642.009999999998</v>
      </c>
      <c s="21">
        <v>19453.150000000001</v>
      </c>
      <c s="21">
        <v>19264.279999999999</v>
      </c>
      <c s="21">
        <v>19075.419999999998</v>
      </c>
      <c s="21">
        <v>18886.549999999999</v>
      </c>
      <c s="21">
        <v>18697.689999999999</v>
      </c>
      <c s="21">
        <v>18508.82</v>
      </c>
      <c s="21">
        <v>18319.950000000001</v>
      </c>
      <c s="21">
        <v>18131.09</v>
      </c>
      <c s="21">
        <v>17942.220000000001</v>
      </c>
      <c s="21">
        <v>17753.360000000001</v>
      </c>
      <c s="21">
        <v>17564.490000000002</v>
      </c>
      <c s="21">
        <v>17375.630000000001</v>
      </c>
      <c s="21">
        <v>248169.27000000002</v>
      </c>
      <c s="21">
        <v>220972.65000000002</v>
      </c>
      <c s="21">
        <v>469141.92000000004</v>
      </c>
    </row>
    <row r="1427" spans="1:65" ht="14.5">
      <c r="A1427" s="108" t="s">
        <v>3519</v>
      </c>
      <c s="35" t="s">
        <v>1569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299127.87</v>
      </c>
      <c s="128">
        <v>0</v>
      </c>
      <c s="128">
        <v>7669.9499999999998</v>
      </c>
      <c s="128">
        <v>2113.0100000000002</v>
      </c>
      <c s="128">
        <v>0</v>
      </c>
      <c s="128">
        <v>0</v>
      </c>
      <c s="128">
        <v>0</v>
      </c>
      <c s="128">
        <v>291457.91999999998</v>
      </c>
      <c s="121">
        <v>45477</v>
      </c>
      <c s="120">
        <v>46938</v>
      </c>
      <c s="140">
        <v>329807.67000000004</v>
      </c>
      <c s="135">
        <v>3.5111111111111111</v>
      </c>
      <c s="135">
        <v>4</v>
      </c>
      <c s="125">
        <v>0.084766999999999995</v>
      </c>
      <c s="131" t="s">
        <v>657</v>
      </c>
      <c s="131" t="s">
        <v>658</v>
      </c>
      <c s="21">
        <v>2058.8299999999999</v>
      </c>
      <c s="21">
        <v>2004.6500000000001</v>
      </c>
      <c s="21">
        <v>1950.47</v>
      </c>
      <c s="21">
        <v>1896.29</v>
      </c>
      <c s="21">
        <v>1842.1099999999999</v>
      </c>
      <c s="21">
        <v>1787.9400000000001</v>
      </c>
      <c s="21">
        <v>1733.76</v>
      </c>
      <c s="21">
        <v>1679.5799999999999</v>
      </c>
      <c s="21">
        <v>1625.4000000000001</v>
      </c>
      <c s="21">
        <v>1571.22</v>
      </c>
      <c s="21">
        <v>1517.04</v>
      </c>
      <c s="21">
        <v>1462.8599999999999</v>
      </c>
      <c s="21">
        <v>1408.6800000000001</v>
      </c>
      <c s="21">
        <v>1354.5</v>
      </c>
      <c s="21">
        <v>1300.3199999999999</v>
      </c>
      <c s="21">
        <v>1246.1400000000001</v>
      </c>
      <c s="21">
        <v>1191.96</v>
      </c>
      <c s="21">
        <v>1137.78</v>
      </c>
      <c s="21">
        <v>1083.5999999999999</v>
      </c>
      <c s="21">
        <v>1029.4200000000001</v>
      </c>
      <c s="21">
        <v>975.24000000000001</v>
      </c>
      <c s="21">
        <v>921.05999999999995</v>
      </c>
      <c s="21">
        <v>866.88</v>
      </c>
      <c s="21">
        <v>812.70000000000005</v>
      </c>
      <c s="21">
        <v>21130.150000000005</v>
      </c>
      <c s="21">
        <v>13328.279999999999</v>
      </c>
      <c s="21">
        <v>34458.430000000008</v>
      </c>
    </row>
    <row r="1428" spans="1:65" ht="14.5">
      <c r="A1428" s="108" t="s">
        <v>3520</v>
      </c>
      <c s="35" t="s">
        <v>1570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1695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3207834.2000000002</v>
      </c>
      <c s="128">
        <v>0</v>
      </c>
      <c s="128">
        <v>27653.740000000002</v>
      </c>
      <c s="128">
        <v>22739</v>
      </c>
      <c s="128">
        <v>0</v>
      </c>
      <c s="128">
        <v>0</v>
      </c>
      <c s="128">
        <v>0</v>
      </c>
      <c s="128">
        <v>3180180.46</v>
      </c>
      <c s="121">
        <v>45477</v>
      </c>
      <c s="120">
        <v>49129</v>
      </c>
      <c s="140">
        <v>3318449.1600000001</v>
      </c>
      <c s="135">
        <v>9.5111111111111111</v>
      </c>
      <c s="135">
        <v>10</v>
      </c>
      <c s="125">
        <v>0.085063</v>
      </c>
      <c s="131" t="s">
        <v>657</v>
      </c>
      <c s="131" t="s">
        <v>658</v>
      </c>
      <c s="21">
        <v>22542.970000000001</v>
      </c>
      <c s="21">
        <v>22346.950000000001</v>
      </c>
      <c s="21">
        <v>22150.919999999998</v>
      </c>
      <c s="21">
        <v>21954.900000000001</v>
      </c>
      <c s="21">
        <v>21758.869999999999</v>
      </c>
      <c s="21">
        <v>21562.849999999999</v>
      </c>
      <c s="21">
        <v>21366.82</v>
      </c>
      <c s="21">
        <v>21170.790000000001</v>
      </c>
      <c s="21">
        <v>20974.77</v>
      </c>
      <c s="21">
        <v>20778.740000000002</v>
      </c>
      <c s="21">
        <v>20582.720000000001</v>
      </c>
      <c s="21">
        <v>20386.689999999999</v>
      </c>
      <c s="21">
        <v>20190.66</v>
      </c>
      <c s="21">
        <v>19994.639999999999</v>
      </c>
      <c s="21">
        <v>19798.610000000001</v>
      </c>
      <c s="21">
        <v>19602.59</v>
      </c>
      <c s="21">
        <v>19406.560000000001</v>
      </c>
      <c s="21">
        <v>19210.529999999999</v>
      </c>
      <c s="21">
        <v>19014.509999999998</v>
      </c>
      <c s="21">
        <v>18818.48</v>
      </c>
      <c s="21">
        <v>18622.459999999999</v>
      </c>
      <c s="21">
        <v>18426.43</v>
      </c>
      <c s="21">
        <v>18230.41</v>
      </c>
      <c s="21">
        <v>18034.380000000001</v>
      </c>
      <c s="21">
        <v>257577.98999999999</v>
      </c>
      <c s="21">
        <v>229350.26000000001</v>
      </c>
      <c s="21">
        <v>486928.25</v>
      </c>
    </row>
    <row r="1429" spans="1:65" ht="14.5">
      <c r="A1429" s="108" t="s">
        <v>3521</v>
      </c>
      <c s="35" t="s">
        <v>1571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744761.34999999998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744761.34999999998</v>
      </c>
      <c s="121">
        <v>45387</v>
      </c>
      <c s="120">
        <v>46482</v>
      </c>
      <c s="140">
        <v>744761.34999999998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32583.310000000001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32583.310000000001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32583.310000000001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32583.310000000001</v>
      </c>
      <c s="21">
        <v>0</v>
      </c>
      <c s="21">
        <v>0</v>
      </c>
      <c s="21">
        <v>65166.620000000003</v>
      </c>
      <c s="21">
        <v>65166.620000000003</v>
      </c>
      <c s="21">
        <v>130333.24000000001</v>
      </c>
    </row>
    <row r="1430" spans="1:65" ht="14.5">
      <c r="A1430" s="108" t="s">
        <v>3522</v>
      </c>
      <c s="35" t="s">
        <v>1572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682048.12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682048.12</v>
      </c>
      <c s="121">
        <v>45387</v>
      </c>
      <c s="120">
        <v>46482</v>
      </c>
      <c s="140">
        <v>682048.12093628885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29839.610000000001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29839.610000000001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29839.610000000001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29839.610000000001</v>
      </c>
      <c s="21">
        <v>0</v>
      </c>
      <c s="21">
        <v>0</v>
      </c>
      <c s="21">
        <v>59679.220000000001</v>
      </c>
      <c s="21">
        <v>59679.220000000001</v>
      </c>
      <c s="21">
        <v>119358.44</v>
      </c>
    </row>
    <row r="1431" spans="1:65" ht="14.5">
      <c r="A1431" s="108" t="s">
        <v>3523</v>
      </c>
      <c s="35" t="s">
        <v>1573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1697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217117.31</v>
      </c>
      <c s="128">
        <v>0</v>
      </c>
      <c s="128">
        <v>27139.66</v>
      </c>
      <c s="128">
        <v>886.55999999999995</v>
      </c>
      <c s="128">
        <v>0</v>
      </c>
      <c s="128">
        <v>0</v>
      </c>
      <c s="128">
        <v>0</v>
      </c>
      <c s="128">
        <v>189977.64999999999</v>
      </c>
      <c s="121">
        <v>45477</v>
      </c>
      <c s="120">
        <v>45842</v>
      </c>
      <c s="140">
        <v>325675.95000000001</v>
      </c>
      <c s="135">
        <v>0.51111111111111107</v>
      </c>
      <c s="135">
        <v>1</v>
      </c>
      <c s="125">
        <v>0.049000000000000002</v>
      </c>
      <c s="131" t="s">
        <v>657</v>
      </c>
      <c s="131" t="s">
        <v>658</v>
      </c>
      <c s="21">
        <v>775.74000000000001</v>
      </c>
      <c s="21">
        <v>664.91999999999996</v>
      </c>
      <c s="21">
        <v>554.10000000000002</v>
      </c>
      <c s="21">
        <v>443.27999999999997</v>
      </c>
      <c s="21">
        <v>332.45999999999998</v>
      </c>
      <c s="21">
        <v>221.63999999999999</v>
      </c>
      <c s="21">
        <v>110.81999999999999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3102.96</v>
      </c>
      <c s="21">
        <v>0</v>
      </c>
      <c s="21">
        <v>3102.96</v>
      </c>
    </row>
    <row r="1432" spans="1:65" ht="14.5">
      <c r="A1432" s="108" t="s">
        <v>3524</v>
      </c>
      <c s="35" t="s">
        <v>1574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1209796.04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1209796.04</v>
      </c>
      <c s="121">
        <v>45387</v>
      </c>
      <c s="120">
        <v>46482</v>
      </c>
      <c s="140">
        <v>1209796.04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52928.580000000002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52928.580000000002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52928.580000000002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52928.580000000002</v>
      </c>
      <c s="21">
        <v>0</v>
      </c>
      <c s="21">
        <v>0</v>
      </c>
      <c s="21">
        <v>105857.16</v>
      </c>
      <c s="21">
        <v>105857.16</v>
      </c>
      <c s="21">
        <v>211714.32000000001</v>
      </c>
    </row>
    <row r="1433" spans="1:65" ht="14.5">
      <c r="A1433" s="108" t="s">
        <v>3525</v>
      </c>
      <c s="35" t="s">
        <v>1575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82321</v>
      </c>
      <c s="128">
        <v>0</v>
      </c>
      <c s="128">
        <v>10290.120000000001</v>
      </c>
      <c s="128">
        <v>336.13999999999999</v>
      </c>
      <c s="128">
        <v>0</v>
      </c>
      <c s="128">
        <v>0</v>
      </c>
      <c s="128">
        <v>0</v>
      </c>
      <c s="128">
        <v>72030.880000000005</v>
      </c>
      <c s="121">
        <v>45477</v>
      </c>
      <c s="120">
        <v>45842</v>
      </c>
      <c s="140">
        <v>123481.48000000001</v>
      </c>
      <c s="135">
        <v>0.51111111111111107</v>
      </c>
      <c s="135">
        <v>1</v>
      </c>
      <c s="125">
        <v>0.049000000000000002</v>
      </c>
      <c s="131" t="s">
        <v>657</v>
      </c>
      <c s="131" t="s">
        <v>658</v>
      </c>
      <c s="21">
        <v>294.13</v>
      </c>
      <c s="21">
        <v>252.11000000000001</v>
      </c>
      <c s="21">
        <v>210.09</v>
      </c>
      <c s="21">
        <v>168.06999999999999</v>
      </c>
      <c s="21">
        <v>126.05</v>
      </c>
      <c s="21">
        <v>84.040000000000006</v>
      </c>
      <c s="21">
        <v>42.020000000000003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1176.51</v>
      </c>
      <c s="21">
        <v>0</v>
      </c>
      <c s="21">
        <v>1176.51</v>
      </c>
    </row>
    <row r="1434" spans="1:65" ht="14.5">
      <c r="A1434" s="108" t="s">
        <v>3526</v>
      </c>
      <c s="35" t="s">
        <v>1576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1">
        <v>45425</v>
      </c>
      <c s="120">
        <v>47251</v>
      </c>
      <c s="140">
        <v>200000000</v>
      </c>
      <c s="135">
        <v>4.3694444444444445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18500000</v>
      </c>
      <c s="21">
        <v>18500000</v>
      </c>
      <c s="21">
        <v>37000000</v>
      </c>
    </row>
    <row r="1435" spans="1:65" ht="14.5">
      <c r="A1435" s="108" t="s">
        <v>3527</v>
      </c>
      <c s="35" t="s">
        <v>1577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15700000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15700000</v>
      </c>
      <c s="121">
        <v>45376</v>
      </c>
      <c s="120">
        <v>46471</v>
      </c>
      <c s="140">
        <v>15700000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686875</v>
      </c>
      <c s="21">
        <v>0</v>
      </c>
      <c s="21">
        <v>0</v>
      </c>
      <c s="21">
        <v>0</v>
      </c>
      <c s="21">
        <v>0</v>
      </c>
      <c s="21">
        <v>0</v>
      </c>
      <c s="21">
        <v>686875</v>
      </c>
      <c s="21">
        <v>0</v>
      </c>
      <c s="21">
        <v>0</v>
      </c>
      <c s="21">
        <v>0</v>
      </c>
      <c s="21">
        <v>0</v>
      </c>
      <c s="21">
        <v>0</v>
      </c>
      <c s="21">
        <v>686875</v>
      </c>
      <c s="21">
        <v>0</v>
      </c>
      <c s="21">
        <v>0</v>
      </c>
      <c s="21">
        <v>0</v>
      </c>
      <c s="21">
        <v>0</v>
      </c>
      <c s="21">
        <v>0</v>
      </c>
      <c s="21">
        <v>686875</v>
      </c>
      <c s="21">
        <v>0</v>
      </c>
      <c s="21">
        <v>0</v>
      </c>
      <c s="21">
        <v>0</v>
      </c>
      <c s="21">
        <v>1373750</v>
      </c>
      <c s="21">
        <v>1373750</v>
      </c>
      <c s="21">
        <v>2747500</v>
      </c>
    </row>
    <row r="1436" spans="1:65" ht="14.5">
      <c r="A1436" s="108" t="s">
        <v>3528</v>
      </c>
      <c s="35" t="s">
        <v>1578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1">
        <v>45376</v>
      </c>
      <c s="120">
        <v>46471</v>
      </c>
      <c s="140">
        <v>5000000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437500</v>
      </c>
      <c s="21">
        <v>437500</v>
      </c>
      <c s="21">
        <v>875000</v>
      </c>
    </row>
    <row r="1437" spans="1:65" ht="14.5">
      <c r="A1437" s="108" t="s">
        <v>3529</v>
      </c>
      <c s="114" t="s">
        <v>1579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3114570.5499999998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3114570.5499999998</v>
      </c>
      <c s="121">
        <v>45372</v>
      </c>
      <c s="120">
        <v>45737</v>
      </c>
      <c s="140">
        <v>3114570.5499999998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76306.979999999996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76306.979999999996</v>
      </c>
      <c s="21">
        <v>0</v>
      </c>
      <c s="21">
        <v>76306.979999999996</v>
      </c>
    </row>
    <row r="1438" spans="1:65" ht="14.5">
      <c r="A1438" s="108" t="s">
        <v>3530</v>
      </c>
      <c s="114" t="s">
        <v>1580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20863105.66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20863105.66</v>
      </c>
      <c s="121">
        <v>45485</v>
      </c>
      <c s="120">
        <v>46580</v>
      </c>
      <c s="140">
        <v>20863105.66</v>
      </c>
      <c s="135">
        <v>2.5333333333333332</v>
      </c>
      <c s="135">
        <v>3</v>
      </c>
      <c s="125">
        <v>0.087499999999999994</v>
      </c>
      <c s="131" t="s">
        <v>657</v>
      </c>
      <c s="131" t="s">
        <v>658</v>
      </c>
      <c s="21">
        <v>912760.87</v>
      </c>
      <c s="21">
        <v>0</v>
      </c>
      <c s="21">
        <v>0</v>
      </c>
      <c s="21">
        <v>0</v>
      </c>
      <c s="21">
        <v>0</v>
      </c>
      <c s="21">
        <v>0</v>
      </c>
      <c s="21">
        <v>912760.87</v>
      </c>
      <c s="21">
        <v>0</v>
      </c>
      <c s="21">
        <v>0</v>
      </c>
      <c s="21">
        <v>0</v>
      </c>
      <c s="21">
        <v>0</v>
      </c>
      <c s="21">
        <v>0</v>
      </c>
      <c s="21">
        <v>912760.87</v>
      </c>
      <c s="21">
        <v>0</v>
      </c>
      <c s="21">
        <v>0</v>
      </c>
      <c s="21">
        <v>0</v>
      </c>
      <c s="21">
        <v>0</v>
      </c>
      <c s="21">
        <v>0</v>
      </c>
      <c s="21">
        <v>912760.87</v>
      </c>
      <c s="21">
        <v>0</v>
      </c>
      <c s="21">
        <v>0</v>
      </c>
      <c s="21">
        <v>0</v>
      </c>
      <c s="21">
        <v>0</v>
      </c>
      <c s="21">
        <v>0</v>
      </c>
      <c s="21">
        <v>1825521.74</v>
      </c>
      <c s="21">
        <v>1825521.74</v>
      </c>
      <c s="21">
        <v>3651043.48</v>
      </c>
    </row>
    <row r="1439" spans="1:65" ht="14.5">
      <c r="A1439" s="108" t="s">
        <v>3531</v>
      </c>
      <c s="114" t="s">
        <v>1581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1">
        <v>45376</v>
      </c>
      <c s="120">
        <v>46471</v>
      </c>
      <c s="140">
        <v>5000000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437500</v>
      </c>
      <c s="21">
        <v>437500</v>
      </c>
      <c s="21">
        <v>875000</v>
      </c>
    </row>
    <row r="1440" spans="1:65" ht="14.5">
      <c r="A1440" s="108" t="s">
        <v>3532</v>
      </c>
      <c s="118" t="s">
        <v>1582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2442010</v>
      </c>
      <c s="128">
        <v>0</v>
      </c>
      <c s="128">
        <v>0</v>
      </c>
      <c s="128">
        <v>6613.7799999999997</v>
      </c>
      <c s="128">
        <v>0</v>
      </c>
      <c s="128">
        <v>0</v>
      </c>
      <c s="128">
        <v>0</v>
      </c>
      <c s="128">
        <v>2442010</v>
      </c>
      <c s="121">
        <v>45488</v>
      </c>
      <c s="120">
        <v>45853</v>
      </c>
      <c s="140">
        <v>2442010</v>
      </c>
      <c s="135">
        <v>0.54166666666666663</v>
      </c>
      <c s="135">
        <v>1</v>
      </c>
      <c s="125">
        <v>0.032500000000000001</v>
      </c>
      <c s="131" t="s">
        <v>657</v>
      </c>
      <c s="131" t="s">
        <v>658</v>
      </c>
      <c s="21">
        <v>6613.7799999999997</v>
      </c>
      <c s="21">
        <v>6613.7799999999997</v>
      </c>
      <c s="21">
        <v>6613.7799999999997</v>
      </c>
      <c s="21">
        <v>6613.7799999999997</v>
      </c>
      <c s="21">
        <v>6613.7799999999997</v>
      </c>
      <c s="21">
        <v>6613.7799999999997</v>
      </c>
      <c s="21">
        <v>6613.7799999999997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46296.459999999999</v>
      </c>
      <c s="21">
        <v>0</v>
      </c>
      <c s="21">
        <v>46296.459999999999</v>
      </c>
    </row>
    <row r="1441" spans="1:65" ht="14.5">
      <c r="A1441" s="108" t="s">
        <v>3533</v>
      </c>
      <c s="118" t="s">
        <v>1582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2927432.5</v>
      </c>
      <c s="128">
        <v>0</v>
      </c>
      <c s="128">
        <v>0</v>
      </c>
      <c s="128">
        <v>9318.9899999999998</v>
      </c>
      <c s="128">
        <v>0</v>
      </c>
      <c s="128">
        <v>0</v>
      </c>
      <c s="128">
        <v>0</v>
      </c>
      <c s="128">
        <v>2927432.5</v>
      </c>
      <c s="121">
        <v>45488</v>
      </c>
      <c s="120">
        <v>46218</v>
      </c>
      <c s="140">
        <v>2927432.5</v>
      </c>
      <c s="135">
        <v>1.5416666666666667</v>
      </c>
      <c s="135">
        <v>2</v>
      </c>
      <c s="125">
        <v>0.038199999999999998</v>
      </c>
      <c s="131" t="s">
        <v>657</v>
      </c>
      <c s="131" t="s">
        <v>658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9318.9899999999998</v>
      </c>
      <c s="21">
        <v>4659.5</v>
      </c>
      <c s="21">
        <v>4659.5</v>
      </c>
      <c s="21">
        <v>4659.5</v>
      </c>
      <c s="21">
        <v>4659.5</v>
      </c>
      <c s="21">
        <v>4659.5</v>
      </c>
      <c s="21">
        <v>4659.5</v>
      </c>
      <c s="21">
        <v>0</v>
      </c>
      <c s="21">
        <v>0</v>
      </c>
      <c s="21">
        <v>0</v>
      </c>
      <c s="21">
        <v>0</v>
      </c>
      <c s="21">
        <v>0</v>
      </c>
      <c s="21">
        <v>111827.88000000002</v>
      </c>
      <c s="21">
        <v>37275.989999999998</v>
      </c>
      <c s="21">
        <v>149103.87000000002</v>
      </c>
    </row>
    <row r="1442" spans="1:65" ht="14.5">
      <c r="A1442" s="108" t="s">
        <v>3534</v>
      </c>
      <c s="118" t="s">
        <v>1582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6611097.5</v>
      </c>
      <c s="128">
        <v>0</v>
      </c>
      <c s="128">
        <v>0</v>
      </c>
      <c s="128">
        <v>23689.77</v>
      </c>
      <c s="128">
        <v>0</v>
      </c>
      <c s="128">
        <v>0</v>
      </c>
      <c s="128">
        <v>0</v>
      </c>
      <c s="128">
        <v>6611097.5</v>
      </c>
      <c s="121">
        <v>45488</v>
      </c>
      <c s="120">
        <v>46583</v>
      </c>
      <c s="140">
        <v>6611097.5</v>
      </c>
      <c s="135">
        <v>2.5416666666666665</v>
      </c>
      <c s="135">
        <v>3</v>
      </c>
      <c s="125">
        <v>0.042999999999999997</v>
      </c>
      <c s="131" t="s">
        <v>657</v>
      </c>
      <c s="131" t="s">
        <v>658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23689.77</v>
      </c>
      <c s="21">
        <v>284277.23999999993</v>
      </c>
      <c s="21">
        <v>284277.23999999993</v>
      </c>
      <c s="21">
        <v>568554.47999999986</v>
      </c>
    </row>
    <row r="1443" spans="1:65" ht="14.5">
      <c r="A1443" s="108" t="s">
        <v>3535</v>
      </c>
      <c s="118" t="s">
        <v>1582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10887122.5</v>
      </c>
      <c s="128">
        <v>0</v>
      </c>
      <c s="128">
        <v>0</v>
      </c>
      <c s="128">
        <v>42731.959999999999</v>
      </c>
      <c s="128">
        <v>0</v>
      </c>
      <c s="128">
        <v>0</v>
      </c>
      <c s="128">
        <v>0</v>
      </c>
      <c s="128">
        <v>10887122.5</v>
      </c>
      <c s="121">
        <v>45488</v>
      </c>
      <c s="120">
        <v>46949</v>
      </c>
      <c s="140">
        <v>10887122.5</v>
      </c>
      <c s="135">
        <v>3.5416666666666665</v>
      </c>
      <c s="135">
        <v>4</v>
      </c>
      <c s="125">
        <v>0.047100000000000003</v>
      </c>
      <c s="131" t="s">
        <v>657</v>
      </c>
      <c s="131" t="s">
        <v>658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42731.959999999999</v>
      </c>
      <c s="21">
        <v>512783.52000000008</v>
      </c>
      <c s="21">
        <v>512783.52000000008</v>
      </c>
      <c s="21">
        <v>1025567.0400000002</v>
      </c>
    </row>
    <row r="1444" spans="1:65" ht="14.5">
      <c r="A1444" s="108" t="s">
        <v>3536</v>
      </c>
      <c s="118" t="s">
        <v>1582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425242.5</v>
      </c>
      <c s="128">
        <v>0</v>
      </c>
      <c s="128">
        <v>0</v>
      </c>
      <c s="128">
        <v>1796.6500000000001</v>
      </c>
      <c s="128">
        <v>0</v>
      </c>
      <c s="128">
        <v>0</v>
      </c>
      <c s="128">
        <v>0</v>
      </c>
      <c s="128">
        <v>425242.5</v>
      </c>
      <c s="121">
        <v>45488</v>
      </c>
      <c s="120">
        <v>47314</v>
      </c>
      <c s="140">
        <v>425242.5</v>
      </c>
      <c s="135">
        <v>4.541666666666667</v>
      </c>
      <c s="135">
        <v>5</v>
      </c>
      <c s="125">
        <v>0.050700000000000002</v>
      </c>
      <c s="131" t="s">
        <v>657</v>
      </c>
      <c s="131" t="s">
        <v>658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1796.6500000000001</v>
      </c>
      <c s="21">
        <v>21559.800000000003</v>
      </c>
      <c s="21">
        <v>21559.800000000003</v>
      </c>
      <c s="21">
        <v>43119.600000000006</v>
      </c>
    </row>
    <row r="1445" spans="1:65" ht="14.5">
      <c r="A1445" s="108" t="s">
        <v>3537</v>
      </c>
      <c s="118" t="s">
        <v>1582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1142977.5</v>
      </c>
      <c s="128">
        <v>0</v>
      </c>
      <c s="128">
        <v>0</v>
      </c>
      <c s="128">
        <v>5105.3000000000002</v>
      </c>
      <c s="128">
        <v>0</v>
      </c>
      <c s="128">
        <v>0</v>
      </c>
      <c s="128">
        <v>0</v>
      </c>
      <c s="128">
        <v>1142977.5</v>
      </c>
      <c s="121">
        <v>45488</v>
      </c>
      <c s="120">
        <v>47679</v>
      </c>
      <c s="140">
        <v>1142977.5</v>
      </c>
      <c s="135">
        <v>5.541666666666667</v>
      </c>
      <c s="135">
        <v>6</v>
      </c>
      <c s="125">
        <v>0.053600000000000002</v>
      </c>
      <c s="131" t="s">
        <v>657</v>
      </c>
      <c s="131" t="s">
        <v>658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5105.3000000000002</v>
      </c>
      <c s="21">
        <v>61263.600000000013</v>
      </c>
      <c s="21">
        <v>61263.600000000013</v>
      </c>
      <c s="21">
        <v>122527.20000000003</v>
      </c>
    </row>
    <row r="1446" spans="1:65" ht="14.5">
      <c r="A1446" s="108" t="s">
        <v>3538</v>
      </c>
      <c s="118" t="s">
        <v>1582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265500</v>
      </c>
      <c s="128">
        <v>0</v>
      </c>
      <c s="128">
        <v>0</v>
      </c>
      <c s="128">
        <v>1247.8499999999999</v>
      </c>
      <c s="128">
        <v>0</v>
      </c>
      <c s="128">
        <v>0</v>
      </c>
      <c s="128">
        <v>0</v>
      </c>
      <c s="128">
        <v>265500</v>
      </c>
      <c s="121">
        <v>45488</v>
      </c>
      <c s="120">
        <v>48044</v>
      </c>
      <c s="140">
        <v>265500</v>
      </c>
      <c s="135">
        <v>6.541666666666667</v>
      </c>
      <c s="135">
        <v>7</v>
      </c>
      <c s="125">
        <v>0.056399999999999999</v>
      </c>
      <c s="131" t="s">
        <v>657</v>
      </c>
      <c s="131" t="s">
        <v>658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1247.8499999999999</v>
      </c>
      <c s="21">
        <v>14974.200000000003</v>
      </c>
      <c s="21">
        <v>14974.200000000003</v>
      </c>
      <c s="21">
        <v>29948.400000000005</v>
      </c>
    </row>
    <row r="1447" spans="1:65" ht="14.5">
      <c r="A1447" s="108" t="s">
        <v>3539</v>
      </c>
      <c s="118" t="s">
        <v>1582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48085</v>
      </c>
      <c s="128">
        <v>0</v>
      </c>
      <c s="128">
        <v>0</v>
      </c>
      <c s="128">
        <v>237.62</v>
      </c>
      <c s="128">
        <v>0</v>
      </c>
      <c s="128">
        <v>0</v>
      </c>
      <c s="128">
        <v>0</v>
      </c>
      <c s="128">
        <v>48085</v>
      </c>
      <c s="121">
        <v>45488</v>
      </c>
      <c s="120">
        <v>48410</v>
      </c>
      <c s="140">
        <v>48085</v>
      </c>
      <c s="135">
        <v>7.541666666666667</v>
      </c>
      <c s="135">
        <v>8</v>
      </c>
      <c s="125">
        <v>0.059299999999999999</v>
      </c>
      <c s="131" t="s">
        <v>657</v>
      </c>
      <c s="131" t="s">
        <v>658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237.62</v>
      </c>
      <c s="21">
        <v>2851.4399999999991</v>
      </c>
      <c s="21">
        <v>2851.4399999999991</v>
      </c>
      <c s="21">
        <v>5702.8799999999983</v>
      </c>
    </row>
    <row r="1448" spans="1:65" ht="14.5">
      <c r="A1448" s="108" t="s">
        <v>3540</v>
      </c>
      <c s="118" t="s">
        <v>1583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40000000</v>
      </c>
      <c s="121">
        <v>45376</v>
      </c>
      <c s="120">
        <v>46471</v>
      </c>
      <c s="140">
        <v>40000000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1750000</v>
      </c>
      <c s="21">
        <v>0</v>
      </c>
      <c s="21">
        <v>0</v>
      </c>
      <c s="21">
        <v>0</v>
      </c>
      <c s="21">
        <v>0</v>
      </c>
      <c s="21">
        <v>0</v>
      </c>
      <c s="21">
        <v>1750000</v>
      </c>
      <c s="21">
        <v>0</v>
      </c>
      <c s="21">
        <v>0</v>
      </c>
      <c s="21">
        <v>0</v>
      </c>
      <c s="21">
        <v>0</v>
      </c>
      <c s="21">
        <v>0</v>
      </c>
      <c s="21">
        <v>1750000</v>
      </c>
      <c s="21">
        <v>0</v>
      </c>
      <c s="21">
        <v>0</v>
      </c>
      <c s="21">
        <v>0</v>
      </c>
      <c s="21">
        <v>0</v>
      </c>
      <c s="21">
        <v>0</v>
      </c>
      <c s="21">
        <v>1750000</v>
      </c>
      <c s="21">
        <v>0</v>
      </c>
      <c s="21">
        <v>0</v>
      </c>
      <c s="21">
        <v>0</v>
      </c>
      <c s="21">
        <v>3500000</v>
      </c>
      <c s="21">
        <v>3500000</v>
      </c>
      <c s="21">
        <v>7000000</v>
      </c>
    </row>
    <row r="1449" spans="1:65" ht="14.5">
      <c r="A1449" s="108" t="s">
        <v>3541</v>
      </c>
      <c s="118" t="s">
        <v>1584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48700000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48700000</v>
      </c>
      <c s="121">
        <v>45376</v>
      </c>
      <c s="120">
        <v>46471</v>
      </c>
      <c s="140">
        <v>48700000</v>
      </c>
      <c s="135">
        <v>2.2361111111111112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2130625</v>
      </c>
      <c s="21">
        <v>0</v>
      </c>
      <c s="21">
        <v>0</v>
      </c>
      <c s="21">
        <v>0</v>
      </c>
      <c s="21">
        <v>0</v>
      </c>
      <c s="21">
        <v>0</v>
      </c>
      <c s="21">
        <v>2130625</v>
      </c>
      <c s="21">
        <v>0</v>
      </c>
      <c s="21">
        <v>0</v>
      </c>
      <c s="21">
        <v>0</v>
      </c>
      <c s="21">
        <v>0</v>
      </c>
      <c s="21">
        <v>0</v>
      </c>
      <c s="21">
        <v>2130625</v>
      </c>
      <c s="21">
        <v>0</v>
      </c>
      <c s="21">
        <v>0</v>
      </c>
      <c s="21">
        <v>0</v>
      </c>
      <c s="21">
        <v>0</v>
      </c>
      <c s="21">
        <v>0</v>
      </c>
      <c s="21">
        <v>2130625</v>
      </c>
      <c s="21">
        <v>0</v>
      </c>
      <c s="21">
        <v>0</v>
      </c>
      <c s="21">
        <v>0</v>
      </c>
      <c s="21">
        <v>4261250</v>
      </c>
      <c s="21">
        <v>4261250</v>
      </c>
      <c s="21">
        <v>8522500</v>
      </c>
    </row>
    <row r="1450" spans="1:65" ht="14.5">
      <c r="A1450" s="108" t="s">
        <v>3542</v>
      </c>
      <c s="118" t="s">
        <v>1585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7767316.4000000004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7767316.4000000004</v>
      </c>
      <c s="121">
        <v>45387</v>
      </c>
      <c s="120">
        <v>46482</v>
      </c>
      <c s="140">
        <v>7767316.4000000004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339820.09000000003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339820.09000000003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339820.09000000003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339820.09000000003</v>
      </c>
      <c s="21">
        <v>0</v>
      </c>
      <c s="21">
        <v>0</v>
      </c>
      <c s="21">
        <v>679640.18000000005</v>
      </c>
      <c s="21">
        <v>679640.18000000005</v>
      </c>
      <c s="21">
        <v>1359280.3600000001</v>
      </c>
    </row>
    <row r="1451" spans="1:65" ht="14.5">
      <c r="A1451" s="108" t="s">
        <v>3543</v>
      </c>
      <c s="118" t="s">
        <v>1586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7886282.8499999996</v>
      </c>
      <c s="128">
        <v>0</v>
      </c>
      <c s="128">
        <v>0</v>
      </c>
      <c s="128">
        <v>364740.58000000002</v>
      </c>
      <c s="128">
        <v>0</v>
      </c>
      <c s="128">
        <v>0</v>
      </c>
      <c s="128">
        <v>0</v>
      </c>
      <c s="128">
        <v>7886282.8499999996</v>
      </c>
      <c s="121">
        <v>45455</v>
      </c>
      <c s="120">
        <v>47281</v>
      </c>
      <c s="140">
        <v>7886282.8499999996</v>
      </c>
      <c s="135">
        <v>4.4500000000000002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364740.58000000002</v>
      </c>
      <c s="21">
        <v>0</v>
      </c>
      <c s="21">
        <v>0</v>
      </c>
      <c s="21">
        <v>0</v>
      </c>
      <c s="21">
        <v>0</v>
      </c>
      <c s="21">
        <v>0</v>
      </c>
      <c s="21">
        <v>364740.58000000002</v>
      </c>
      <c s="21">
        <v>0</v>
      </c>
      <c s="21">
        <v>0</v>
      </c>
      <c s="21">
        <v>0</v>
      </c>
      <c s="21">
        <v>0</v>
      </c>
      <c s="21">
        <v>0</v>
      </c>
      <c s="21">
        <v>364740.58000000002</v>
      </c>
      <c s="21">
        <v>0</v>
      </c>
      <c s="21">
        <v>0</v>
      </c>
      <c s="21">
        <v>0</v>
      </c>
      <c s="21">
        <v>0</v>
      </c>
      <c s="21">
        <v>0</v>
      </c>
      <c s="21">
        <v>364740.58000000002</v>
      </c>
      <c s="21">
        <v>729481.16000000003</v>
      </c>
      <c s="21">
        <v>729481.16000000003</v>
      </c>
      <c s="21">
        <v>1458962.3200000001</v>
      </c>
    </row>
    <row r="1452" spans="1:65" ht="14.5">
      <c r="A1452" s="108" t="s">
        <v>3544</v>
      </c>
      <c s="118" t="s">
        <v>1587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5500000</v>
      </c>
      <c s="121">
        <v>45387</v>
      </c>
      <c s="120">
        <v>46482</v>
      </c>
      <c s="140">
        <v>5500000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240625</v>
      </c>
      <c s="21">
        <v>0</v>
      </c>
      <c s="21">
        <v>0</v>
      </c>
      <c s="21">
        <v>0</v>
      </c>
      <c s="21">
        <v>0</v>
      </c>
      <c s="21">
        <v>0</v>
      </c>
      <c s="21">
        <v>240625</v>
      </c>
      <c s="21">
        <v>0</v>
      </c>
      <c s="21">
        <v>0</v>
      </c>
      <c s="21">
        <v>0</v>
      </c>
      <c s="21">
        <v>0</v>
      </c>
      <c s="21">
        <v>0</v>
      </c>
      <c s="21">
        <v>240625</v>
      </c>
      <c s="21">
        <v>0</v>
      </c>
      <c s="21">
        <v>0</v>
      </c>
      <c s="21">
        <v>0</v>
      </c>
      <c s="21">
        <v>0</v>
      </c>
      <c s="21">
        <v>0</v>
      </c>
      <c s="21">
        <v>240625</v>
      </c>
      <c s="21">
        <v>0</v>
      </c>
      <c s="21">
        <v>0</v>
      </c>
      <c s="21">
        <v>481250</v>
      </c>
      <c s="21">
        <v>481250</v>
      </c>
      <c s="21">
        <v>962500</v>
      </c>
    </row>
    <row r="1453" spans="1:65" ht="14.5">
      <c r="A1453" s="108" t="s">
        <v>3545</v>
      </c>
      <c s="118" t="s">
        <v>1588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26402.5</v>
      </c>
      <c s="128">
        <v>0</v>
      </c>
      <c s="128">
        <v>0</v>
      </c>
      <c s="128">
        <v>71.510000000000005</v>
      </c>
      <c s="128">
        <v>0</v>
      </c>
      <c s="128">
        <v>0</v>
      </c>
      <c s="128">
        <v>0</v>
      </c>
      <c s="128">
        <v>26402.5</v>
      </c>
      <c s="121">
        <v>45498</v>
      </c>
      <c s="121">
        <v>45863</v>
      </c>
      <c s="140">
        <v>26402.5</v>
      </c>
      <c s="135">
        <v>0.56944444444444442</v>
      </c>
      <c s="135">
        <v>1</v>
      </c>
      <c s="125">
        <v>0.032500000000000001</v>
      </c>
      <c s="131" t="s">
        <v>657</v>
      </c>
      <c s="131" t="s">
        <v>658</v>
      </c>
      <c s="21">
        <v>71.510000000000005</v>
      </c>
      <c s="21">
        <v>71.510000000000005</v>
      </c>
      <c s="21">
        <v>71.510000000000005</v>
      </c>
      <c s="21">
        <v>71.510000000000005</v>
      </c>
      <c s="21">
        <v>71.510000000000005</v>
      </c>
      <c s="21">
        <v>71.510000000000005</v>
      </c>
      <c s="21">
        <v>71.510000000000005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500.56999999999999</v>
      </c>
      <c s="21">
        <v>0</v>
      </c>
      <c s="21">
        <v>500.56999999999999</v>
      </c>
    </row>
    <row r="1454" spans="1:65" ht="14.5">
      <c r="A1454" s="108" t="s">
        <v>3546</v>
      </c>
      <c s="118" t="s">
        <v>1588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54722.5</v>
      </c>
      <c s="128">
        <v>0</v>
      </c>
      <c s="128">
        <v>0</v>
      </c>
      <c s="128">
        <v>196.09</v>
      </c>
      <c s="128">
        <v>0</v>
      </c>
      <c s="128">
        <v>0</v>
      </c>
      <c s="128">
        <v>0</v>
      </c>
      <c s="128">
        <v>54722.5</v>
      </c>
      <c s="121">
        <v>45498</v>
      </c>
      <c s="121">
        <v>46593</v>
      </c>
      <c s="140">
        <v>54722.5</v>
      </c>
      <c s="135">
        <v>2.5694444444444446</v>
      </c>
      <c s="135">
        <v>3</v>
      </c>
      <c s="125">
        <v>0.042999999999999997</v>
      </c>
      <c s="131" t="s">
        <v>657</v>
      </c>
      <c s="131" t="s">
        <v>658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196.09</v>
      </c>
      <c s="21">
        <v>2353.0799999999999</v>
      </c>
      <c s="21">
        <v>2353.0799999999999</v>
      </c>
      <c s="21">
        <v>4706.1599999999999</v>
      </c>
    </row>
    <row r="1455" spans="1:65" ht="14.5">
      <c r="A1455" s="108" t="s">
        <v>3547</v>
      </c>
      <c s="118" t="s">
        <v>1588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131865</v>
      </c>
      <c s="128">
        <v>0</v>
      </c>
      <c s="128">
        <v>0</v>
      </c>
      <c s="128">
        <v>517.57000000000005</v>
      </c>
      <c s="128">
        <v>0</v>
      </c>
      <c s="128">
        <v>0</v>
      </c>
      <c s="128">
        <v>0</v>
      </c>
      <c s="128">
        <v>131865</v>
      </c>
      <c s="121">
        <v>45498</v>
      </c>
      <c s="121">
        <v>46959</v>
      </c>
      <c s="140">
        <v>131865</v>
      </c>
      <c s="135">
        <v>3.5694444444444446</v>
      </c>
      <c s="135">
        <v>4</v>
      </c>
      <c s="125">
        <v>0.047100000000000003</v>
      </c>
      <c s="131" t="s">
        <v>657</v>
      </c>
      <c s="131" t="s">
        <v>658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517.57000000000005</v>
      </c>
      <c s="21">
        <v>6210.8399999999992</v>
      </c>
      <c s="21">
        <v>6210.8399999999992</v>
      </c>
      <c s="21">
        <v>12421.679999999998</v>
      </c>
    </row>
    <row r="1456" spans="1:65" ht="14.5">
      <c r="A1456" s="108" t="s">
        <v>3548</v>
      </c>
      <c s="118" t="s">
        <v>1588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46462.5</v>
      </c>
      <c s="128">
        <v>0</v>
      </c>
      <c s="128">
        <v>0</v>
      </c>
      <c s="128">
        <v>196.30000000000001</v>
      </c>
      <c s="128">
        <v>0</v>
      </c>
      <c s="128">
        <v>0</v>
      </c>
      <c s="128">
        <v>0</v>
      </c>
      <c s="128">
        <v>46462.5</v>
      </c>
      <c s="121">
        <v>45498</v>
      </c>
      <c s="121">
        <v>47324</v>
      </c>
      <c s="140">
        <v>46462.5</v>
      </c>
      <c s="135">
        <v>4.5694444444444446</v>
      </c>
      <c s="135">
        <v>5</v>
      </c>
      <c s="125">
        <v>0.050700000000000002</v>
      </c>
      <c s="131" t="s">
        <v>657</v>
      </c>
      <c s="131" t="s">
        <v>658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196.30000000000001</v>
      </c>
      <c s="21">
        <v>2355.5999999999999</v>
      </c>
      <c s="21">
        <v>2355.5999999999999</v>
      </c>
      <c s="21">
        <v>4711.1999999999998</v>
      </c>
    </row>
    <row r="1457" spans="1:65" ht="14.5">
      <c r="A1457" s="108" t="s">
        <v>3549</v>
      </c>
      <c s="118" t="s">
        <v>1588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474.36000000000001</v>
      </c>
      <c s="128">
        <v>0</v>
      </c>
      <c s="128">
        <v>0</v>
      </c>
      <c s="128">
        <v>0</v>
      </c>
      <c s="128">
        <v>106200</v>
      </c>
      <c s="121">
        <v>45498</v>
      </c>
      <c s="121">
        <v>47689</v>
      </c>
      <c s="140">
        <v>106200</v>
      </c>
      <c s="135">
        <v>5.5694444444444446</v>
      </c>
      <c s="135">
        <v>6</v>
      </c>
      <c s="125">
        <v>0.053600000000000002</v>
      </c>
      <c s="131" t="s">
        <v>657</v>
      </c>
      <c s="131" t="s">
        <v>658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474.36000000000001</v>
      </c>
      <c s="21">
        <v>5692.3199999999997</v>
      </c>
      <c s="21">
        <v>5692.3199999999997</v>
      </c>
      <c s="21">
        <v>11384.639999999999</v>
      </c>
    </row>
    <row r="1458" spans="1:65" ht="14.5">
      <c r="A1458" s="108" t="s">
        <v>3550</v>
      </c>
      <c s="118" t="s">
        <v>1588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125375</v>
      </c>
      <c s="128">
        <v>0</v>
      </c>
      <c s="128">
        <v>0</v>
      </c>
      <c s="128">
        <v>589.25999999999999</v>
      </c>
      <c s="128">
        <v>0</v>
      </c>
      <c s="128">
        <v>0</v>
      </c>
      <c s="128">
        <v>0</v>
      </c>
      <c s="128">
        <v>125375</v>
      </c>
      <c s="121">
        <v>45498</v>
      </c>
      <c s="121">
        <v>48054</v>
      </c>
      <c s="140">
        <v>125375</v>
      </c>
      <c s="135">
        <v>6.5694444444444446</v>
      </c>
      <c s="135">
        <v>7</v>
      </c>
      <c s="125">
        <v>0.056399999999999999</v>
      </c>
      <c s="131" t="s">
        <v>657</v>
      </c>
      <c s="131" t="s">
        <v>658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589.25999999999999</v>
      </c>
      <c s="21">
        <v>7071.1200000000017</v>
      </c>
      <c s="21">
        <v>7071.1200000000017</v>
      </c>
      <c s="21">
        <v>14142.240000000003</v>
      </c>
    </row>
    <row r="1459" spans="1:65" ht="14.5">
      <c r="A1459" s="108" t="s">
        <v>3551</v>
      </c>
      <c s="118" t="s">
        <v>1588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1048872.5</v>
      </c>
      <c s="128">
        <v>0</v>
      </c>
      <c s="128">
        <v>0</v>
      </c>
      <c s="128">
        <v>5183.1800000000003</v>
      </c>
      <c s="128">
        <v>0</v>
      </c>
      <c s="128">
        <v>0</v>
      </c>
      <c s="128">
        <v>0</v>
      </c>
      <c s="128">
        <v>1048872.5</v>
      </c>
      <c s="121">
        <v>45498</v>
      </c>
      <c s="121">
        <v>48420</v>
      </c>
      <c s="140">
        <v>1048872.5</v>
      </c>
      <c s="135">
        <v>7.5694444444444446</v>
      </c>
      <c s="135">
        <v>8</v>
      </c>
      <c s="125">
        <v>0.059299999999999999</v>
      </c>
      <c s="131" t="s">
        <v>657</v>
      </c>
      <c s="131" t="s">
        <v>658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5183.1800000000003</v>
      </c>
      <c s="21">
        <v>62198.160000000003</v>
      </c>
      <c s="21">
        <v>62198.160000000003</v>
      </c>
      <c s="21">
        <v>124396.32000000001</v>
      </c>
    </row>
    <row r="1460" spans="1:65" ht="14.5">
      <c r="A1460" s="108" t="s">
        <v>3552</v>
      </c>
      <c s="118" t="s">
        <v>1588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1903192.5</v>
      </c>
      <c s="128">
        <v>0</v>
      </c>
      <c s="128">
        <v>0</v>
      </c>
      <c s="128">
        <v>9849.0200000000004</v>
      </c>
      <c s="128">
        <v>0</v>
      </c>
      <c s="128">
        <v>0</v>
      </c>
      <c s="128">
        <v>0</v>
      </c>
      <c s="128">
        <v>1903192.5</v>
      </c>
      <c s="121">
        <v>45498</v>
      </c>
      <c s="121">
        <v>48785</v>
      </c>
      <c s="140">
        <v>1903192.5</v>
      </c>
      <c s="135">
        <v>8.5694444444444446</v>
      </c>
      <c s="135">
        <v>9</v>
      </c>
      <c s="125">
        <v>0.062100000000000002</v>
      </c>
      <c s="131" t="s">
        <v>657</v>
      </c>
      <c s="131" t="s">
        <v>658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9849.0200000000004</v>
      </c>
      <c s="21">
        <v>118188.24000000003</v>
      </c>
      <c s="21">
        <v>118188.24000000003</v>
      </c>
      <c s="21">
        <v>236376.48000000007</v>
      </c>
    </row>
    <row r="1461" spans="1:65" ht="14.5">
      <c r="A1461" s="108" t="s">
        <v>3553</v>
      </c>
      <c s="118" t="s">
        <v>1589</v>
      </c>
      <c s="112">
        <v>1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21982441.129999999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21982441.129999999</v>
      </c>
      <c s="121">
        <v>45503</v>
      </c>
      <c s="121">
        <v>46598</v>
      </c>
      <c s="140">
        <v>21982441.129999999</v>
      </c>
      <c s="135">
        <v>2.5833333333333335</v>
      </c>
      <c s="135">
        <v>3</v>
      </c>
      <c s="125">
        <v>0.087499999999999994</v>
      </c>
      <c s="131" t="s">
        <v>657</v>
      </c>
      <c s="131" t="s">
        <v>658</v>
      </c>
      <c s="21">
        <v>961731.80000000005</v>
      </c>
      <c s="21">
        <v>0</v>
      </c>
      <c s="21">
        <v>0</v>
      </c>
      <c s="21">
        <v>0</v>
      </c>
      <c s="21">
        <v>0</v>
      </c>
      <c s="21">
        <v>0</v>
      </c>
      <c s="21">
        <v>961731.80000000005</v>
      </c>
      <c s="21">
        <v>0</v>
      </c>
      <c s="21">
        <v>0</v>
      </c>
      <c s="21">
        <v>0</v>
      </c>
      <c s="21">
        <v>0</v>
      </c>
      <c s="21">
        <v>0</v>
      </c>
      <c s="21">
        <v>961731.80000000005</v>
      </c>
      <c s="21">
        <v>0</v>
      </c>
      <c s="21">
        <v>0</v>
      </c>
      <c s="21">
        <v>0</v>
      </c>
      <c s="21">
        <v>0</v>
      </c>
      <c s="21">
        <v>0</v>
      </c>
      <c s="21">
        <v>961731.80000000005</v>
      </c>
      <c s="21">
        <v>0</v>
      </c>
      <c s="21">
        <v>0</v>
      </c>
      <c s="21">
        <v>0</v>
      </c>
      <c s="21">
        <v>0</v>
      </c>
      <c s="21">
        <v>0</v>
      </c>
      <c s="21">
        <v>1923463.6000000001</v>
      </c>
      <c s="21">
        <v>1923463.6000000001</v>
      </c>
      <c s="21">
        <v>3846927.2000000002</v>
      </c>
    </row>
    <row r="1462" spans="1:65" ht="14.5">
      <c r="A1462" s="108" t="s">
        <v>3554</v>
      </c>
      <c s="118" t="s">
        <v>1590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4429682.8600000003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4429682.8600000003</v>
      </c>
      <c s="121">
        <v>45372</v>
      </c>
      <c s="121">
        <v>45737</v>
      </c>
      <c s="140">
        <v>4429682.8600000003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108527.23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108527.23</v>
      </c>
      <c s="21">
        <v>0</v>
      </c>
      <c s="21">
        <v>108527.23</v>
      </c>
    </row>
    <row r="1463" spans="1:65" ht="14.5">
      <c r="A1463" s="108" t="s">
        <v>3555</v>
      </c>
      <c s="118" t="s">
        <v>1591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1">
        <v>45506</v>
      </c>
      <c s="121">
        <v>47332</v>
      </c>
      <c s="140">
        <v>200000000</v>
      </c>
      <c s="135">
        <v>4.5888888888888886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18500000</v>
      </c>
      <c s="21">
        <v>18500000</v>
      </c>
      <c s="21">
        <v>37000000</v>
      </c>
    </row>
    <row r="1464" spans="1:65" ht="14.5">
      <c r="A1464" s="108" t="s">
        <v>3556</v>
      </c>
      <c s="118" t="s">
        <v>1592</v>
      </c>
      <c s="112">
        <v>1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22310007.920000002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22310007.920000002</v>
      </c>
      <c s="121">
        <v>45511</v>
      </c>
      <c s="121">
        <v>47337</v>
      </c>
      <c s="140">
        <v>22310007.920000002</v>
      </c>
      <c s="135">
        <v>4.6027777777777779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1031837.87</v>
      </c>
      <c s="21">
        <v>0</v>
      </c>
      <c s="21">
        <v>0</v>
      </c>
      <c s="21">
        <v>0</v>
      </c>
      <c s="21">
        <v>0</v>
      </c>
      <c s="21">
        <v>0</v>
      </c>
      <c s="21">
        <v>1031837.87</v>
      </c>
      <c s="21">
        <v>0</v>
      </c>
      <c s="21">
        <v>0</v>
      </c>
      <c s="21">
        <v>0</v>
      </c>
      <c s="21">
        <v>0</v>
      </c>
      <c s="21">
        <v>0</v>
      </c>
      <c s="21">
        <v>1031837.87</v>
      </c>
      <c s="21">
        <v>0</v>
      </c>
      <c s="21">
        <v>0</v>
      </c>
      <c s="21">
        <v>0</v>
      </c>
      <c s="21">
        <v>0</v>
      </c>
      <c s="21">
        <v>0</v>
      </c>
      <c s="21">
        <v>1031837.87</v>
      </c>
      <c s="21">
        <v>0</v>
      </c>
      <c s="21">
        <v>0</v>
      </c>
      <c s="21">
        <v>0</v>
      </c>
      <c s="21">
        <v>0</v>
      </c>
      <c s="21">
        <v>2063675.74</v>
      </c>
      <c s="21">
        <v>2063675.74</v>
      </c>
      <c s="21">
        <v>4127351.48</v>
      </c>
    </row>
    <row r="1465" spans="1:65" ht="14.5">
      <c r="A1465" s="108" t="s">
        <v>3557</v>
      </c>
      <c s="118" t="s">
        <v>1593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63813502.909999996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63813502.909999996</v>
      </c>
      <c s="121">
        <v>45372</v>
      </c>
      <c s="121">
        <v>45737</v>
      </c>
      <c s="140">
        <v>63813502.909999996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1563430.8200000001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1563430.8200000001</v>
      </c>
      <c s="21">
        <v>0</v>
      </c>
      <c s="21">
        <v>1563430.8200000001</v>
      </c>
    </row>
    <row r="1466" spans="1:65" ht="14.5">
      <c r="A1466" s="108" t="s">
        <v>3558</v>
      </c>
      <c s="118" t="s">
        <v>1594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1699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28980299.300000001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28980299.300000001</v>
      </c>
      <c s="121">
        <v>45387</v>
      </c>
      <c s="121">
        <v>46482</v>
      </c>
      <c s="140">
        <v>28980299.300000001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1267888.0900000001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1267888.0900000001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1267888.0900000001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1267888.0900000001</v>
      </c>
      <c s="21">
        <v>0</v>
      </c>
      <c s="21">
        <v>0</v>
      </c>
      <c s="21">
        <v>2535776.1800000002</v>
      </c>
      <c s="21">
        <v>2535776.1800000002</v>
      </c>
      <c s="21">
        <v>5071552.3600000003</v>
      </c>
    </row>
    <row r="1467" spans="1:65" ht="14.5">
      <c r="A1467" s="108" t="s">
        <v>3559</v>
      </c>
      <c s="118" t="s">
        <v>1595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</v>
      </c>
      <c s="121">
        <v>45372</v>
      </c>
      <c s="121">
        <v>45737</v>
      </c>
      <c s="140">
        <v>500000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12250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12250</v>
      </c>
      <c s="21">
        <v>0</v>
      </c>
      <c s="21">
        <v>12250</v>
      </c>
    </row>
    <row r="1468" spans="1:65" ht="14.5">
      <c r="A1468" s="108" t="s">
        <v>3560</v>
      </c>
      <c s="118" t="s">
        <v>1596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170000000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170000000</v>
      </c>
      <c s="121">
        <v>45506</v>
      </c>
      <c s="121">
        <v>47332</v>
      </c>
      <c s="140">
        <v>170000000</v>
      </c>
      <c s="135">
        <v>4.5888888888888886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7862500</v>
      </c>
      <c s="21">
        <v>0</v>
      </c>
      <c s="21">
        <v>0</v>
      </c>
      <c s="21">
        <v>0</v>
      </c>
      <c s="21">
        <v>0</v>
      </c>
      <c s="21">
        <v>0</v>
      </c>
      <c s="21">
        <v>7862500</v>
      </c>
      <c s="21">
        <v>0</v>
      </c>
      <c s="21">
        <v>0</v>
      </c>
      <c s="21">
        <v>0</v>
      </c>
      <c s="21">
        <v>0</v>
      </c>
      <c s="21">
        <v>0</v>
      </c>
      <c s="21">
        <v>7862500</v>
      </c>
      <c s="21">
        <v>0</v>
      </c>
      <c s="21">
        <v>0</v>
      </c>
      <c s="21">
        <v>0</v>
      </c>
      <c s="21">
        <v>0</v>
      </c>
      <c s="21">
        <v>0</v>
      </c>
      <c s="21">
        <v>7862500</v>
      </c>
      <c s="21">
        <v>0</v>
      </c>
      <c s="21">
        <v>0</v>
      </c>
      <c s="21">
        <v>0</v>
      </c>
      <c s="21">
        <v>0</v>
      </c>
      <c s="21">
        <v>15725000</v>
      </c>
      <c s="21">
        <v>15725000</v>
      </c>
      <c s="21">
        <v>31450000</v>
      </c>
    </row>
    <row r="1469" spans="1:65" ht="14.5">
      <c r="A1469" s="108" t="s">
        <v>3561</v>
      </c>
      <c s="118" t="s">
        <v>1597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4483125.75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4483125.75</v>
      </c>
      <c s="121">
        <v>45387</v>
      </c>
      <c s="121">
        <v>46482</v>
      </c>
      <c s="140">
        <v>4483125.75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196136.75</v>
      </c>
      <c s="21">
        <v>0</v>
      </c>
      <c s="21">
        <v>0</v>
      </c>
      <c s="21">
        <v>0</v>
      </c>
      <c s="21">
        <v>0</v>
      </c>
      <c s="21">
        <v>0</v>
      </c>
      <c s="21">
        <v>196136.75</v>
      </c>
      <c s="21">
        <v>0</v>
      </c>
      <c s="21">
        <v>0</v>
      </c>
      <c s="21">
        <v>0</v>
      </c>
      <c s="21">
        <v>0</v>
      </c>
      <c s="21">
        <v>0</v>
      </c>
      <c s="21">
        <v>196136.75</v>
      </c>
      <c s="21">
        <v>0</v>
      </c>
      <c s="21">
        <v>0</v>
      </c>
      <c s="21">
        <v>0</v>
      </c>
      <c s="21">
        <v>0</v>
      </c>
      <c s="21">
        <v>0</v>
      </c>
      <c s="21">
        <v>196136.75</v>
      </c>
      <c s="21">
        <v>0</v>
      </c>
      <c s="21">
        <v>0</v>
      </c>
      <c s="21">
        <v>392273.5</v>
      </c>
      <c s="21">
        <v>392273.5</v>
      </c>
      <c s="21">
        <v>784547</v>
      </c>
    </row>
    <row r="1470" spans="1:65" ht="14.5">
      <c r="A1470" s="108" t="s">
        <v>3562</v>
      </c>
      <c s="118" t="s">
        <v>1598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1552692.77</v>
      </c>
      <c s="128">
        <v>0</v>
      </c>
      <c s="128">
        <v>0</v>
      </c>
      <c s="128">
        <v>71812.039999999994</v>
      </c>
      <c s="128">
        <v>0</v>
      </c>
      <c s="128">
        <v>0</v>
      </c>
      <c s="128">
        <v>0</v>
      </c>
      <c s="128">
        <v>1552692.77</v>
      </c>
      <c s="121">
        <v>45455</v>
      </c>
      <c s="121">
        <v>47281</v>
      </c>
      <c s="140">
        <v>1552692.77</v>
      </c>
      <c s="135">
        <v>4.4500000000000002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71812.039999999994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71812.039999999994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71812.039999999994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71812.039999999994</v>
      </c>
      <c s="21">
        <v>143624.07999999999</v>
      </c>
      <c s="21">
        <v>143624.07999999999</v>
      </c>
      <c s="21">
        <v>287248.15999999997</v>
      </c>
    </row>
    <row r="1471" spans="1:65" ht="14.5">
      <c r="A1471" s="108" t="s">
        <v>3563</v>
      </c>
      <c s="118" t="s">
        <v>1599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1538236.3600000001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1538236.3600000001</v>
      </c>
      <c s="121">
        <v>45387</v>
      </c>
      <c s="121">
        <v>46482</v>
      </c>
      <c s="140">
        <v>1538236.3600000001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67297.839999999997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67297.839999999997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67297.839999999997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67297.839999999997</v>
      </c>
      <c s="21">
        <v>0</v>
      </c>
      <c s="21">
        <v>0</v>
      </c>
      <c s="21">
        <v>134595.67999999999</v>
      </c>
      <c s="21">
        <v>134595.67999999999</v>
      </c>
      <c s="21">
        <v>269191.35999999999</v>
      </c>
    </row>
    <row r="1472" spans="1:65" ht="14.5">
      <c r="A1472" s="108" t="s">
        <v>3564</v>
      </c>
      <c s="118" t="s">
        <v>1600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1360711.8400000001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1360711.8400000001</v>
      </c>
      <c s="121">
        <v>45387</v>
      </c>
      <c s="121">
        <v>46482</v>
      </c>
      <c s="140">
        <v>1360711.8400000001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59531.139999999999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59531.139999999999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59531.139999999999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59531.139999999999</v>
      </c>
      <c s="21">
        <v>0</v>
      </c>
      <c s="21">
        <v>0</v>
      </c>
      <c s="21">
        <v>119062.28</v>
      </c>
      <c s="21">
        <v>119062.28</v>
      </c>
      <c s="21">
        <v>238124.56</v>
      </c>
    </row>
    <row r="1473" spans="1:65" ht="14.5">
      <c r="A1473" s="108" t="s">
        <v>3565</v>
      </c>
      <c s="118" t="s">
        <v>1601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3443172.79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3443172.79</v>
      </c>
      <c s="121">
        <v>45387</v>
      </c>
      <c s="121">
        <v>46482</v>
      </c>
      <c s="140">
        <v>3443172.79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150638.81</v>
      </c>
      <c s="21">
        <v>0</v>
      </c>
      <c s="21">
        <v>0</v>
      </c>
      <c s="21">
        <v>0</v>
      </c>
      <c s="21">
        <v>0</v>
      </c>
      <c s="21">
        <v>0</v>
      </c>
      <c s="21">
        <v>150638.81</v>
      </c>
      <c s="21">
        <v>0</v>
      </c>
      <c s="21">
        <v>0</v>
      </c>
      <c s="21">
        <v>0</v>
      </c>
      <c s="21">
        <v>0</v>
      </c>
      <c s="21">
        <v>0</v>
      </c>
      <c s="21">
        <v>150638.81</v>
      </c>
      <c s="21">
        <v>0</v>
      </c>
      <c s="21">
        <v>0</v>
      </c>
      <c s="21">
        <v>0</v>
      </c>
      <c s="21">
        <v>0</v>
      </c>
      <c s="21">
        <v>0</v>
      </c>
      <c s="21">
        <v>150638.81</v>
      </c>
      <c s="21">
        <v>0</v>
      </c>
      <c s="21">
        <v>0</v>
      </c>
      <c s="21">
        <v>301277.62</v>
      </c>
      <c s="21">
        <v>301277.62</v>
      </c>
      <c s="21">
        <v>602555.23999999999</v>
      </c>
    </row>
    <row r="1474" spans="1:65" ht="14.5">
      <c r="A1474" s="108" t="s">
        <v>3566</v>
      </c>
      <c s="118" t="s">
        <v>1602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290132.5</v>
      </c>
      <c s="128">
        <v>0</v>
      </c>
      <c s="128">
        <v>0</v>
      </c>
      <c s="128">
        <v>785.77999999999997</v>
      </c>
      <c s="128">
        <v>0</v>
      </c>
      <c s="128">
        <v>0</v>
      </c>
      <c s="128">
        <v>0</v>
      </c>
      <c s="128">
        <v>290132.5</v>
      </c>
      <c s="121">
        <v>45532</v>
      </c>
      <c s="121">
        <v>45897</v>
      </c>
      <c s="140">
        <v>290132.5</v>
      </c>
      <c s="135">
        <v>0.66111111111111109</v>
      </c>
      <c s="135">
        <v>1</v>
      </c>
      <c s="125">
        <v>0.032500000000000001</v>
      </c>
      <c s="131" t="s">
        <v>657</v>
      </c>
      <c s="131" t="s">
        <v>658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785.77999999999997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6286.2399999999989</v>
      </c>
      <c s="21">
        <v>0</v>
      </c>
      <c s="21">
        <v>6286.2399999999989</v>
      </c>
    </row>
    <row r="1475" spans="1:65" ht="14.5">
      <c r="A1475" s="108" t="s">
        <v>3567</v>
      </c>
      <c s="118" t="s">
        <v>1602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370372.5</v>
      </c>
      <c s="128">
        <v>0</v>
      </c>
      <c s="128">
        <v>0</v>
      </c>
      <c s="128">
        <v>1179.02</v>
      </c>
      <c s="128">
        <v>0</v>
      </c>
      <c s="128">
        <v>0</v>
      </c>
      <c s="128">
        <v>0</v>
      </c>
      <c s="128">
        <v>370372.5</v>
      </c>
      <c s="121">
        <v>45532</v>
      </c>
      <c s="121">
        <v>46262</v>
      </c>
      <c s="140">
        <v>370372.5</v>
      </c>
      <c s="135">
        <v>1.6611111111111112</v>
      </c>
      <c s="135">
        <v>2</v>
      </c>
      <c s="125">
        <v>0.038199999999999998</v>
      </c>
      <c s="131" t="s">
        <v>657</v>
      </c>
      <c s="131" t="s">
        <v>658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1179.02</v>
      </c>
      <c s="21">
        <v>589.50999999999999</v>
      </c>
      <c s="21">
        <v>589.50999999999999</v>
      </c>
      <c s="21">
        <v>589.50999999999999</v>
      </c>
      <c s="21">
        <v>589.50999999999999</v>
      </c>
      <c s="21">
        <v>589.50999999999999</v>
      </c>
      <c s="21">
        <v>589.50999999999999</v>
      </c>
      <c s="21">
        <v>0</v>
      </c>
      <c s="21">
        <v>0</v>
      </c>
      <c s="21">
        <v>0</v>
      </c>
      <c s="21">
        <v>0</v>
      </c>
      <c s="21">
        <v>14148.240000000003</v>
      </c>
      <c s="21">
        <v>5895.1000000000013</v>
      </c>
      <c s="21">
        <v>20043.340000000004</v>
      </c>
    </row>
    <row r="1476" spans="1:65" ht="14.5">
      <c r="A1476" s="108" t="s">
        <v>3568</v>
      </c>
      <c s="118" t="s">
        <v>1602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326000.09000000003</v>
      </c>
      <c s="128">
        <v>0</v>
      </c>
      <c s="128">
        <v>0</v>
      </c>
      <c s="128">
        <v>1168.1700000000001</v>
      </c>
      <c s="128">
        <v>0</v>
      </c>
      <c s="128">
        <v>0</v>
      </c>
      <c s="128">
        <v>0</v>
      </c>
      <c s="128">
        <v>326000.09000000003</v>
      </c>
      <c s="121">
        <v>45532</v>
      </c>
      <c s="121">
        <v>46627</v>
      </c>
      <c s="140">
        <v>326000.09000000003</v>
      </c>
      <c s="135">
        <v>2.661111111111111</v>
      </c>
      <c s="135">
        <v>3</v>
      </c>
      <c s="125">
        <v>0.042999999999999997</v>
      </c>
      <c s="131" t="s">
        <v>657</v>
      </c>
      <c s="131" t="s">
        <v>658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1168.1700000000001</v>
      </c>
      <c s="21">
        <v>14018.040000000001</v>
      </c>
      <c s="21">
        <v>14018.040000000001</v>
      </c>
      <c s="21">
        <v>28036.080000000002</v>
      </c>
    </row>
    <row r="1477" spans="1:65" ht="14.5">
      <c r="A1477" s="108" t="s">
        <v>3569</v>
      </c>
      <c s="118" t="s">
        <v>1602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656965</v>
      </c>
      <c s="128">
        <v>0</v>
      </c>
      <c s="128">
        <v>0</v>
      </c>
      <c s="128">
        <v>2578.5900000000001</v>
      </c>
      <c s="128">
        <v>0</v>
      </c>
      <c s="128">
        <v>0</v>
      </c>
      <c s="128">
        <v>0</v>
      </c>
      <c s="128">
        <v>656965</v>
      </c>
      <c s="121">
        <v>45532</v>
      </c>
      <c s="121">
        <v>46993</v>
      </c>
      <c s="140">
        <v>656965</v>
      </c>
      <c s="135">
        <v>3.661111111111111</v>
      </c>
      <c s="135">
        <v>4</v>
      </c>
      <c s="125">
        <v>0.047100000000000003</v>
      </c>
      <c s="131" t="s">
        <v>657</v>
      </c>
      <c s="131" t="s">
        <v>658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2578.5900000000001</v>
      </c>
      <c s="21">
        <v>30943.080000000002</v>
      </c>
      <c s="21">
        <v>30943.080000000002</v>
      </c>
      <c s="21">
        <v>61886.160000000003</v>
      </c>
    </row>
    <row r="1478" spans="1:65" ht="14.5">
      <c r="A1478" s="108" t="s">
        <v>3570</v>
      </c>
      <c s="118" t="s">
        <v>1602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701362.5</v>
      </c>
      <c s="128">
        <v>0</v>
      </c>
      <c s="128">
        <v>0</v>
      </c>
      <c s="128">
        <v>2963.2600000000002</v>
      </c>
      <c s="128">
        <v>0</v>
      </c>
      <c s="128">
        <v>0</v>
      </c>
      <c s="128">
        <v>0</v>
      </c>
      <c s="128">
        <v>701362.5</v>
      </c>
      <c s="121">
        <v>45532</v>
      </c>
      <c s="121">
        <v>47358</v>
      </c>
      <c s="140">
        <v>701362.5</v>
      </c>
      <c s="135">
        <v>4.6611111111111114</v>
      </c>
      <c s="135">
        <v>5</v>
      </c>
      <c s="125">
        <v>0.050700000000000002</v>
      </c>
      <c s="131" t="s">
        <v>657</v>
      </c>
      <c s="131" t="s">
        <v>658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2963.2600000000002</v>
      </c>
      <c s="21">
        <v>35559.12000000001</v>
      </c>
      <c s="21">
        <v>35559.12000000001</v>
      </c>
      <c s="21">
        <v>71118.24000000002</v>
      </c>
    </row>
    <row r="1479" spans="1:65" ht="14.5">
      <c r="A1479" s="108" t="s">
        <v>3571</v>
      </c>
      <c s="118" t="s">
        <v>1602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2004525</v>
      </c>
      <c s="128">
        <v>0</v>
      </c>
      <c s="128">
        <v>0</v>
      </c>
      <c s="128">
        <v>8953.5400000000009</v>
      </c>
      <c s="128">
        <v>0</v>
      </c>
      <c s="128">
        <v>0</v>
      </c>
      <c s="128">
        <v>0</v>
      </c>
      <c s="128">
        <v>2004525</v>
      </c>
      <c s="121">
        <v>45532</v>
      </c>
      <c s="121">
        <v>47723</v>
      </c>
      <c s="140">
        <v>2004525</v>
      </c>
      <c s="135">
        <v>5.6611111111111114</v>
      </c>
      <c s="135">
        <v>6</v>
      </c>
      <c s="125">
        <v>0.053600000000000002</v>
      </c>
      <c s="131" t="s">
        <v>657</v>
      </c>
      <c s="131" t="s">
        <v>658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8953.5400000000009</v>
      </c>
      <c s="21">
        <v>107442.48000000004</v>
      </c>
      <c s="21">
        <v>107442.48000000004</v>
      </c>
      <c s="21">
        <v>214884.96000000008</v>
      </c>
    </row>
    <row r="1480" spans="1:65" ht="14.5">
      <c r="A1480" s="108" t="s">
        <v>3572</v>
      </c>
      <c s="118" t="s">
        <v>1602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689415</v>
      </c>
      <c s="128">
        <v>0</v>
      </c>
      <c s="128">
        <v>0</v>
      </c>
      <c s="128">
        <v>3240.25</v>
      </c>
      <c s="128">
        <v>0</v>
      </c>
      <c s="128">
        <v>0</v>
      </c>
      <c s="128">
        <v>0</v>
      </c>
      <c s="128">
        <v>689415</v>
      </c>
      <c s="121">
        <v>45532</v>
      </c>
      <c s="121">
        <v>48088</v>
      </c>
      <c s="140">
        <v>689415</v>
      </c>
      <c s="135">
        <v>6.6611111111111114</v>
      </c>
      <c s="135">
        <v>7</v>
      </c>
      <c s="125">
        <v>0.056399999999999999</v>
      </c>
      <c s="131" t="s">
        <v>657</v>
      </c>
      <c s="131" t="s">
        <v>658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3240.25</v>
      </c>
      <c s="21">
        <v>38883</v>
      </c>
      <c s="21">
        <v>38883</v>
      </c>
      <c s="21">
        <v>77766</v>
      </c>
    </row>
    <row r="1481" spans="1:65" ht="14.5">
      <c r="A1481" s="108" t="s">
        <v>3573</v>
      </c>
      <c s="118" t="s">
        <v>1602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106200</v>
      </c>
      <c s="128">
        <v>0</v>
      </c>
      <c s="128">
        <v>0</v>
      </c>
      <c s="128">
        <v>524.79999999999995</v>
      </c>
      <c s="128">
        <v>0</v>
      </c>
      <c s="128">
        <v>0</v>
      </c>
      <c s="128">
        <v>0</v>
      </c>
      <c s="128">
        <v>106200</v>
      </c>
      <c s="121">
        <v>45532</v>
      </c>
      <c s="121">
        <v>48454</v>
      </c>
      <c s="140">
        <v>106200</v>
      </c>
      <c s="135">
        <v>7.6611111111111114</v>
      </c>
      <c s="135">
        <v>8</v>
      </c>
      <c s="125">
        <v>0.059299999999999999</v>
      </c>
      <c s="131" t="s">
        <v>657</v>
      </c>
      <c s="131" t="s">
        <v>658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524.79999999999995</v>
      </c>
      <c s="21">
        <v>6297.6000000000013</v>
      </c>
      <c s="21">
        <v>6297.6000000000013</v>
      </c>
      <c s="21">
        <v>12595.200000000003</v>
      </c>
    </row>
    <row r="1482" spans="1:65" ht="14.5">
      <c r="A1482" s="108" t="s">
        <v>3574</v>
      </c>
      <c s="118" t="s">
        <v>1603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1">
        <v>45387</v>
      </c>
      <c s="121">
        <v>46482</v>
      </c>
      <c s="140">
        <v>5000000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437500</v>
      </c>
      <c s="21">
        <v>437500</v>
      </c>
      <c s="21">
        <v>875000</v>
      </c>
    </row>
    <row r="1483" spans="1:65" ht="14.5">
      <c r="A1483" s="108" t="s">
        <v>3575</v>
      </c>
      <c s="118" t="s">
        <v>1604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</v>
      </c>
      <c s="121">
        <v>45387</v>
      </c>
      <c s="121">
        <v>46482</v>
      </c>
      <c s="140">
        <v>2000000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175000</v>
      </c>
      <c s="21">
        <v>175000</v>
      </c>
      <c s="21">
        <v>350000</v>
      </c>
    </row>
    <row r="1484" spans="1:65" ht="14.5">
      <c r="A1484" s="108" t="s">
        <v>3576</v>
      </c>
      <c s="118" t="s">
        <v>1605</v>
      </c>
      <c s="112">
        <v>1</v>
      </c>
      <c s="113" t="s">
        <v>23</v>
      </c>
      <c s="35" t="s">
        <v>467</v>
      </c>
      <c s="35" t="s">
        <v>641</v>
      </c>
      <c s="35" t="s">
        <v>599</v>
      </c>
      <c s="35" t="s">
        <v>654</v>
      </c>
      <c s="35" t="s">
        <v>642</v>
      </c>
      <c s="35" t="s">
        <v>655</v>
      </c>
      <c s="35" t="s">
        <v>599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34571368.609999999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34571368.609999999</v>
      </c>
      <c s="121">
        <v>45387</v>
      </c>
      <c s="121">
        <v>46482</v>
      </c>
      <c s="140">
        <v>34571368.609999999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1512497.3799999999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1512497.3799999999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1512497.3799999999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1512497.3799999999</v>
      </c>
      <c s="21">
        <v>0</v>
      </c>
      <c s="21">
        <v>0</v>
      </c>
      <c s="21">
        <v>3024994.7599999998</v>
      </c>
      <c s="21">
        <v>3024994.7599999998</v>
      </c>
      <c s="21">
        <v>6049989.5199999996</v>
      </c>
    </row>
    <row r="1485" spans="1:65" ht="14.5">
      <c r="A1485" s="108" t="s">
        <v>3577</v>
      </c>
      <c s="118" t="s">
        <v>1606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1874205.1599999999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1874205.1599999999</v>
      </c>
      <c s="121">
        <v>45387</v>
      </c>
      <c s="121">
        <v>46482</v>
      </c>
      <c s="135">
        <v>1874205.1599999999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81996.479999999996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81996.479999999996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81996.479999999996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81996.479999999996</v>
      </c>
      <c s="21">
        <v>0</v>
      </c>
      <c s="21">
        <v>0</v>
      </c>
      <c s="21">
        <v>163992.95999999999</v>
      </c>
      <c s="21">
        <v>163992.95999999999</v>
      </c>
      <c s="21">
        <v>327985.91999999998</v>
      </c>
    </row>
    <row r="1486" spans="1:65" ht="14.5">
      <c r="A1486" s="108" t="s">
        <v>3578</v>
      </c>
      <c s="118" t="s">
        <v>1607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2815081.6400000001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2815081.6400000001</v>
      </c>
      <c s="121">
        <v>45387</v>
      </c>
      <c s="121">
        <v>46482</v>
      </c>
      <c s="135">
        <v>2815081.6400000001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123159.82000000001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123159.82000000001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123159.82000000001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123159.82000000001</v>
      </c>
      <c s="21">
        <v>0</v>
      </c>
      <c s="21">
        <v>0</v>
      </c>
      <c s="21">
        <v>246319.64000000001</v>
      </c>
      <c s="21">
        <v>246319.64000000001</v>
      </c>
      <c s="21">
        <v>492639.28000000003</v>
      </c>
    </row>
    <row r="1487" spans="1:65" ht="14.5">
      <c r="A1487" s="108" t="s">
        <v>3579</v>
      </c>
      <c s="118" t="s">
        <v>1608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1">
        <v>45506</v>
      </c>
      <c s="121">
        <v>47332</v>
      </c>
      <c s="135">
        <v>200000000</v>
      </c>
      <c s="135">
        <v>4.5888888888888886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18500000</v>
      </c>
      <c s="21">
        <v>18500000</v>
      </c>
      <c s="21">
        <v>37000000</v>
      </c>
    </row>
    <row r="1488" spans="1:65" ht="14.5">
      <c r="A1488" s="108" t="s">
        <v>3580</v>
      </c>
      <c s="118" t="s">
        <v>1609</v>
      </c>
      <c s="112">
        <v>1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22600000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22600000</v>
      </c>
      <c s="121">
        <v>45544</v>
      </c>
      <c s="121">
        <v>47370</v>
      </c>
      <c s="135">
        <v>22600000</v>
      </c>
      <c s="135">
        <v>4.6916666666666664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1045250</v>
      </c>
      <c s="21">
        <v>0</v>
      </c>
      <c s="21">
        <v>0</v>
      </c>
      <c s="21">
        <v>0</v>
      </c>
      <c s="21">
        <v>0</v>
      </c>
      <c s="21">
        <v>0</v>
      </c>
      <c s="21">
        <v>1045250</v>
      </c>
      <c s="21">
        <v>0</v>
      </c>
      <c s="21">
        <v>0</v>
      </c>
      <c s="21">
        <v>0</v>
      </c>
      <c s="21">
        <v>0</v>
      </c>
      <c s="21">
        <v>0</v>
      </c>
      <c s="21">
        <v>1045250</v>
      </c>
      <c s="21">
        <v>0</v>
      </c>
      <c s="21">
        <v>0</v>
      </c>
      <c s="21">
        <v>0</v>
      </c>
      <c s="21">
        <v>0</v>
      </c>
      <c s="21">
        <v>0</v>
      </c>
      <c s="21">
        <v>1045250</v>
      </c>
      <c s="21">
        <v>0</v>
      </c>
      <c s="21">
        <v>0</v>
      </c>
      <c s="21">
        <v>0</v>
      </c>
      <c s="21">
        <v>2090500</v>
      </c>
      <c s="21">
        <v>2090500</v>
      </c>
      <c s="21">
        <v>4181000</v>
      </c>
    </row>
    <row r="1489" spans="1:65" ht="14.5">
      <c r="A1489" s="108" t="s">
        <v>3581</v>
      </c>
      <c s="118" t="s">
        <v>1610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2371768.9900000002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2371768.9900000002</v>
      </c>
      <c s="121">
        <v>45372</v>
      </c>
      <c s="121">
        <v>45737</v>
      </c>
      <c s="135">
        <v>2371768.9900000002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58108.339999999997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58108.339999999997</v>
      </c>
      <c s="21">
        <v>0</v>
      </c>
      <c s="21">
        <v>58108.339999999997</v>
      </c>
    </row>
    <row r="1490" spans="1:65" ht="14.5">
      <c r="A1490" s="108" t="s">
        <v>3582</v>
      </c>
      <c s="118" t="s">
        <v>1611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4885517.0999999996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4885517.0999999996</v>
      </c>
      <c s="121">
        <v>45387</v>
      </c>
      <c s="121">
        <v>46482</v>
      </c>
      <c s="135">
        <v>4885517.0999999996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213741.37</v>
      </c>
      <c s="21">
        <v>0</v>
      </c>
      <c s="21">
        <v>0</v>
      </c>
      <c s="21">
        <v>0</v>
      </c>
      <c s="21">
        <v>0</v>
      </c>
      <c s="21">
        <v>0</v>
      </c>
      <c s="21">
        <v>213741.37</v>
      </c>
      <c s="21">
        <v>0</v>
      </c>
      <c s="21">
        <v>0</v>
      </c>
      <c s="21">
        <v>0</v>
      </c>
      <c s="21">
        <v>0</v>
      </c>
      <c s="21">
        <v>0</v>
      </c>
      <c s="21">
        <v>213741.37</v>
      </c>
      <c s="21">
        <v>0</v>
      </c>
      <c s="21">
        <v>0</v>
      </c>
      <c s="21">
        <v>0</v>
      </c>
      <c s="21">
        <v>0</v>
      </c>
      <c s="21">
        <v>0</v>
      </c>
      <c s="21">
        <v>213741.37</v>
      </c>
      <c s="21">
        <v>0</v>
      </c>
      <c s="21">
        <v>0</v>
      </c>
      <c s="21">
        <v>427482.73999999999</v>
      </c>
      <c s="21">
        <v>427482.73999999999</v>
      </c>
      <c s="21">
        <v>854965.47999999998</v>
      </c>
    </row>
    <row r="1491" spans="1:65" ht="14.5">
      <c r="A1491" s="108" t="s">
        <v>3583</v>
      </c>
      <c s="118" t="s">
        <v>1612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152027.98000000001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152027.98000000001</v>
      </c>
      <c s="121">
        <v>45551</v>
      </c>
      <c s="121">
        <v>46646</v>
      </c>
      <c s="135">
        <v>152027.98000000001</v>
      </c>
      <c s="135">
        <v>2.7111111111111112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6651.2200000000003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6651.2200000000003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6651.2200000000003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6651.2200000000003</v>
      </c>
      <c s="21">
        <v>0</v>
      </c>
      <c s="21">
        <v>0</v>
      </c>
      <c s="21">
        <v>0</v>
      </c>
      <c s="21">
        <v>13302.440000000001</v>
      </c>
      <c s="21">
        <v>13302.440000000001</v>
      </c>
      <c s="21">
        <v>26604.880000000001</v>
      </c>
    </row>
    <row r="1492" spans="1:65" ht="14.5">
      <c r="A1492" s="108" t="s">
        <v>3584</v>
      </c>
      <c s="118" t="s">
        <v>1613</v>
      </c>
      <c s="112">
        <v>1</v>
      </c>
      <c s="113" t="s">
        <v>23</v>
      </c>
      <c s="35" t="s">
        <v>467</v>
      </c>
      <c s="35" t="s">
        <v>641</v>
      </c>
      <c s="35" t="s">
        <v>606</v>
      </c>
      <c s="35" t="s">
        <v>654</v>
      </c>
      <c s="35" t="s">
        <v>642</v>
      </c>
      <c s="35" t="s">
        <v>655</v>
      </c>
      <c s="35" t="s">
        <v>606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22067100.550000001</v>
      </c>
      <c s="128">
        <v>0</v>
      </c>
      <c s="128">
        <v>0</v>
      </c>
      <c s="128">
        <v>1020603.4</v>
      </c>
      <c s="128">
        <v>0</v>
      </c>
      <c s="128">
        <v>0</v>
      </c>
      <c s="128">
        <v>0</v>
      </c>
      <c s="128">
        <v>22067100.550000001</v>
      </c>
      <c s="121">
        <v>45455</v>
      </c>
      <c s="121">
        <v>47281</v>
      </c>
      <c s="135">
        <v>22067100.550000001</v>
      </c>
      <c s="135">
        <v>4.4500000000000002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1020603.4</v>
      </c>
      <c s="21">
        <v>0</v>
      </c>
      <c s="21">
        <v>0</v>
      </c>
      <c s="21">
        <v>0</v>
      </c>
      <c s="21">
        <v>0</v>
      </c>
      <c s="21">
        <v>0</v>
      </c>
      <c s="21">
        <v>1020603.4</v>
      </c>
      <c s="21">
        <v>0</v>
      </c>
      <c s="21">
        <v>0</v>
      </c>
      <c s="21">
        <v>0</v>
      </c>
      <c s="21">
        <v>0</v>
      </c>
      <c s="21">
        <v>0</v>
      </c>
      <c s="21">
        <v>1020603.4</v>
      </c>
      <c s="21">
        <v>0</v>
      </c>
      <c s="21">
        <v>0</v>
      </c>
      <c s="21">
        <v>0</v>
      </c>
      <c s="21">
        <v>0</v>
      </c>
      <c s="21">
        <v>0</v>
      </c>
      <c s="21">
        <v>1020603.4</v>
      </c>
      <c s="21">
        <v>2041206.8</v>
      </c>
      <c s="21">
        <v>2041206.8</v>
      </c>
      <c s="21">
        <v>4082413.6000000001</v>
      </c>
    </row>
    <row r="1493" spans="1:65" ht="14.5">
      <c r="A1493" s="108" t="s">
        <v>3585</v>
      </c>
      <c s="118" t="s">
        <v>1614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</v>
      </c>
      <c s="121">
        <v>45387</v>
      </c>
      <c s="121">
        <v>46482</v>
      </c>
      <c s="135">
        <v>1000000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43750</v>
      </c>
      <c s="21">
        <v>0</v>
      </c>
      <c s="21">
        <v>0</v>
      </c>
      <c s="21">
        <v>0</v>
      </c>
      <c s="21">
        <v>0</v>
      </c>
      <c s="21">
        <v>0</v>
      </c>
      <c s="21">
        <v>43750</v>
      </c>
      <c s="21">
        <v>0</v>
      </c>
      <c s="21">
        <v>0</v>
      </c>
      <c s="21">
        <v>0</v>
      </c>
      <c s="21">
        <v>0</v>
      </c>
      <c s="21">
        <v>0</v>
      </c>
      <c s="21">
        <v>43750</v>
      </c>
      <c s="21">
        <v>0</v>
      </c>
      <c s="21">
        <v>0</v>
      </c>
      <c s="21">
        <v>0</v>
      </c>
      <c s="21">
        <v>0</v>
      </c>
      <c s="21">
        <v>0</v>
      </c>
      <c s="21">
        <v>43750</v>
      </c>
      <c s="21">
        <v>0</v>
      </c>
      <c s="21">
        <v>0</v>
      </c>
      <c s="21">
        <v>87500</v>
      </c>
      <c s="21">
        <v>87500</v>
      </c>
      <c s="21">
        <v>175000</v>
      </c>
    </row>
    <row r="1494" spans="1:65" ht="14.5">
      <c r="A1494" s="108" t="s">
        <v>3586</v>
      </c>
      <c s="118" t="s">
        <v>1615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</v>
      </c>
      <c s="121">
        <v>45372</v>
      </c>
      <c s="121">
        <v>45737</v>
      </c>
      <c s="135">
        <v>1500000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36750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36750</v>
      </c>
      <c s="21">
        <v>0</v>
      </c>
      <c s="21">
        <v>36750</v>
      </c>
    </row>
    <row r="1495" spans="1:65" ht="14.5">
      <c r="A1495" s="108" t="s">
        <v>3587</v>
      </c>
      <c s="118" t="s">
        <v>1616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</v>
      </c>
      <c s="121">
        <v>45372</v>
      </c>
      <c s="121">
        <v>45737</v>
      </c>
      <c s="135">
        <v>10000000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245000</v>
      </c>
    </row>
    <row r="1496" spans="1:65" ht="14.5">
      <c r="A1496" s="108" t="s">
        <v>3588</v>
      </c>
      <c s="118" t="s">
        <v>1617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</v>
      </c>
      <c s="121">
        <v>45372</v>
      </c>
      <c s="121">
        <v>45737</v>
      </c>
      <c s="135">
        <v>10000000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245000</v>
      </c>
    </row>
    <row r="1497" spans="1:65" ht="14.5">
      <c r="A1497" s="108" t="s">
        <v>3589</v>
      </c>
      <c s="118" t="s">
        <v>1618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55000000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55000000</v>
      </c>
      <c s="121">
        <v>45565</v>
      </c>
      <c s="121">
        <v>48121</v>
      </c>
      <c s="135">
        <v>55000000</v>
      </c>
      <c s="135">
        <v>6.75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2612500</v>
      </c>
      <c s="21">
        <v>0</v>
      </c>
      <c s="21">
        <v>0</v>
      </c>
      <c s="21">
        <v>0</v>
      </c>
      <c s="21">
        <v>0</v>
      </c>
      <c s="21">
        <v>0</v>
      </c>
      <c s="21">
        <v>2612500</v>
      </c>
      <c s="21">
        <v>0</v>
      </c>
      <c s="21">
        <v>0</v>
      </c>
      <c s="21">
        <v>0</v>
      </c>
      <c s="21">
        <v>0</v>
      </c>
      <c s="21">
        <v>0</v>
      </c>
      <c s="21">
        <v>2612500</v>
      </c>
      <c s="21">
        <v>0</v>
      </c>
      <c s="21">
        <v>0</v>
      </c>
      <c s="21">
        <v>0</v>
      </c>
      <c s="21">
        <v>0</v>
      </c>
      <c s="21">
        <v>0</v>
      </c>
      <c s="21">
        <v>2612500</v>
      </c>
      <c s="21">
        <v>0</v>
      </c>
      <c s="21">
        <v>0</v>
      </c>
      <c s="21">
        <v>0</v>
      </c>
      <c s="21">
        <v>5225000</v>
      </c>
      <c s="21">
        <v>5225000</v>
      </c>
      <c s="21">
        <v>10450000</v>
      </c>
    </row>
    <row r="1498" spans="1:65" ht="14.5">
      <c r="A1498" s="108" t="s">
        <v>3590</v>
      </c>
      <c s="118" t="s">
        <v>1619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1">
        <v>45565</v>
      </c>
      <c s="121">
        <v>48121</v>
      </c>
      <c s="135">
        <v>200000000</v>
      </c>
      <c s="135">
        <v>6.75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9500000</v>
      </c>
      <c s="21">
        <v>0</v>
      </c>
      <c s="21">
        <v>0</v>
      </c>
      <c s="21">
        <v>0</v>
      </c>
      <c s="21">
        <v>0</v>
      </c>
      <c s="21">
        <v>0</v>
      </c>
      <c s="21">
        <v>9500000</v>
      </c>
      <c s="21">
        <v>0</v>
      </c>
      <c s="21">
        <v>0</v>
      </c>
      <c s="21">
        <v>0</v>
      </c>
      <c s="21">
        <v>0</v>
      </c>
      <c s="21">
        <v>0</v>
      </c>
      <c s="21">
        <v>9500000</v>
      </c>
      <c s="21">
        <v>0</v>
      </c>
      <c s="21">
        <v>0</v>
      </c>
      <c s="21">
        <v>0</v>
      </c>
      <c s="21">
        <v>0</v>
      </c>
      <c s="21">
        <v>0</v>
      </c>
      <c s="21">
        <v>9500000</v>
      </c>
      <c s="21">
        <v>0</v>
      </c>
      <c s="21">
        <v>0</v>
      </c>
      <c s="21">
        <v>0</v>
      </c>
      <c s="21">
        <v>19000000</v>
      </c>
      <c s="21">
        <v>19000000</v>
      </c>
      <c s="21">
        <v>38000000</v>
      </c>
    </row>
    <row r="1499" spans="1:65" ht="14.5">
      <c r="A1499" s="108" t="s">
        <v>3591</v>
      </c>
      <c s="118" t="s">
        <v>1620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8100000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8100000</v>
      </c>
      <c s="121">
        <v>45387</v>
      </c>
      <c s="121">
        <v>46482</v>
      </c>
      <c s="135">
        <v>8100000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708750</v>
      </c>
      <c s="21">
        <v>708750</v>
      </c>
      <c s="21">
        <v>1417500</v>
      </c>
    </row>
    <row r="1500" spans="1:65" ht="14.5">
      <c r="A1500" s="108" t="s">
        <v>3592</v>
      </c>
      <c s="118" t="s">
        <v>1621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12">
        <v>1</v>
      </c>
      <c s="112">
        <v>1</v>
      </c>
      <c s="112">
        <v>1</v>
      </c>
      <c s="133">
        <v>0</v>
      </c>
      <c s="133">
        <v>0</v>
      </c>
      <c s="112">
        <v>0</v>
      </c>
      <c s="128">
        <v>8100000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8100000</v>
      </c>
      <c s="121">
        <v>45387</v>
      </c>
      <c s="121">
        <v>46482</v>
      </c>
      <c s="135">
        <v>8100000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0</v>
      </c>
      <c s="21">
        <v>0</v>
      </c>
      <c s="21">
        <v>0</v>
      </c>
      <c s="21">
        <v>354375</v>
      </c>
      <c s="21">
        <v>0</v>
      </c>
      <c s="21">
        <v>0</v>
      </c>
      <c s="21">
        <v>708750</v>
      </c>
      <c s="21">
        <v>708750</v>
      </c>
      <c s="21">
        <v>1417500</v>
      </c>
    </row>
    <row r="1501" spans="1:65" ht="14.5">
      <c r="A1501" s="108" t="s">
        <v>3593</v>
      </c>
      <c s="118" t="s">
        <v>1622</v>
      </c>
      <c s="112">
        <v>1</v>
      </c>
      <c s="113" t="s">
        <v>23</v>
      </c>
      <c s="35" t="s">
        <v>467</v>
      </c>
      <c s="35" t="s">
        <v>641</v>
      </c>
      <c s="35" t="s">
        <v>166</v>
      </c>
      <c s="35" t="s">
        <v>654</v>
      </c>
      <c s="35" t="s">
        <v>646</v>
      </c>
      <c s="35" t="s">
        <v>655</v>
      </c>
      <c s="35" t="s">
        <v>166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7996194.6799999997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7996194.6799999997</v>
      </c>
      <c s="121">
        <v>45387</v>
      </c>
      <c s="121">
        <v>46482</v>
      </c>
      <c s="135">
        <v>7996194.6799999997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349833.52000000002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349833.52000000002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349833.52000000002</v>
      </c>
      <c s="21">
        <v>0</v>
      </c>
      <c s="21">
        <v>0</v>
      </c>
      <c s="21">
        <v>0</v>
      </c>
      <c s="21">
        <v>0</v>
      </c>
      <c s="21">
        <v>0</v>
      </c>
      <c s="21">
        <v>349833.52000000002</v>
      </c>
      <c s="21">
        <v>0</v>
      </c>
      <c s="21">
        <v>0</v>
      </c>
      <c s="21">
        <v>699667.04000000004</v>
      </c>
      <c s="21">
        <v>699667.04000000004</v>
      </c>
      <c s="21">
        <v>1399334.0800000001</v>
      </c>
    </row>
    <row r="1502" spans="1:65" ht="14.5">
      <c r="A1502" s="108" t="s">
        <v>3594</v>
      </c>
      <c s="118" t="s">
        <v>1623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</v>
      </c>
      <c s="121">
        <v>45372</v>
      </c>
      <c s="121">
        <v>45737</v>
      </c>
      <c s="135">
        <v>10000000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245000</v>
      </c>
    </row>
    <row r="1503" spans="1:65" ht="14.5">
      <c r="A1503" s="108" t="s">
        <v>3595</v>
      </c>
      <c s="118" t="s">
        <v>1624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</v>
      </c>
      <c s="121">
        <v>45372</v>
      </c>
      <c s="121">
        <v>45737</v>
      </c>
      <c s="135">
        <v>10000000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245000</v>
      </c>
    </row>
    <row r="1504" spans="1:65" ht="14.5">
      <c r="A1504" s="108" t="s">
        <v>3596</v>
      </c>
      <c s="118" t="s">
        <v>1625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</v>
      </c>
      <c s="121">
        <v>45387</v>
      </c>
      <c s="121">
        <v>46482</v>
      </c>
      <c s="135">
        <v>2000000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175000</v>
      </c>
      <c s="21">
        <v>175000</v>
      </c>
      <c s="21">
        <v>350000</v>
      </c>
    </row>
    <row r="1505" spans="1:65" ht="14.5">
      <c r="A1505" s="108" t="s">
        <v>3597</v>
      </c>
      <c s="118" t="s">
        <v>1626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12000000</v>
      </c>
      <c s="121">
        <v>45387</v>
      </c>
      <c s="121">
        <v>46482</v>
      </c>
      <c s="135">
        <v>12000000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525000</v>
      </c>
      <c s="21">
        <v>0</v>
      </c>
      <c s="21">
        <v>0</v>
      </c>
      <c s="21">
        <v>0</v>
      </c>
      <c s="21">
        <v>0</v>
      </c>
      <c s="21">
        <v>0</v>
      </c>
      <c s="21">
        <v>525000</v>
      </c>
      <c s="21">
        <v>0</v>
      </c>
      <c s="21">
        <v>0</v>
      </c>
      <c s="21">
        <v>0</v>
      </c>
      <c s="21">
        <v>0</v>
      </c>
      <c s="21">
        <v>0</v>
      </c>
      <c s="21">
        <v>525000</v>
      </c>
      <c s="21">
        <v>0</v>
      </c>
      <c s="21">
        <v>0</v>
      </c>
      <c s="21">
        <v>0</v>
      </c>
      <c s="21">
        <v>0</v>
      </c>
      <c s="21">
        <v>0</v>
      </c>
      <c s="21">
        <v>525000</v>
      </c>
      <c s="21">
        <v>0</v>
      </c>
      <c s="21">
        <v>0</v>
      </c>
      <c s="21">
        <v>1050000</v>
      </c>
      <c s="21">
        <v>1050000</v>
      </c>
      <c s="21">
        <v>2100000</v>
      </c>
    </row>
    <row r="1506" spans="1:65" ht="14.5">
      <c r="A1506" s="108" t="s">
        <v>3598</v>
      </c>
      <c s="118" t="s">
        <v>1627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</v>
      </c>
      <c s="121">
        <v>45372</v>
      </c>
      <c s="121">
        <v>45737</v>
      </c>
      <c s="135">
        <v>400000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9800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9800</v>
      </c>
      <c s="21">
        <v>0</v>
      </c>
      <c s="21">
        <v>9800</v>
      </c>
    </row>
    <row r="1507" spans="1:65" ht="14.5">
      <c r="A1507" s="108" t="s">
        <v>3599</v>
      </c>
      <c s="118" t="s">
        <v>1628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100000000</v>
      </c>
      <c s="121">
        <v>45565</v>
      </c>
      <c s="121">
        <v>48121</v>
      </c>
      <c s="135">
        <v>100000000</v>
      </c>
      <c s="135">
        <v>6.75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9500000</v>
      </c>
      <c s="21">
        <v>9500000</v>
      </c>
      <c s="21">
        <v>19000000</v>
      </c>
    </row>
    <row r="1508" spans="1:65" ht="14.5">
      <c r="A1508" s="108" t="s">
        <v>3600</v>
      </c>
      <c s="118" t="s">
        <v>1629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</v>
      </c>
      <c s="122">
        <v>45372</v>
      </c>
      <c s="121">
        <v>45737</v>
      </c>
      <c s="135">
        <v>1500000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36750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36750</v>
      </c>
      <c s="21">
        <v>0</v>
      </c>
      <c s="21">
        <v>36750</v>
      </c>
    </row>
    <row r="1509" spans="1:65" ht="14.5">
      <c r="A1509" s="108" t="s">
        <v>3601</v>
      </c>
      <c s="118" t="s">
        <v>1630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146615</v>
      </c>
      <c s="128">
        <v>0</v>
      </c>
      <c s="128">
        <v>0</v>
      </c>
      <c s="128">
        <v>397.07999999999998</v>
      </c>
      <c s="128">
        <v>0</v>
      </c>
      <c s="128">
        <v>0</v>
      </c>
      <c s="128">
        <v>0</v>
      </c>
      <c s="128">
        <v>146615</v>
      </c>
      <c s="122">
        <v>45601</v>
      </c>
      <c s="121">
        <v>45966</v>
      </c>
      <c s="135">
        <v>146615</v>
      </c>
      <c s="135">
        <v>0.84722222222222221</v>
      </c>
      <c s="135">
        <v>1</v>
      </c>
      <c s="125">
        <v>0.032500000000000001</v>
      </c>
      <c s="131" t="s">
        <v>657</v>
      </c>
      <c s="131" t="s">
        <v>658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397.07999999999998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4367.8800000000001</v>
      </c>
      <c s="21">
        <v>0</v>
      </c>
      <c s="21">
        <v>4367.8800000000001</v>
      </c>
    </row>
    <row r="1510" spans="1:65" ht="14.5">
      <c r="A1510" s="108" t="s">
        <v>3602</v>
      </c>
      <c s="118" t="s">
        <v>1630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147057.5</v>
      </c>
      <c s="128">
        <v>0</v>
      </c>
      <c s="128">
        <v>0</v>
      </c>
      <c s="128">
        <v>468.13</v>
      </c>
      <c s="128">
        <v>0</v>
      </c>
      <c s="128">
        <v>0</v>
      </c>
      <c s="128">
        <v>0</v>
      </c>
      <c s="128">
        <v>147057.5</v>
      </c>
      <c s="122">
        <v>45601</v>
      </c>
      <c s="121">
        <v>46331</v>
      </c>
      <c s="135">
        <v>147057.5</v>
      </c>
      <c s="135">
        <v>1.8472222222222223</v>
      </c>
      <c s="135">
        <v>2</v>
      </c>
      <c s="125">
        <v>0.038199999999999998</v>
      </c>
      <c s="131" t="s">
        <v>657</v>
      </c>
      <c s="131" t="s">
        <v>658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468.13</v>
      </c>
      <c s="21">
        <v>234.06999999999999</v>
      </c>
      <c s="21">
        <v>234.06999999999999</v>
      </c>
      <c s="21">
        <v>234.06999999999999</v>
      </c>
      <c s="21">
        <v>234.06999999999999</v>
      </c>
      <c s="21">
        <v>234.06999999999999</v>
      </c>
      <c s="21">
        <v>234.06999999999999</v>
      </c>
      <c s="21">
        <v>0</v>
      </c>
      <c s="21">
        <v>5617.5600000000004</v>
      </c>
      <c s="21">
        <v>3745.0700000000011</v>
      </c>
      <c s="21">
        <v>9362.630000000001</v>
      </c>
    </row>
    <row r="1511" spans="1:65" ht="14.5">
      <c r="A1511" s="108" t="s">
        <v>3603</v>
      </c>
      <c s="118" t="s">
        <v>1630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53100</v>
      </c>
      <c s="128">
        <v>0</v>
      </c>
      <c s="128">
        <v>0</v>
      </c>
      <c s="128">
        <v>190.28</v>
      </c>
      <c s="128">
        <v>0</v>
      </c>
      <c s="128">
        <v>0</v>
      </c>
      <c s="128">
        <v>0</v>
      </c>
      <c s="128">
        <v>53100</v>
      </c>
      <c s="122">
        <v>45601</v>
      </c>
      <c s="121">
        <v>46696</v>
      </c>
      <c s="135">
        <v>53100</v>
      </c>
      <c s="135">
        <v>2.8472222222222223</v>
      </c>
      <c s="135">
        <v>3</v>
      </c>
      <c s="125">
        <v>0.042999999999999997</v>
      </c>
      <c s="131" t="s">
        <v>657</v>
      </c>
      <c s="131" t="s">
        <v>658</v>
      </c>
      <c s="21">
        <v>190.28</v>
      </c>
      <c s="21">
        <v>190.28</v>
      </c>
      <c s="21">
        <v>190.28</v>
      </c>
      <c s="21">
        <v>190.28</v>
      </c>
      <c s="21">
        <v>190.28</v>
      </c>
      <c s="21">
        <v>190.28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190.27000000000001</v>
      </c>
      <c s="21">
        <v>2283.3000000000002</v>
      </c>
      <c s="21">
        <v>2283.2400000000002</v>
      </c>
      <c s="21">
        <v>4566.5400000000009</v>
      </c>
    </row>
    <row r="1512" spans="1:65" ht="14.5">
      <c r="A1512" s="108" t="s">
        <v>3604</v>
      </c>
      <c s="118" t="s">
        <v>1630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3161957.5</v>
      </c>
      <c s="128">
        <v>0</v>
      </c>
      <c s="128">
        <v>0</v>
      </c>
      <c s="128">
        <v>12410.68</v>
      </c>
      <c s="128">
        <v>0</v>
      </c>
      <c s="128">
        <v>0</v>
      </c>
      <c s="128">
        <v>0</v>
      </c>
      <c s="128">
        <v>3161957.5</v>
      </c>
      <c s="122">
        <v>45601</v>
      </c>
      <c s="121">
        <v>47062</v>
      </c>
      <c s="135">
        <v>3161957.5</v>
      </c>
      <c s="135">
        <v>3.8472222222222223</v>
      </c>
      <c s="135">
        <v>4</v>
      </c>
      <c s="125">
        <v>0.047100000000000003</v>
      </c>
      <c s="131" t="s">
        <v>657</v>
      </c>
      <c s="131" t="s">
        <v>658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12410.68</v>
      </c>
      <c s="21">
        <v>148928.15999999997</v>
      </c>
      <c s="21">
        <v>148928.15999999997</v>
      </c>
      <c s="21">
        <v>297856.31999999995</v>
      </c>
    </row>
    <row r="1513" spans="1:65" ht="14.5">
      <c r="A1513" s="108" t="s">
        <v>3605</v>
      </c>
      <c s="118" t="s">
        <v>1630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21237640</v>
      </c>
      <c s="128">
        <v>0</v>
      </c>
      <c s="128">
        <v>0</v>
      </c>
      <c s="128">
        <v>89729.029999999999</v>
      </c>
      <c s="128">
        <v>0</v>
      </c>
      <c s="128">
        <v>0</v>
      </c>
      <c s="128">
        <v>0</v>
      </c>
      <c s="128">
        <v>21237640</v>
      </c>
      <c s="122">
        <v>45601</v>
      </c>
      <c s="121">
        <v>47427</v>
      </c>
      <c s="135">
        <v>21237640</v>
      </c>
      <c s="135">
        <v>4.8472222222222223</v>
      </c>
      <c s="135">
        <v>5</v>
      </c>
      <c s="125">
        <v>0.050700000000000002</v>
      </c>
      <c s="131" t="s">
        <v>657</v>
      </c>
      <c s="131" t="s">
        <v>658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89729.029999999999</v>
      </c>
      <c s="21">
        <v>1076748.3600000001</v>
      </c>
      <c s="21">
        <v>1076748.3600000001</v>
      </c>
      <c s="21">
        <v>2153496.7200000002</v>
      </c>
    </row>
    <row r="1514" spans="1:65" ht="14.5">
      <c r="A1514" s="108" t="s">
        <v>3606</v>
      </c>
      <c s="118" t="s">
        <v>1631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592470.07999999996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592470.07999999996</v>
      </c>
      <c s="122">
        <v>45603</v>
      </c>
      <c s="121">
        <v>46698</v>
      </c>
      <c s="135">
        <v>592470.07999999996</v>
      </c>
      <c s="135">
        <v>2.8527777777777779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25920.565999999999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25920.57</v>
      </c>
      <c s="21">
        <v>0</v>
      </c>
      <c s="21">
        <v>0</v>
      </c>
      <c s="21">
        <v>0</v>
      </c>
      <c s="21">
        <v>0</v>
      </c>
      <c s="21">
        <v>0</v>
      </c>
      <c s="21">
        <v>25920.57</v>
      </c>
      <c s="21">
        <v>0</v>
      </c>
      <c s="21">
        <v>0</v>
      </c>
      <c s="21">
        <v>0</v>
      </c>
      <c s="21">
        <v>0</v>
      </c>
      <c s="21">
        <v>0</v>
      </c>
      <c s="21">
        <v>25920.57</v>
      </c>
      <c s="21">
        <v>0</v>
      </c>
      <c s="21">
        <v>51841.135999999999</v>
      </c>
      <c s="21">
        <v>51841.139999999999</v>
      </c>
      <c s="21">
        <v>103682.276</v>
      </c>
    </row>
    <row r="1515" spans="1:65" ht="14.5">
      <c r="A1515" s="108" t="s">
        <v>3607</v>
      </c>
      <c s="118" t="s">
        <v>1632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</v>
      </c>
      <c s="122">
        <v>45387</v>
      </c>
      <c s="121">
        <v>46482</v>
      </c>
      <c s="135">
        <v>2000000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0</v>
      </c>
      <c s="21">
        <v>0</v>
      </c>
      <c s="21">
        <v>0</v>
      </c>
      <c s="21">
        <v>87500</v>
      </c>
      <c s="21">
        <v>0</v>
      </c>
      <c s="21">
        <v>0</v>
      </c>
      <c s="21">
        <v>175000</v>
      </c>
      <c s="21">
        <v>175000</v>
      </c>
      <c s="21">
        <v>350000</v>
      </c>
    </row>
    <row r="1516" spans="1:65" ht="14.5">
      <c r="A1516" s="108" t="s">
        <v>3608</v>
      </c>
      <c s="118" t="s">
        <v>1633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25000000</v>
      </c>
      <c s="122">
        <v>45372</v>
      </c>
      <c s="121">
        <v>45737</v>
      </c>
      <c s="135">
        <v>25000000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612500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612500</v>
      </c>
      <c s="21">
        <v>0</v>
      </c>
      <c s="21">
        <v>612500</v>
      </c>
    </row>
    <row r="1517" spans="1:65" ht="14.5">
      <c r="A1517" s="108" t="s">
        <v>3609</v>
      </c>
      <c s="118" t="s">
        <v>1634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25000000</v>
      </c>
      <c s="122">
        <v>45372</v>
      </c>
      <c s="121">
        <v>45737</v>
      </c>
      <c s="135">
        <v>25000000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18" spans="1:65" ht="14.5">
      <c r="A1518" s="108" t="s">
        <v>3610</v>
      </c>
      <c s="118" t="s">
        <v>1635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4000000</v>
      </c>
      <c s="122">
        <v>45387</v>
      </c>
      <c s="121">
        <v>46482</v>
      </c>
      <c s="135">
        <v>4000000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175000</v>
      </c>
      <c s="21">
        <v>0</v>
      </c>
      <c s="21">
        <v>0</v>
      </c>
      <c s="21">
        <v>0</v>
      </c>
      <c s="21">
        <v>0</v>
      </c>
      <c s="21">
        <v>0</v>
      </c>
      <c s="21">
        <v>175000</v>
      </c>
      <c s="21">
        <v>0</v>
      </c>
      <c s="21">
        <v>0</v>
      </c>
      <c s="21">
        <v>0</v>
      </c>
      <c s="21">
        <v>0</v>
      </c>
      <c s="21">
        <v>0</v>
      </c>
      <c s="21">
        <v>175000</v>
      </c>
      <c s="21">
        <v>0</v>
      </c>
      <c s="21">
        <v>0</v>
      </c>
      <c s="21">
        <v>0</v>
      </c>
      <c s="21">
        <v>0</v>
      </c>
      <c s="21">
        <v>0</v>
      </c>
      <c s="21">
        <v>175000</v>
      </c>
      <c s="21">
        <v>0</v>
      </c>
      <c s="21">
        <v>0</v>
      </c>
      <c s="21">
        <v>350000</v>
      </c>
      <c s="21">
        <v>350000</v>
      </c>
      <c s="21">
        <v>700000</v>
      </c>
    </row>
    <row r="1519" spans="1:65" ht="14.5">
      <c r="A1519" s="108" t="s">
        <v>3611</v>
      </c>
      <c s="118" t="s">
        <v>1636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12500000</v>
      </c>
      <c s="122">
        <v>45372</v>
      </c>
      <c s="121">
        <v>45737</v>
      </c>
      <c s="135">
        <v>12500000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306250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306250</v>
      </c>
      <c s="21">
        <v>0</v>
      </c>
      <c s="21">
        <v>306250</v>
      </c>
    </row>
    <row r="1520" spans="1:65" ht="14.5">
      <c r="A1520" s="108" t="s">
        <v>3612</v>
      </c>
      <c s="118" t="s">
        <v>1637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12500000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12500000</v>
      </c>
      <c s="122">
        <v>45372</v>
      </c>
      <c s="121">
        <v>45737</v>
      </c>
      <c s="135">
        <v>12500000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306250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306250</v>
      </c>
      <c s="21">
        <v>0</v>
      </c>
      <c s="21">
        <v>306250</v>
      </c>
    </row>
    <row r="1521" spans="1:65" ht="14.5">
      <c r="A1521" s="108" t="s">
        <v>3613</v>
      </c>
      <c s="118" t="s">
        <v>1638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168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69436204.810000002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69436204.810000002</v>
      </c>
      <c s="122">
        <v>45610</v>
      </c>
      <c s="121">
        <v>45975</v>
      </c>
      <c s="135">
        <v>69436204.810000002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1701187.02</v>
      </c>
      <c s="21">
        <v>0</v>
      </c>
      <c s="21">
        <v>0</v>
      </c>
      <c s="21">
        <v>0</v>
      </c>
      <c s="21">
        <v>0</v>
      </c>
      <c s="21">
        <v>0</v>
      </c>
      <c s="21">
        <v>1701187.02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3402374.04</v>
      </c>
      <c s="21">
        <v>0</v>
      </c>
      <c s="21">
        <v>3402374.04</v>
      </c>
    </row>
    <row r="1522" spans="1:65" ht="14.5">
      <c r="A1522" s="108" t="s">
        <v>3614</v>
      </c>
      <c s="118" t="s">
        <v>1639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64900</v>
      </c>
      <c s="128">
        <v>0</v>
      </c>
      <c s="128">
        <v>0</v>
      </c>
      <c s="128">
        <v>175.77000000000001</v>
      </c>
      <c s="128">
        <v>0</v>
      </c>
      <c s="128">
        <v>0</v>
      </c>
      <c s="128">
        <v>0</v>
      </c>
      <c s="128">
        <v>64900</v>
      </c>
      <c s="122">
        <v>45614</v>
      </c>
      <c s="121">
        <v>45979</v>
      </c>
      <c s="135">
        <v>64900</v>
      </c>
      <c s="135">
        <v>0.8833333333333333</v>
      </c>
      <c s="135">
        <v>1</v>
      </c>
      <c s="125">
        <v>0.032500000000000001</v>
      </c>
      <c s="131" t="s">
        <v>657</v>
      </c>
      <c s="131" t="s">
        <v>658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175.77000000000001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1933.47</v>
      </c>
      <c s="21">
        <v>0</v>
      </c>
      <c s="21">
        <v>1933.47</v>
      </c>
    </row>
    <row r="1523" spans="1:65" ht="14.5">
      <c r="A1523" s="108" t="s">
        <v>3615</v>
      </c>
      <c s="118" t="s">
        <v>1639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47937.5</v>
      </c>
      <c s="128">
        <v>0</v>
      </c>
      <c s="128">
        <v>0</v>
      </c>
      <c s="128">
        <v>152.59999999999999</v>
      </c>
      <c s="128">
        <v>0</v>
      </c>
      <c s="128">
        <v>0</v>
      </c>
      <c s="128">
        <v>0</v>
      </c>
      <c s="128">
        <v>47937.5</v>
      </c>
      <c s="122">
        <v>45614</v>
      </c>
      <c s="121">
        <v>46344</v>
      </c>
      <c s="135">
        <v>47937.5</v>
      </c>
      <c s="135">
        <v>1.8833333333333333</v>
      </c>
      <c s="135">
        <v>2</v>
      </c>
      <c s="125">
        <v>0.038199999999999998</v>
      </c>
      <c s="131" t="s">
        <v>657</v>
      </c>
      <c s="131" t="s">
        <v>658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152.59999999999999</v>
      </c>
      <c s="21">
        <v>76.299999999999997</v>
      </c>
      <c s="21">
        <v>76.299999999999997</v>
      </c>
      <c s="21">
        <v>76.299999999999997</v>
      </c>
      <c s="21">
        <v>76.299999999999997</v>
      </c>
      <c s="21">
        <v>76.299999999999997</v>
      </c>
      <c s="21">
        <v>76.299999999999997</v>
      </c>
      <c s="21">
        <v>0</v>
      </c>
      <c s="21">
        <v>1831.1999999999996</v>
      </c>
      <c s="21">
        <v>1220.7999999999997</v>
      </c>
      <c s="21">
        <v>3051.9999999999991</v>
      </c>
    </row>
    <row r="1524" spans="1:65" ht="14.5">
      <c r="A1524" s="108" t="s">
        <v>3616</v>
      </c>
      <c s="118" t="s">
        <v>1639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378190</v>
      </c>
      <c s="128">
        <v>0</v>
      </c>
      <c s="128">
        <v>0</v>
      </c>
      <c s="128">
        <v>1355.1800000000001</v>
      </c>
      <c s="128">
        <v>0</v>
      </c>
      <c s="128">
        <v>0</v>
      </c>
      <c s="128">
        <v>0</v>
      </c>
      <c s="128">
        <v>378190</v>
      </c>
      <c s="122">
        <v>45614</v>
      </c>
      <c s="121">
        <v>46709</v>
      </c>
      <c s="135">
        <v>378190</v>
      </c>
      <c s="135">
        <v>2.8833333333333333</v>
      </c>
      <c s="135">
        <v>3</v>
      </c>
      <c s="125">
        <v>0.042999999999999997</v>
      </c>
      <c s="131" t="s">
        <v>657</v>
      </c>
      <c s="131" t="s">
        <v>658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1355.1800000000001</v>
      </c>
      <c s="21">
        <v>16262.160000000002</v>
      </c>
      <c s="21">
        <v>16262.160000000002</v>
      </c>
      <c s="21">
        <v>32524.320000000003</v>
      </c>
    </row>
    <row r="1525" spans="1:65" ht="14.5">
      <c r="A1525" s="108" t="s">
        <v>3617</v>
      </c>
      <c s="118" t="s">
        <v>1639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463150</v>
      </c>
      <c s="128">
        <v>0</v>
      </c>
      <c s="128">
        <v>0</v>
      </c>
      <c s="128">
        <v>1817.8599999999999</v>
      </c>
      <c s="128">
        <v>0</v>
      </c>
      <c s="128">
        <v>0</v>
      </c>
      <c s="128">
        <v>0</v>
      </c>
      <c s="128">
        <v>463150</v>
      </c>
      <c s="122">
        <v>45614</v>
      </c>
      <c s="121">
        <v>47075</v>
      </c>
      <c s="135">
        <v>463150</v>
      </c>
      <c s="135">
        <v>3.8833333333333333</v>
      </c>
      <c s="135">
        <v>4</v>
      </c>
      <c s="125">
        <v>0.047100000000000003</v>
      </c>
      <c s="131" t="s">
        <v>657</v>
      </c>
      <c s="131" t="s">
        <v>658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1817.8599999999999</v>
      </c>
      <c s="21">
        <v>21814.320000000003</v>
      </c>
      <c s="21">
        <v>21814.320000000003</v>
      </c>
      <c s="21">
        <v>43628.640000000007</v>
      </c>
    </row>
    <row r="1526" spans="1:65" ht="14.5">
      <c r="A1526" s="108" t="s">
        <v>3618</v>
      </c>
      <c s="118" t="s">
        <v>1639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180835</v>
      </c>
      <c s="128">
        <v>0</v>
      </c>
      <c s="128">
        <v>0</v>
      </c>
      <c s="128">
        <v>764.02999999999997</v>
      </c>
      <c s="128">
        <v>0</v>
      </c>
      <c s="128">
        <v>0</v>
      </c>
      <c s="128">
        <v>0</v>
      </c>
      <c s="128">
        <v>180835</v>
      </c>
      <c s="122">
        <v>45614</v>
      </c>
      <c s="121">
        <v>47440</v>
      </c>
      <c s="135">
        <v>180835</v>
      </c>
      <c s="135">
        <v>4.8833333333333337</v>
      </c>
      <c s="135">
        <v>5</v>
      </c>
      <c s="125">
        <v>0.050700000000000002</v>
      </c>
      <c s="131" t="s">
        <v>657</v>
      </c>
      <c s="131" t="s">
        <v>658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764.02999999999997</v>
      </c>
      <c s="21">
        <v>9168.3599999999988</v>
      </c>
      <c s="21">
        <v>9168.3599999999988</v>
      </c>
      <c s="21">
        <v>18336.719999999998</v>
      </c>
    </row>
    <row r="1527" spans="1:65" ht="14.5">
      <c r="A1527" s="108" t="s">
        <v>3619</v>
      </c>
      <c s="118" t="s">
        <v>1639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426275</v>
      </c>
      <c s="128">
        <v>0</v>
      </c>
      <c s="128">
        <v>0</v>
      </c>
      <c s="128">
        <v>1904.03</v>
      </c>
      <c s="128">
        <v>0</v>
      </c>
      <c s="128">
        <v>0</v>
      </c>
      <c s="128">
        <v>0</v>
      </c>
      <c s="128">
        <v>426275</v>
      </c>
      <c s="122">
        <v>45614</v>
      </c>
      <c s="121">
        <v>47805</v>
      </c>
      <c s="135">
        <v>426275</v>
      </c>
      <c s="135">
        <v>5.8833333333333337</v>
      </c>
      <c s="135">
        <v>6</v>
      </c>
      <c s="125">
        <v>0.053600000000000002</v>
      </c>
      <c s="131" t="s">
        <v>657</v>
      </c>
      <c s="131" t="s">
        <v>658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1904.03</v>
      </c>
      <c s="21">
        <v>22848.359999999997</v>
      </c>
      <c s="21">
        <v>22848.359999999997</v>
      </c>
      <c s="21">
        <v>45696.719999999994</v>
      </c>
    </row>
    <row r="1528" spans="1:65" ht="14.5">
      <c r="A1528" s="108" t="s">
        <v>3620</v>
      </c>
      <c s="118" t="s">
        <v>1639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2">
        <v>0</v>
      </c>
      <c s="132">
        <v>0</v>
      </c>
      <c s="132">
        <v>0</v>
      </c>
      <c s="128">
        <v>619352.5</v>
      </c>
      <c s="128">
        <v>0</v>
      </c>
      <c s="128">
        <v>0</v>
      </c>
      <c s="128">
        <v>2910.96</v>
      </c>
      <c s="128">
        <v>0</v>
      </c>
      <c s="128">
        <v>0</v>
      </c>
      <c s="128">
        <v>0</v>
      </c>
      <c s="128">
        <v>619352.5</v>
      </c>
      <c s="122">
        <v>45614</v>
      </c>
      <c s="121">
        <v>48170</v>
      </c>
      <c s="135">
        <v>619352.5</v>
      </c>
      <c s="135">
        <v>6.8833333333333337</v>
      </c>
      <c s="135">
        <v>7</v>
      </c>
      <c s="125">
        <v>0.056399999999999999</v>
      </c>
      <c s="131" t="s">
        <v>657</v>
      </c>
      <c s="131" t="s">
        <v>658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2910.96</v>
      </c>
      <c s="21">
        <v>34931.519999999997</v>
      </c>
      <c s="21">
        <v>34931.519999999997</v>
      </c>
      <c s="21">
        <v>69863.039999999994</v>
      </c>
    </row>
    <row r="1529" spans="1:65" ht="14.5">
      <c r="A1529" s="108" t="s">
        <v>3621</v>
      </c>
      <c s="118" t="s">
        <v>1639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2">
        <v>0</v>
      </c>
      <c s="132">
        <v>0</v>
      </c>
      <c s="132">
        <v>0</v>
      </c>
      <c s="128">
        <v>637642.5</v>
      </c>
      <c s="128">
        <v>0</v>
      </c>
      <c s="128">
        <v>0</v>
      </c>
      <c s="128">
        <v>3151.02</v>
      </c>
      <c s="128">
        <v>0</v>
      </c>
      <c s="128">
        <v>0</v>
      </c>
      <c s="128">
        <v>0</v>
      </c>
      <c s="128">
        <v>637642.5</v>
      </c>
      <c s="122">
        <v>45614</v>
      </c>
      <c s="121">
        <v>48536</v>
      </c>
      <c s="135">
        <v>637642.5</v>
      </c>
      <c s="135">
        <v>7.8833333333333337</v>
      </c>
      <c s="135">
        <v>8</v>
      </c>
      <c s="125">
        <v>0.059299999999999999</v>
      </c>
      <c s="131" t="s">
        <v>657</v>
      </c>
      <c s="131" t="s">
        <v>658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3151.02</v>
      </c>
      <c s="21">
        <v>37812.239999999998</v>
      </c>
      <c s="21">
        <v>37812.239999999998</v>
      </c>
      <c s="21">
        <v>75624.479999999996</v>
      </c>
    </row>
    <row r="1530" spans="1:65" ht="14.5">
      <c r="A1530" s="108" t="s">
        <v>3622</v>
      </c>
      <c s="118" t="s">
        <v>1639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4043417.5</v>
      </c>
      <c s="128">
        <v>0</v>
      </c>
      <c s="128">
        <v>0</v>
      </c>
      <c s="128">
        <v>20924.685000000001</v>
      </c>
      <c s="128">
        <v>0</v>
      </c>
      <c s="128">
        <v>0</v>
      </c>
      <c s="128">
        <v>0</v>
      </c>
      <c s="128">
        <v>4043417.5</v>
      </c>
      <c s="122">
        <v>45614</v>
      </c>
      <c s="121">
        <v>48901</v>
      </c>
      <c s="135">
        <v>4043417.5</v>
      </c>
      <c s="135">
        <v>8.8833333333333329</v>
      </c>
      <c s="135">
        <v>9</v>
      </c>
      <c s="125">
        <v>0.062100000000000002</v>
      </c>
      <c s="131" t="s">
        <v>657</v>
      </c>
      <c s="131" t="s">
        <v>658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20924.689999999999</v>
      </c>
      <c s="21">
        <v>251096.28</v>
      </c>
      <c s="21">
        <v>251096.28</v>
      </c>
      <c s="21">
        <v>502192.56</v>
      </c>
    </row>
    <row r="1531" spans="1:65" ht="14.5">
      <c r="A1531" s="108" t="s">
        <v>3623</v>
      </c>
      <c s="118" t="s">
        <v>1640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100000000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100000000</v>
      </c>
      <c s="122">
        <v>45565</v>
      </c>
      <c s="121">
        <v>48121</v>
      </c>
      <c s="135">
        <v>100000000</v>
      </c>
      <c s="135">
        <v>6.75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0</v>
      </c>
      <c s="21">
        <v>0</v>
      </c>
      <c s="21">
        <v>4750000</v>
      </c>
      <c s="21">
        <v>0</v>
      </c>
      <c s="21">
        <v>0</v>
      </c>
      <c s="21">
        <v>0</v>
      </c>
      <c s="21">
        <v>9500000</v>
      </c>
      <c s="21">
        <v>9500000</v>
      </c>
      <c s="21">
        <v>19000000</v>
      </c>
    </row>
    <row r="1532" spans="1:65" ht="14.5">
      <c r="A1532" s="108" t="s">
        <v>3624</v>
      </c>
      <c s="118" t="s">
        <v>1641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595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7012962.8399999999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7012962.8399999999</v>
      </c>
      <c s="122">
        <v>45387</v>
      </c>
      <c s="121">
        <v>46482</v>
      </c>
      <c s="135">
        <v>7012962.8399999999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306817.12</v>
      </c>
      <c s="21">
        <v>0</v>
      </c>
      <c s="21">
        <v>0</v>
      </c>
      <c s="21">
        <v>0</v>
      </c>
      <c s="21">
        <v>0</v>
      </c>
      <c s="21">
        <v>0</v>
      </c>
      <c s="21">
        <v>306817.12</v>
      </c>
      <c s="21">
        <v>0</v>
      </c>
      <c s="21">
        <v>0</v>
      </c>
      <c s="21">
        <v>0</v>
      </c>
      <c s="21">
        <v>0</v>
      </c>
      <c s="21">
        <v>0</v>
      </c>
      <c s="21">
        <v>306817.12</v>
      </c>
      <c s="21">
        <v>0</v>
      </c>
      <c s="21">
        <v>0</v>
      </c>
      <c s="21">
        <v>0</v>
      </c>
      <c s="21">
        <v>0</v>
      </c>
      <c s="21">
        <v>0</v>
      </c>
      <c s="21">
        <v>306817.12</v>
      </c>
      <c s="21">
        <v>0</v>
      </c>
      <c s="21">
        <v>0</v>
      </c>
      <c s="21">
        <v>613634.23999999999</v>
      </c>
      <c s="21">
        <v>613634.23999999999</v>
      </c>
      <c s="21">
        <v>1227268.48</v>
      </c>
    </row>
    <row r="1533" spans="1:65" ht="14.5">
      <c r="A1533" s="108" t="s">
        <v>3625</v>
      </c>
      <c s="118" t="s">
        <v>1642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1193601.22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1193601.22</v>
      </c>
      <c s="122">
        <v>45623</v>
      </c>
      <c s="121">
        <v>46718</v>
      </c>
      <c s="135">
        <v>1193601.22</v>
      </c>
      <c s="135">
        <v>2.9083333333333332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52220.050000000003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52220.050000000003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52220.050000000003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52220.050000000003</v>
      </c>
      <c s="21">
        <v>0</v>
      </c>
      <c s="21">
        <v>104440.10000000001</v>
      </c>
      <c s="21">
        <v>104440.10000000001</v>
      </c>
      <c s="21">
        <v>208880.20000000001</v>
      </c>
    </row>
    <row r="1534" spans="1:65" ht="14.5">
      <c r="A1534" s="108" t="s">
        <v>3626</v>
      </c>
      <c s="118" t="s">
        <v>1643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25000000</v>
      </c>
      <c s="122">
        <v>45372</v>
      </c>
      <c s="121">
        <v>45737</v>
      </c>
      <c s="141">
        <v>25000000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612500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612500</v>
      </c>
      <c s="21">
        <v>0</v>
      </c>
      <c s="21">
        <v>612500</v>
      </c>
    </row>
    <row r="1535" spans="1:65" ht="14.5">
      <c r="A1535" s="108" t="s">
        <v>3627</v>
      </c>
      <c s="118" t="s">
        <v>1644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25000000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25000000</v>
      </c>
      <c s="122">
        <v>45372</v>
      </c>
      <c s="121">
        <v>45737</v>
      </c>
      <c s="141">
        <v>25000000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612500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612500</v>
      </c>
      <c s="21">
        <v>0</v>
      </c>
      <c s="21">
        <v>612500</v>
      </c>
    </row>
    <row r="1536" spans="1:65" ht="14.5">
      <c r="A1536" s="108" t="s">
        <v>3628</v>
      </c>
      <c s="118" t="s">
        <v>1947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98087.5</v>
      </c>
      <c s="128">
        <v>0</v>
      </c>
      <c s="128">
        <v>0</v>
      </c>
      <c s="128">
        <v>0</v>
      </c>
      <c s="128">
        <v>0</v>
      </c>
      <c s="128">
        <v>0</v>
      </c>
      <c s="128">
        <v>98087.5</v>
      </c>
      <c s="122">
        <v>45628</v>
      </c>
      <c s="121">
        <v>45993</v>
      </c>
      <c s="141">
        <v>98087.5</v>
      </c>
      <c s="135">
        <v>0.92222222222222228</v>
      </c>
      <c s="135">
        <v>1</v>
      </c>
      <c s="125">
        <v>0.032500000000000001</v>
      </c>
      <c s="131" t="s">
        <v>657</v>
      </c>
      <c s="131" t="s">
        <v>658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265.64999999999998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3187.8000000000006</v>
      </c>
      <c s="21">
        <v>0</v>
      </c>
      <c s="21">
        <v>3187.8000000000006</v>
      </c>
    </row>
    <row r="1537" spans="1:65" ht="14.5">
      <c r="A1537" s="108" t="s">
        <v>3629</v>
      </c>
      <c s="118" t="s">
        <v>1947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298392.5</v>
      </c>
      <c s="128">
        <v>0</v>
      </c>
      <c s="128">
        <v>0</v>
      </c>
      <c s="128">
        <v>0</v>
      </c>
      <c s="128">
        <v>0</v>
      </c>
      <c s="128">
        <v>0</v>
      </c>
      <c s="128">
        <v>298392.5</v>
      </c>
      <c s="122">
        <v>45628</v>
      </c>
      <c s="121">
        <v>46358</v>
      </c>
      <c s="141">
        <v>298392.5</v>
      </c>
      <c s="135">
        <v>1.9222222222222223</v>
      </c>
      <c s="135">
        <v>2</v>
      </c>
      <c s="125">
        <v>0.038199999999999998</v>
      </c>
      <c s="131" t="s">
        <v>657</v>
      </c>
      <c s="131" t="s">
        <v>658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949.88</v>
      </c>
      <c s="21">
        <v>474.94</v>
      </c>
      <c s="21">
        <v>474.94</v>
      </c>
      <c s="21">
        <v>474.94</v>
      </c>
      <c s="21">
        <v>474.94</v>
      </c>
      <c s="21">
        <v>474.94</v>
      </c>
      <c s="21">
        <v>474.94</v>
      </c>
      <c s="21">
        <v>11398.559999999998</v>
      </c>
      <c s="21">
        <v>8548.9199999999983</v>
      </c>
      <c s="21">
        <v>19947.479999999996</v>
      </c>
    </row>
    <row r="1538" spans="1:65" ht="14.5">
      <c r="A1538" s="108" t="s">
        <v>3630</v>
      </c>
      <c s="118" t="s">
        <v>1947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205467.5</v>
      </c>
      <c s="128">
        <v>0</v>
      </c>
      <c s="128">
        <v>0</v>
      </c>
      <c s="128">
        <v>0</v>
      </c>
      <c s="128">
        <v>0</v>
      </c>
      <c s="128">
        <v>0</v>
      </c>
      <c s="128">
        <v>205467.5</v>
      </c>
      <c s="122">
        <v>45628</v>
      </c>
      <c s="121">
        <v>46723</v>
      </c>
      <c s="141">
        <v>205467.5</v>
      </c>
      <c s="135">
        <v>2.9222222222222221</v>
      </c>
      <c s="135">
        <v>3</v>
      </c>
      <c s="125">
        <v>0.042999999999999997</v>
      </c>
      <c s="131" t="s">
        <v>657</v>
      </c>
      <c s="131" t="s">
        <v>658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736.25999999999999</v>
      </c>
      <c s="21">
        <v>8835.1200000000008</v>
      </c>
      <c s="21">
        <v>8835.1200000000008</v>
      </c>
      <c s="21">
        <v>17670.240000000002</v>
      </c>
    </row>
    <row r="1539" spans="1:65" ht="14.5">
      <c r="A1539" s="108" t="s">
        <v>3631</v>
      </c>
      <c s="118" t="s">
        <v>1947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356802.5</v>
      </c>
      <c s="128">
        <v>0</v>
      </c>
      <c s="128">
        <v>0</v>
      </c>
      <c s="128">
        <v>0</v>
      </c>
      <c s="128">
        <v>0</v>
      </c>
      <c s="128">
        <v>0</v>
      </c>
      <c s="128">
        <v>356802.5</v>
      </c>
      <c s="122">
        <v>45628</v>
      </c>
      <c s="121">
        <v>47089</v>
      </c>
      <c s="141">
        <v>356802.5</v>
      </c>
      <c s="135">
        <v>3.9222222222222221</v>
      </c>
      <c s="135">
        <v>4</v>
      </c>
      <c s="125">
        <v>0.047100000000000003</v>
      </c>
      <c s="131" t="s">
        <v>657</v>
      </c>
      <c s="131" t="s">
        <v>658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1400.45</v>
      </c>
      <c s="21">
        <v>16805.400000000005</v>
      </c>
      <c s="21">
        <v>16805.400000000005</v>
      </c>
      <c s="21">
        <v>33610.80000000001</v>
      </c>
    </row>
    <row r="1540" spans="1:65" ht="14.5">
      <c r="A1540" s="108" t="s">
        <v>3632</v>
      </c>
      <c s="118" t="s">
        <v>1947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447957.5</v>
      </c>
      <c s="128">
        <v>0</v>
      </c>
      <c s="128">
        <v>0</v>
      </c>
      <c s="128">
        <v>0</v>
      </c>
      <c s="128">
        <v>0</v>
      </c>
      <c s="128">
        <v>0</v>
      </c>
      <c s="128">
        <v>447957.5</v>
      </c>
      <c s="122">
        <v>45628</v>
      </c>
      <c s="121">
        <v>47454</v>
      </c>
      <c s="141">
        <v>447957.5</v>
      </c>
      <c s="135">
        <v>4.9222222222222225</v>
      </c>
      <c s="135">
        <v>5</v>
      </c>
      <c s="125">
        <v>0.050700000000000002</v>
      </c>
      <c s="131" t="s">
        <v>657</v>
      </c>
      <c s="131" t="s">
        <v>658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1892.6199999999999</v>
      </c>
      <c s="21">
        <v>22711.439999999991</v>
      </c>
      <c s="21">
        <v>22711.439999999991</v>
      </c>
      <c s="21">
        <v>45422.879999999983</v>
      </c>
    </row>
    <row r="1541" spans="1:65" ht="14.5">
      <c r="A1541" s="108" t="s">
        <v>3633</v>
      </c>
      <c s="118" t="s">
        <v>1947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1206697.5</v>
      </c>
      <c s="128">
        <v>0</v>
      </c>
      <c s="128">
        <v>0</v>
      </c>
      <c s="128">
        <v>0</v>
      </c>
      <c s="128">
        <v>0</v>
      </c>
      <c s="128">
        <v>0</v>
      </c>
      <c s="128">
        <v>1206697.5</v>
      </c>
      <c s="122">
        <v>45628</v>
      </c>
      <c s="121">
        <v>47819</v>
      </c>
      <c s="141">
        <v>1206697.5</v>
      </c>
      <c s="135">
        <v>5.9222222222222225</v>
      </c>
      <c s="135">
        <v>6</v>
      </c>
      <c s="125">
        <v>0.053600000000000002</v>
      </c>
      <c s="131" t="s">
        <v>657</v>
      </c>
      <c s="131" t="s">
        <v>658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5389.9200000000001</v>
      </c>
      <c s="21">
        <v>64679.039999999986</v>
      </c>
      <c s="21">
        <v>64679.039999999986</v>
      </c>
      <c s="21">
        <v>129358.07999999997</v>
      </c>
    </row>
    <row r="1542" spans="1:65" ht="14.5">
      <c r="A1542" s="108" t="s">
        <v>3634</v>
      </c>
      <c s="118" t="s">
        <v>1947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2375192.5</v>
      </c>
      <c s="128">
        <v>0</v>
      </c>
      <c s="128">
        <v>0</v>
      </c>
      <c s="128">
        <v>0</v>
      </c>
      <c s="128">
        <v>0</v>
      </c>
      <c s="128">
        <v>0</v>
      </c>
      <c s="128">
        <v>2375192.5</v>
      </c>
      <c s="122">
        <v>45628</v>
      </c>
      <c s="121">
        <v>48184</v>
      </c>
      <c s="141">
        <v>2375192.5</v>
      </c>
      <c s="135">
        <v>6.9222222222222225</v>
      </c>
      <c s="135">
        <v>7</v>
      </c>
      <c s="125">
        <v>0.056399999999999999</v>
      </c>
      <c s="131" t="s">
        <v>657</v>
      </c>
      <c s="131" t="s">
        <v>658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11163.4</v>
      </c>
      <c s="21">
        <v>133960.79999999996</v>
      </c>
      <c s="21">
        <v>133960.79999999996</v>
      </c>
      <c s="21">
        <v>267921.59999999992</v>
      </c>
    </row>
    <row r="1543" spans="1:65" ht="14.5">
      <c r="A1543" s="108" t="s">
        <v>3635</v>
      </c>
      <c s="118" t="s">
        <v>1947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265500</v>
      </c>
      <c s="128">
        <v>0</v>
      </c>
      <c s="128">
        <v>0</v>
      </c>
      <c s="128">
        <v>0</v>
      </c>
      <c s="128">
        <v>0</v>
      </c>
      <c s="128">
        <v>0</v>
      </c>
      <c s="128">
        <v>265500</v>
      </c>
      <c s="122">
        <v>45628</v>
      </c>
      <c s="121">
        <v>48550</v>
      </c>
      <c s="141">
        <v>265500</v>
      </c>
      <c s="135">
        <v>7.9222222222222225</v>
      </c>
      <c s="135">
        <v>8</v>
      </c>
      <c s="125">
        <v>0.059299999999999999</v>
      </c>
      <c s="131" t="s">
        <v>657</v>
      </c>
      <c s="131" t="s">
        <v>658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1312.01</v>
      </c>
      <c s="21">
        <v>15744.120000000001</v>
      </c>
      <c s="21">
        <v>15744.120000000001</v>
      </c>
      <c s="21">
        <v>31488.240000000002</v>
      </c>
    </row>
    <row r="1544" spans="1:65" ht="14.5">
      <c r="A1544" s="108" t="s">
        <v>3636</v>
      </c>
      <c s="118" t="s">
        <v>1949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</v>
      </c>
      <c s="122">
        <v>45630</v>
      </c>
      <c s="121">
        <v>45995</v>
      </c>
      <c s="141">
        <v>312257.5</v>
      </c>
      <c s="135">
        <v>0.92777777777777781</v>
      </c>
      <c s="135">
        <v>1</v>
      </c>
      <c s="125">
        <v>0.032500000000000001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490000</v>
      </c>
      <c s="21">
        <v>0</v>
      </c>
      <c s="21">
        <v>0</v>
      </c>
      <c s="21">
        <v>0</v>
      </c>
      <c s="21">
        <v>0</v>
      </c>
      <c s="21">
        <v>0</v>
      </c>
      <c s="21">
        <v>490000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980000</v>
      </c>
      <c s="21">
        <v>0</v>
      </c>
      <c s="21">
        <v>980000</v>
      </c>
    </row>
    <row r="1545" spans="1:65" ht="14.5">
      <c r="A1545" s="108" t="s">
        <v>3637</v>
      </c>
      <c s="118" t="s">
        <v>1950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312257.5</v>
      </c>
      <c s="128">
        <v>0</v>
      </c>
      <c s="128">
        <v>0</v>
      </c>
      <c s="128">
        <v>0</v>
      </c>
      <c s="128">
        <v>0</v>
      </c>
      <c s="128">
        <v>0</v>
      </c>
      <c s="128">
        <v>312257.5</v>
      </c>
      <c s="122">
        <v>45630</v>
      </c>
      <c s="121">
        <v>46360</v>
      </c>
      <c s="141">
        <v>503122.5</v>
      </c>
      <c s="135">
        <v>1.9277777777777778</v>
      </c>
      <c s="135">
        <v>2</v>
      </c>
      <c s="125">
        <v>0.038199999999999998</v>
      </c>
      <c s="131" t="s">
        <v>657</v>
      </c>
      <c s="131" t="s">
        <v>658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845.70000000000005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10148.400000000001</v>
      </c>
      <c s="21">
        <v>0</v>
      </c>
      <c s="21">
        <v>10148.400000000001</v>
      </c>
    </row>
    <row r="1546" spans="1:65" ht="14.5">
      <c r="A1546" s="108" t="s">
        <v>3638</v>
      </c>
      <c s="118" t="s">
        <v>1950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503122.5</v>
      </c>
      <c s="128">
        <v>0</v>
      </c>
      <c s="128">
        <v>0</v>
      </c>
      <c s="128">
        <v>0</v>
      </c>
      <c s="128">
        <v>0</v>
      </c>
      <c s="128">
        <v>0</v>
      </c>
      <c s="128">
        <v>503122.5</v>
      </c>
      <c s="122">
        <v>45630</v>
      </c>
      <c s="121">
        <v>46725</v>
      </c>
      <c s="141">
        <v>642215</v>
      </c>
      <c s="135">
        <v>2.9277777777777776</v>
      </c>
      <c s="135">
        <v>3</v>
      </c>
      <c s="125">
        <v>0.042999999999999997</v>
      </c>
      <c s="131" t="s">
        <v>657</v>
      </c>
      <c s="131" t="s">
        <v>658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1601.6099999999999</v>
      </c>
      <c s="21">
        <v>800.79999999999995</v>
      </c>
      <c s="21">
        <v>800.79999999999995</v>
      </c>
      <c s="21">
        <v>800.79999999999995</v>
      </c>
      <c s="21">
        <v>800.79999999999995</v>
      </c>
      <c s="21">
        <v>800.79999999999995</v>
      </c>
      <c s="21">
        <v>800.79999999999995</v>
      </c>
      <c s="21">
        <v>19219.320000000003</v>
      </c>
      <c s="21">
        <v>14414.459999999995</v>
      </c>
      <c s="21">
        <v>33633.779999999999</v>
      </c>
    </row>
    <row r="1547" spans="1:65" ht="14.5">
      <c r="A1547" s="108" t="s">
        <v>3639</v>
      </c>
      <c s="118" t="s">
        <v>1950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642215</v>
      </c>
      <c s="128">
        <v>0</v>
      </c>
      <c s="128">
        <v>0</v>
      </c>
      <c s="128">
        <v>0</v>
      </c>
      <c s="128">
        <v>0</v>
      </c>
      <c s="128">
        <v>0</v>
      </c>
      <c s="128">
        <v>642215</v>
      </c>
      <c s="122">
        <v>45630</v>
      </c>
      <c s="121">
        <v>47091</v>
      </c>
      <c s="141">
        <v>699740</v>
      </c>
      <c s="135">
        <v>3.9277777777777776</v>
      </c>
      <c s="135">
        <v>4</v>
      </c>
      <c s="125">
        <v>0.047100000000000003</v>
      </c>
      <c s="131" t="s">
        <v>657</v>
      </c>
      <c s="131" t="s">
        <v>658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2301.27</v>
      </c>
      <c s="21">
        <v>27615.240000000002</v>
      </c>
      <c s="21">
        <v>27615.240000000002</v>
      </c>
      <c s="21">
        <v>55230.480000000003</v>
      </c>
    </row>
    <row r="1548" spans="1:65" ht="14.5">
      <c r="A1548" s="108" t="s">
        <v>3640</v>
      </c>
      <c s="118" t="s">
        <v>1950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699740</v>
      </c>
      <c s="128">
        <v>0</v>
      </c>
      <c s="128">
        <v>0</v>
      </c>
      <c s="128">
        <v>0</v>
      </c>
      <c s="128">
        <v>0</v>
      </c>
      <c s="128">
        <v>0</v>
      </c>
      <c s="128">
        <v>699740</v>
      </c>
      <c s="122">
        <v>45630</v>
      </c>
      <c s="121">
        <v>47456</v>
      </c>
      <c s="141">
        <v>1168937.5</v>
      </c>
      <c s="135">
        <v>4.927777777777778</v>
      </c>
      <c s="135">
        <v>5</v>
      </c>
      <c s="125">
        <v>0.050700000000000002</v>
      </c>
      <c s="131" t="s">
        <v>657</v>
      </c>
      <c s="131" t="s">
        <v>658</v>
      </c>
      <c s="21">
        <v>2746.4789999999998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2746.48</v>
      </c>
      <c s="21">
        <v>32957.758999999998</v>
      </c>
      <c s="21">
        <v>32957.760000000002</v>
      </c>
      <c s="21">
        <v>65915.519</v>
      </c>
    </row>
    <row r="1549" spans="1:65" ht="14.5">
      <c r="A1549" s="108" t="s">
        <v>3641</v>
      </c>
      <c s="118" t="s">
        <v>1950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1168937.5</v>
      </c>
      <c s="128">
        <v>0</v>
      </c>
      <c s="128">
        <v>0</v>
      </c>
      <c s="128">
        <v>0</v>
      </c>
      <c s="128">
        <v>0</v>
      </c>
      <c s="128">
        <v>0</v>
      </c>
      <c s="128">
        <v>1168937.5</v>
      </c>
      <c s="122">
        <v>45630</v>
      </c>
      <c s="121">
        <v>47821</v>
      </c>
      <c s="141">
        <v>3396777.5</v>
      </c>
      <c s="135">
        <v>5.927777777777778</v>
      </c>
      <c s="135">
        <v>6</v>
      </c>
      <c s="125">
        <v>0.053600000000000002</v>
      </c>
      <c s="131" t="s">
        <v>657</v>
      </c>
      <c s="131" t="s">
        <v>658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4938.7600000000002</v>
      </c>
      <c s="21">
        <v>59265.120000000017</v>
      </c>
      <c s="21">
        <v>59265.120000000017</v>
      </c>
      <c s="21">
        <v>118530.24000000003</v>
      </c>
    </row>
    <row r="1550" spans="1:65" ht="14.5">
      <c r="A1550" s="108" t="s">
        <v>3642</v>
      </c>
      <c s="118" t="s">
        <v>1950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3396777.5</v>
      </c>
      <c s="128">
        <v>0</v>
      </c>
      <c s="128">
        <v>0</v>
      </c>
      <c s="128">
        <v>0</v>
      </c>
      <c s="128">
        <v>0</v>
      </c>
      <c s="128">
        <v>0</v>
      </c>
      <c s="128">
        <v>3396777.5</v>
      </c>
      <c s="122">
        <v>45630</v>
      </c>
      <c s="121">
        <v>48186</v>
      </c>
      <c s="141">
        <v>3339695</v>
      </c>
      <c s="135">
        <v>6.927777777777778</v>
      </c>
      <c s="135">
        <v>7</v>
      </c>
      <c s="125">
        <v>0.056399999999999999</v>
      </c>
      <c s="131" t="s">
        <v>657</v>
      </c>
      <c s="131" t="s">
        <v>658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15172.27</v>
      </c>
      <c s="21">
        <v>182067.23999999999</v>
      </c>
      <c s="21">
        <v>182067.23999999999</v>
      </c>
      <c s="21">
        <v>364134.47999999998</v>
      </c>
    </row>
    <row r="1551" spans="1:65" ht="14.5">
      <c r="A1551" s="108" t="s">
        <v>3643</v>
      </c>
      <c s="118" t="s">
        <v>1950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3339695</v>
      </c>
      <c s="128">
        <v>0</v>
      </c>
      <c s="128">
        <v>0</v>
      </c>
      <c s="128">
        <v>0</v>
      </c>
      <c s="128">
        <v>0</v>
      </c>
      <c s="128">
        <v>0</v>
      </c>
      <c s="128">
        <v>3339695</v>
      </c>
      <c s="122">
        <v>45630</v>
      </c>
      <c s="121">
        <v>48552</v>
      </c>
      <c s="141">
        <v>318600</v>
      </c>
      <c s="135">
        <v>7.927777777777778</v>
      </c>
      <c s="135">
        <v>8</v>
      </c>
      <c s="125">
        <v>0.059299999999999999</v>
      </c>
      <c s="131" t="s">
        <v>657</v>
      </c>
      <c s="131" t="s">
        <v>658</v>
      </c>
      <c s="21">
        <v>15696.566000000001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15696.57</v>
      </c>
      <c s="21">
        <v>188358.83600000004</v>
      </c>
      <c s="21">
        <v>188358.84000000005</v>
      </c>
      <c s="21">
        <v>376717.67600000009</v>
      </c>
    </row>
    <row r="1552" spans="1:65" ht="14.5">
      <c r="A1552" s="108" t="s">
        <v>3644</v>
      </c>
      <c s="118" t="s">
        <v>1950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318600</v>
      </c>
      <c s="128">
        <v>0</v>
      </c>
      <c s="128">
        <v>0</v>
      </c>
      <c s="128">
        <v>0</v>
      </c>
      <c s="128">
        <v>0</v>
      </c>
      <c s="128">
        <v>0</v>
      </c>
      <c s="128">
        <v>318600</v>
      </c>
      <c s="122">
        <v>45630</v>
      </c>
      <c s="121">
        <v>48917</v>
      </c>
      <c s="141">
        <v>105905</v>
      </c>
      <c s="135">
        <v>8.9277777777777771</v>
      </c>
      <c s="135">
        <v>9</v>
      </c>
      <c s="125">
        <v>0.062100000000000002</v>
      </c>
      <c s="131" t="s">
        <v>657</v>
      </c>
      <c s="131" t="s">
        <v>658</v>
      </c>
      <c s="21">
        <v>1574.415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1574.4100000000001</v>
      </c>
      <c s="21">
        <v>18892.924999999999</v>
      </c>
      <c s="21">
        <v>18892.920000000002</v>
      </c>
      <c s="21">
        <v>37785.845000000001</v>
      </c>
    </row>
    <row r="1553" spans="1:65" ht="14.5">
      <c r="A1553" s="108" t="s">
        <v>3645</v>
      </c>
      <c s="118" t="s">
        <v>1950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105905</v>
      </c>
      <c s="128">
        <v>0</v>
      </c>
      <c s="128">
        <v>0</v>
      </c>
      <c s="128">
        <v>0</v>
      </c>
      <c s="128">
        <v>0</v>
      </c>
      <c s="128">
        <v>0</v>
      </c>
      <c s="128">
        <v>105905</v>
      </c>
      <c s="122">
        <v>45610</v>
      </c>
      <c s="121">
        <v>45975</v>
      </c>
      <c s="141">
        <v>20000000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548.05999999999995</v>
      </c>
      <c s="21">
        <v>6576.7199999999975</v>
      </c>
      <c s="21">
        <v>6576.7199999999975</v>
      </c>
      <c s="21">
        <v>13153.439999999995</v>
      </c>
    </row>
    <row r="1554" spans="1:65" ht="14.5">
      <c r="A1554" s="108" t="s">
        <v>3646</v>
      </c>
      <c s="118" t="s">
        <v>1976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23548489.539999999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23548489.539999999</v>
      </c>
      <c s="122">
        <v>45372</v>
      </c>
      <c s="121">
        <v>45737</v>
      </c>
      <c s="141">
        <v>15000000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1030246.42</v>
      </c>
      <c s="21">
        <v>0</v>
      </c>
      <c s="21">
        <v>0</v>
      </c>
      <c s="21">
        <v>0</v>
      </c>
      <c s="21">
        <v>0</v>
      </c>
      <c s="21">
        <v>0</v>
      </c>
      <c s="21">
        <v>1030246.42</v>
      </c>
      <c s="21">
        <v>0</v>
      </c>
      <c s="21">
        <v>0</v>
      </c>
      <c s="21">
        <v>0</v>
      </c>
      <c s="21">
        <v>0</v>
      </c>
      <c s="21">
        <v>0</v>
      </c>
      <c s="21">
        <v>1030246.42</v>
      </c>
      <c s="21">
        <v>0</v>
      </c>
      <c s="21">
        <v>0</v>
      </c>
      <c s="21">
        <v>0</v>
      </c>
      <c s="21">
        <v>0</v>
      </c>
      <c s="21">
        <v>0</v>
      </c>
      <c s="21">
        <v>1030246.42</v>
      </c>
      <c s="21">
        <v>0</v>
      </c>
      <c s="21">
        <v>0</v>
      </c>
      <c s="21">
        <v>2060492.8400000001</v>
      </c>
      <c s="21">
        <v>2060492.8400000001</v>
      </c>
      <c s="21">
        <v>4120985.6800000002</v>
      </c>
    </row>
    <row r="1555" spans="1:65" ht="14.5">
      <c r="A1555" s="108" t="s">
        <v>3647</v>
      </c>
      <c s="118" t="s">
        <v>1952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</v>
      </c>
      <c s="122">
        <v>45372</v>
      </c>
      <c s="121">
        <v>45737</v>
      </c>
      <c s="141">
        <v>15000000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367500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367500</v>
      </c>
      <c s="21">
        <v>0</v>
      </c>
      <c s="21">
        <v>367500</v>
      </c>
    </row>
    <row r="1556" spans="1:65" ht="14.5">
      <c r="A1556" s="108" t="s">
        <v>3648</v>
      </c>
      <c s="118" t="s">
        <v>1953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</v>
      </c>
      <c s="122">
        <v>45387</v>
      </c>
      <c s="121">
        <v>46482</v>
      </c>
      <c s="141">
        <v>23548489.536140513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367500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367500</v>
      </c>
      <c s="21">
        <v>0</v>
      </c>
      <c s="21">
        <v>367500</v>
      </c>
    </row>
    <row r="1557" spans="1:65" ht="14.5">
      <c r="A1557" s="108" t="s">
        <v>3649</v>
      </c>
      <c s="118" t="s">
        <v>1977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2">
        <v>45387</v>
      </c>
      <c s="121">
        <v>46482</v>
      </c>
      <c s="141">
        <v>5000000</v>
      </c>
      <c s="135">
        <v>2.2638888888888888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0</v>
      </c>
      <c s="21">
        <v>0</v>
      </c>
      <c s="21">
        <v>0</v>
      </c>
      <c s="21">
        <v>218750</v>
      </c>
      <c s="21">
        <v>0</v>
      </c>
      <c s="21">
        <v>0</v>
      </c>
      <c s="21">
        <v>437500</v>
      </c>
      <c s="21">
        <v>437500</v>
      </c>
      <c s="21">
        <v>875000</v>
      </c>
    </row>
    <row r="1558" spans="1:65" ht="14.5">
      <c r="A1558" s="108" t="s">
        <v>3650</v>
      </c>
      <c s="118" t="s">
        <v>1978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2">
        <v>1</v>
      </c>
      <c s="132">
        <v>1</v>
      </c>
      <c s="132">
        <v>0</v>
      </c>
      <c s="128">
        <v>0</v>
      </c>
      <c s="128">
        <v>150000000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150000000</v>
      </c>
      <c s="122">
        <v>45636</v>
      </c>
      <c s="121">
        <v>48192</v>
      </c>
      <c s="141">
        <v>150000000</v>
      </c>
      <c s="135">
        <v>6.9444444444444446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7125000</v>
      </c>
      <c s="21">
        <v>0</v>
      </c>
      <c s="21">
        <v>0</v>
      </c>
      <c s="21">
        <v>0</v>
      </c>
      <c s="21">
        <v>0</v>
      </c>
      <c s="21">
        <v>0</v>
      </c>
      <c s="21">
        <v>7125000</v>
      </c>
      <c s="21">
        <v>0</v>
      </c>
      <c s="21">
        <v>0</v>
      </c>
      <c s="21">
        <v>0</v>
      </c>
      <c s="21">
        <v>0</v>
      </c>
      <c s="21">
        <v>0</v>
      </c>
      <c s="21">
        <v>7125000</v>
      </c>
      <c s="21">
        <v>0</v>
      </c>
      <c s="21">
        <v>0</v>
      </c>
      <c s="21">
        <v>0</v>
      </c>
      <c s="21">
        <v>0</v>
      </c>
      <c s="21">
        <v>0</v>
      </c>
      <c s="21">
        <v>7125000</v>
      </c>
      <c s="21">
        <v>14250000</v>
      </c>
      <c s="21">
        <v>14250000</v>
      </c>
      <c s="21">
        <v>28500000</v>
      </c>
    </row>
    <row r="1559" spans="1:65" ht="14.5">
      <c r="A1559" s="108" t="s">
        <v>3651</v>
      </c>
      <c s="118" t="s">
        <v>1979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1414714.95</v>
      </c>
      <c s="128">
        <v>0</v>
      </c>
      <c s="128">
        <v>0</v>
      </c>
      <c s="128">
        <v>0</v>
      </c>
      <c s="128">
        <v>0</v>
      </c>
      <c s="128">
        <v>0</v>
      </c>
      <c s="128">
        <v>1414714.95</v>
      </c>
      <c s="122">
        <v>45638</v>
      </c>
      <c s="121">
        <v>46733</v>
      </c>
      <c s="141">
        <v>1414714.95</v>
      </c>
      <c s="135">
        <v>2.9500000000000002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61893.779999999999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61893.779999999999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61893.779999999999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61893.779999999999</v>
      </c>
      <c s="21">
        <v>123787.56</v>
      </c>
      <c s="21">
        <v>123787.56</v>
      </c>
      <c s="21">
        <v>247575.12</v>
      </c>
    </row>
    <row r="1560" spans="1:65" ht="14.5">
      <c r="A1560" s="108" t="s">
        <v>3652</v>
      </c>
      <c s="118" t="s">
        <v>1980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100000000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100000000</v>
      </c>
      <c s="122">
        <v>45503</v>
      </c>
      <c s="121">
        <v>46598</v>
      </c>
      <c s="141">
        <v>100000000</v>
      </c>
      <c s="135">
        <v>2.5833333333333335</v>
      </c>
      <c s="135">
        <v>3</v>
      </c>
      <c s="125">
        <v>0.087499999999999994</v>
      </c>
      <c s="131" t="s">
        <v>657</v>
      </c>
      <c s="131" t="s">
        <v>658</v>
      </c>
      <c s="21">
        <v>4375000</v>
      </c>
      <c s="21">
        <v>0</v>
      </c>
      <c s="21">
        <v>0</v>
      </c>
      <c s="21">
        <v>0</v>
      </c>
      <c s="21">
        <v>0</v>
      </c>
      <c s="21">
        <v>0</v>
      </c>
      <c s="21">
        <v>4375000</v>
      </c>
      <c s="21">
        <v>0</v>
      </c>
      <c s="21">
        <v>0</v>
      </c>
      <c s="21">
        <v>0</v>
      </c>
      <c s="21">
        <v>0</v>
      </c>
      <c s="21">
        <v>0</v>
      </c>
      <c s="21">
        <v>4375000</v>
      </c>
      <c s="21">
        <v>0</v>
      </c>
      <c s="21">
        <v>0</v>
      </c>
      <c s="21">
        <v>0</v>
      </c>
      <c s="21">
        <v>0</v>
      </c>
      <c s="21">
        <v>0</v>
      </c>
      <c s="21">
        <v>4375000</v>
      </c>
      <c s="21">
        <v>0</v>
      </c>
      <c s="21">
        <v>0</v>
      </c>
      <c s="21">
        <v>0</v>
      </c>
      <c s="21">
        <v>0</v>
      </c>
      <c s="21">
        <v>0</v>
      </c>
      <c s="21">
        <v>8750000</v>
      </c>
      <c s="21">
        <v>8750000</v>
      </c>
      <c s="21">
        <v>17500000</v>
      </c>
    </row>
    <row r="1561" spans="1:65" ht="14.5">
      <c r="A1561" s="108" t="s">
        <v>3653</v>
      </c>
      <c s="118" t="s">
        <v>1981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200000000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200000000</v>
      </c>
      <c s="122">
        <v>45455</v>
      </c>
      <c s="121">
        <v>47281</v>
      </c>
      <c s="141">
        <v>200000000</v>
      </c>
      <c s="135">
        <v>4.4500000000000002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0</v>
      </c>
      <c s="21">
        <v>0</v>
      </c>
      <c s="21">
        <v>0</v>
      </c>
      <c s="21">
        <v>0</v>
      </c>
      <c s="21">
        <v>0</v>
      </c>
      <c s="21">
        <v>9250000</v>
      </c>
      <c s="21">
        <v>18500000</v>
      </c>
      <c s="21">
        <v>18500000</v>
      </c>
      <c s="21">
        <v>37000000</v>
      </c>
    </row>
    <row r="1562" spans="1:65" ht="14.5">
      <c r="A1562" s="108" t="s">
        <v>3654</v>
      </c>
      <c s="118" t="s">
        <v>1954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424210</v>
      </c>
      <c s="128">
        <v>0</v>
      </c>
      <c s="128">
        <v>0</v>
      </c>
      <c s="128">
        <v>0</v>
      </c>
      <c s="128">
        <v>0</v>
      </c>
      <c s="128">
        <v>0</v>
      </c>
      <c s="128">
        <v>424210</v>
      </c>
      <c s="122">
        <v>45645</v>
      </c>
      <c s="121">
        <v>46010</v>
      </c>
      <c s="141">
        <v>424210</v>
      </c>
      <c s="135">
        <v>0.96944444444444444</v>
      </c>
      <c s="135">
        <v>1</v>
      </c>
      <c s="125">
        <v>0.032500000000000001</v>
      </c>
      <c s="131" t="s">
        <v>657</v>
      </c>
      <c s="131" t="s">
        <v>658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1148.9000000000001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13786.799999999997</v>
      </c>
      <c s="21">
        <v>0</v>
      </c>
      <c s="21">
        <v>13786.799999999997</v>
      </c>
    </row>
    <row r="1563" spans="1:65" ht="14.5">
      <c r="A1563" s="108" t="s">
        <v>3655</v>
      </c>
      <c s="118" t="s">
        <v>1954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1502730</v>
      </c>
      <c s="128">
        <v>0</v>
      </c>
      <c s="128">
        <v>0</v>
      </c>
      <c s="128">
        <v>0</v>
      </c>
      <c s="128">
        <v>0</v>
      </c>
      <c s="128">
        <v>0</v>
      </c>
      <c s="128">
        <v>1502730</v>
      </c>
      <c s="123">
        <v>45645</v>
      </c>
      <c s="121">
        <v>46375</v>
      </c>
      <c s="135">
        <v>1502730</v>
      </c>
      <c s="135">
        <v>1.9694444444444446</v>
      </c>
      <c s="135">
        <v>2</v>
      </c>
      <c s="125">
        <v>0.038199999999999998</v>
      </c>
      <c s="131" t="s">
        <v>657</v>
      </c>
      <c s="131" t="s">
        <v>658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4783.6899999999996</v>
      </c>
      <c s="21">
        <v>2391.8499999999999</v>
      </c>
      <c s="21">
        <v>2391.8499999999999</v>
      </c>
      <c s="21">
        <v>2391.8499999999999</v>
      </c>
      <c s="21">
        <v>2391.8499999999999</v>
      </c>
      <c s="21">
        <v>2391.8499999999999</v>
      </c>
      <c s="21">
        <v>2391.8499999999999</v>
      </c>
      <c s="21">
        <v>57404.280000000006</v>
      </c>
      <c s="21">
        <v>43053.239999999991</v>
      </c>
      <c s="21">
        <v>100457.51999999999</v>
      </c>
    </row>
    <row r="1564" spans="1:65" ht="14.5">
      <c r="A1564" s="108" t="s">
        <v>3656</v>
      </c>
      <c s="118" t="s">
        <v>1954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2388615</v>
      </c>
      <c s="128">
        <v>0</v>
      </c>
      <c s="128">
        <v>0</v>
      </c>
      <c s="128">
        <v>0</v>
      </c>
      <c s="128">
        <v>0</v>
      </c>
      <c s="128">
        <v>0</v>
      </c>
      <c s="128">
        <v>2388615</v>
      </c>
      <c s="123">
        <v>45645</v>
      </c>
      <c s="121">
        <v>46740</v>
      </c>
      <c s="135">
        <v>2388615</v>
      </c>
      <c s="135">
        <v>2.9694444444444446</v>
      </c>
      <c s="135">
        <v>3</v>
      </c>
      <c s="125">
        <v>0.042999999999999997</v>
      </c>
      <c s="131" t="s">
        <v>657</v>
      </c>
      <c s="131" t="s">
        <v>658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8559.2000000000007</v>
      </c>
      <c s="21">
        <v>102710.39999999998</v>
      </c>
      <c s="21">
        <v>102710.39999999998</v>
      </c>
      <c s="21">
        <v>205420.79999999996</v>
      </c>
    </row>
    <row r="1565" spans="1:65" ht="14.5">
      <c r="A1565" s="108" t="s">
        <v>3657</v>
      </c>
      <c s="118" t="s">
        <v>1954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1184720</v>
      </c>
      <c s="128">
        <v>0</v>
      </c>
      <c s="128">
        <v>0</v>
      </c>
      <c s="128">
        <v>0</v>
      </c>
      <c s="128">
        <v>0</v>
      </c>
      <c s="128">
        <v>0</v>
      </c>
      <c s="128">
        <v>1184720</v>
      </c>
      <c s="123">
        <v>45645</v>
      </c>
      <c s="121">
        <v>47106</v>
      </c>
      <c s="135">
        <v>1184720</v>
      </c>
      <c s="135">
        <v>3.9694444444444446</v>
      </c>
      <c s="135">
        <v>4</v>
      </c>
      <c s="125">
        <v>0.047100000000000003</v>
      </c>
      <c s="131" t="s">
        <v>657</v>
      </c>
      <c s="131" t="s">
        <v>658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4650.0299999999997</v>
      </c>
      <c s="21">
        <v>55800.359999999993</v>
      </c>
      <c s="21">
        <v>55800.359999999993</v>
      </c>
      <c s="21">
        <v>111600.71999999999</v>
      </c>
    </row>
    <row r="1566" spans="1:65" ht="14.5">
      <c r="A1566" s="108" t="s">
        <v>3658</v>
      </c>
      <c s="118" t="s">
        <v>1954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16937720</v>
      </c>
      <c s="128">
        <v>0</v>
      </c>
      <c s="128">
        <v>0</v>
      </c>
      <c s="128">
        <v>0</v>
      </c>
      <c s="128">
        <v>0</v>
      </c>
      <c s="128">
        <v>0</v>
      </c>
      <c s="128">
        <v>16937720</v>
      </c>
      <c s="123">
        <v>45645</v>
      </c>
      <c s="121">
        <v>47471</v>
      </c>
      <c s="135">
        <v>16937720</v>
      </c>
      <c s="135">
        <v>4.9694444444444441</v>
      </c>
      <c s="135">
        <v>5</v>
      </c>
      <c s="125">
        <v>0.050700000000000002</v>
      </c>
      <c s="131" t="s">
        <v>657</v>
      </c>
      <c s="131" t="s">
        <v>658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71561.869999999995</v>
      </c>
      <c s="21">
        <v>858742.43999999994</v>
      </c>
      <c s="21">
        <v>858742.43999999994</v>
      </c>
      <c s="21">
        <v>1717484.8799999999</v>
      </c>
    </row>
    <row r="1567" spans="1:65" ht="14.5">
      <c r="A1567" s="108" t="s">
        <v>3659</v>
      </c>
      <c s="118" t="s">
        <v>1954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1693447.5</v>
      </c>
      <c s="128">
        <v>0</v>
      </c>
      <c s="128">
        <v>0</v>
      </c>
      <c s="128">
        <v>0</v>
      </c>
      <c s="128">
        <v>0</v>
      </c>
      <c s="128">
        <v>0</v>
      </c>
      <c s="128">
        <v>1693447.5</v>
      </c>
      <c s="123">
        <v>45645</v>
      </c>
      <c s="121">
        <v>47836</v>
      </c>
      <c s="135">
        <v>1693447.5</v>
      </c>
      <c s="135">
        <v>5.9694444444444441</v>
      </c>
      <c s="135">
        <v>6</v>
      </c>
      <c s="125">
        <v>0.053600000000000002</v>
      </c>
      <c s="131" t="s">
        <v>657</v>
      </c>
      <c s="131" t="s">
        <v>658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7564.0699999999997</v>
      </c>
      <c s="21">
        <v>90768.840000000026</v>
      </c>
      <c s="21">
        <v>90768.840000000026</v>
      </c>
      <c s="21">
        <v>181537.68000000005</v>
      </c>
    </row>
    <row r="1568" spans="1:65" ht="14.5">
      <c r="A1568" s="108" t="s">
        <v>3660</v>
      </c>
      <c s="118" t="s">
        <v>1954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590737.5</v>
      </c>
      <c s="128">
        <v>0</v>
      </c>
      <c s="128">
        <v>0</v>
      </c>
      <c s="128">
        <v>0</v>
      </c>
      <c s="128">
        <v>0</v>
      </c>
      <c s="128">
        <v>0</v>
      </c>
      <c s="128">
        <v>590737.5</v>
      </c>
      <c s="123">
        <v>45645</v>
      </c>
      <c s="121">
        <v>48201</v>
      </c>
      <c s="135">
        <v>590737.5</v>
      </c>
      <c s="135">
        <v>6.9694444444444441</v>
      </c>
      <c s="135">
        <v>7</v>
      </c>
      <c s="125">
        <v>0.056399999999999999</v>
      </c>
      <c s="131" t="s">
        <v>657</v>
      </c>
      <c s="131" t="s">
        <v>658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2776.4699999999998</v>
      </c>
      <c s="21">
        <v>33317.640000000007</v>
      </c>
      <c s="21">
        <v>33317.640000000007</v>
      </c>
      <c s="21">
        <v>66635.280000000013</v>
      </c>
    </row>
    <row r="1569" spans="1:65" ht="14.5">
      <c r="A1569" s="108" t="s">
        <v>3661</v>
      </c>
      <c s="118" t="s">
        <v>1954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53100</v>
      </c>
      <c s="128">
        <v>0</v>
      </c>
      <c s="128">
        <v>0</v>
      </c>
      <c s="128">
        <v>0</v>
      </c>
      <c s="128">
        <v>0</v>
      </c>
      <c s="128">
        <v>0</v>
      </c>
      <c s="128">
        <v>53100</v>
      </c>
      <c s="123">
        <v>45645</v>
      </c>
      <c s="121">
        <v>48932</v>
      </c>
      <c s="135">
        <v>53100</v>
      </c>
      <c s="135">
        <v>8.969444444444445</v>
      </c>
      <c s="135">
        <v>9</v>
      </c>
      <c s="125">
        <v>0.062100000000000002</v>
      </c>
      <c s="131" t="s">
        <v>657</v>
      </c>
      <c s="131" t="s">
        <v>658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274.79000000000002</v>
      </c>
      <c s="21">
        <v>3297.48</v>
      </c>
      <c s="21">
        <v>3297.48</v>
      </c>
      <c s="21">
        <v>6594.96</v>
      </c>
    </row>
    <row r="1570" spans="1:65" ht="14.5">
      <c r="A1570" s="108" t="s">
        <v>3662</v>
      </c>
      <c s="118" t="s">
        <v>1956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60000000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60000000</v>
      </c>
      <c s="123">
        <v>45372</v>
      </c>
      <c s="121">
        <v>45737</v>
      </c>
      <c s="135">
        <v>60000000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1470000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1470000</v>
      </c>
      <c s="21">
        <v>0</v>
      </c>
      <c s="21">
        <v>1470000</v>
      </c>
    </row>
    <row r="1571" spans="1:65" ht="14.5">
      <c r="A1571" s="108" t="s">
        <v>3663</v>
      </c>
      <c s="118" t="s">
        <v>1982</v>
      </c>
      <c s="112">
        <v>1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38730931.799999997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38730931.799999997</v>
      </c>
      <c s="123">
        <v>45544</v>
      </c>
      <c s="121">
        <v>47370</v>
      </c>
      <c s="135">
        <v>38730931.799999997</v>
      </c>
      <c s="135">
        <v>4.6916666666666664</v>
      </c>
      <c s="135">
        <v>5</v>
      </c>
      <c s="125">
        <v>0.092499999999999999</v>
      </c>
      <c s="131" t="s">
        <v>657</v>
      </c>
      <c s="131" t="s">
        <v>658</v>
      </c>
      <c s="21">
        <v>0</v>
      </c>
      <c s="21">
        <v>0</v>
      </c>
      <c s="21">
        <v>1791305.6000000001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1791305.6000000001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1791305.6000000001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1791305.6000000001</v>
      </c>
      <c s="21">
        <v>0</v>
      </c>
      <c s="21">
        <v>0</v>
      </c>
      <c s="21">
        <v>0</v>
      </c>
      <c s="21">
        <v>3582611.2000000002</v>
      </c>
      <c s="21">
        <v>3582611.2000000002</v>
      </c>
      <c s="21">
        <v>7165222.4000000004</v>
      </c>
    </row>
    <row r="1572" spans="1:65" ht="14.5">
      <c r="A1572" s="108" t="s">
        <v>3664</v>
      </c>
      <c s="118" t="s">
        <v>1983</v>
      </c>
      <c s="112">
        <v>1</v>
      </c>
      <c s="113" t="s">
        <v>23</v>
      </c>
      <c s="35" t="s">
        <v>467</v>
      </c>
      <c s="35" t="s">
        <v>641</v>
      </c>
      <c s="35" t="s">
        <v>600</v>
      </c>
      <c s="35" t="s">
        <v>654</v>
      </c>
      <c s="35" t="s">
        <v>642</v>
      </c>
      <c s="35" t="s">
        <v>655</v>
      </c>
      <c s="35" t="s">
        <v>600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38915111.509999998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38915111.509999998</v>
      </c>
      <c s="123">
        <v>45565</v>
      </c>
      <c s="121">
        <v>48121</v>
      </c>
      <c s="135">
        <v>38915111.509999998</v>
      </c>
      <c s="135">
        <v>6.75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1848467.8</v>
      </c>
      <c s="21">
        <v>0</v>
      </c>
      <c s="21">
        <v>0</v>
      </c>
      <c s="21">
        <v>0</v>
      </c>
      <c s="21">
        <v>0</v>
      </c>
      <c s="21">
        <v>0</v>
      </c>
      <c s="21">
        <v>1848467.8</v>
      </c>
      <c s="21">
        <v>0</v>
      </c>
      <c s="21">
        <v>0</v>
      </c>
      <c s="21">
        <v>0</v>
      </c>
      <c s="21">
        <v>0</v>
      </c>
      <c s="21">
        <v>0</v>
      </c>
      <c s="21">
        <v>1848467.8</v>
      </c>
      <c s="21">
        <v>0</v>
      </c>
      <c s="21">
        <v>0</v>
      </c>
      <c s="21">
        <v>0</v>
      </c>
      <c s="21">
        <v>0</v>
      </c>
      <c s="21">
        <v>0</v>
      </c>
      <c s="21">
        <v>1848467.8</v>
      </c>
      <c s="21">
        <v>0</v>
      </c>
      <c s="21">
        <v>0</v>
      </c>
      <c s="21">
        <v>0</v>
      </c>
      <c s="21">
        <v>3696935.6000000001</v>
      </c>
      <c s="21">
        <v>3696935.6000000001</v>
      </c>
      <c s="21">
        <v>7393871.2000000002</v>
      </c>
    </row>
    <row r="1573" spans="1:65" ht="14.5">
      <c r="A1573" s="108" t="s">
        <v>3665</v>
      </c>
      <c s="118" t="s">
        <v>1957</v>
      </c>
      <c s="112">
        <v>1</v>
      </c>
      <c s="113" t="s">
        <v>23</v>
      </c>
      <c s="35" t="s">
        <v>467</v>
      </c>
      <c s="35" t="s">
        <v>641</v>
      </c>
      <c s="35" t="s">
        <v>599</v>
      </c>
      <c s="35" t="s">
        <v>654</v>
      </c>
      <c s="35" t="s">
        <v>642</v>
      </c>
      <c s="35" t="s">
        <v>655</v>
      </c>
      <c s="35" t="s">
        <v>599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19659596.109999999</v>
      </c>
      <c s="123">
        <v>45372</v>
      </c>
      <c s="121">
        <v>45737</v>
      </c>
      <c s="135">
        <v>25000000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481660.09999999998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481660.09999999998</v>
      </c>
      <c s="21">
        <v>0</v>
      </c>
      <c s="21">
        <v>481660.09999999998</v>
      </c>
    </row>
    <row r="1574" spans="1:65" ht="14.5">
      <c r="A1574" s="108" t="s">
        <v>3666</v>
      </c>
      <c s="118" t="s">
        <v>1958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25000000</v>
      </c>
      <c s="123">
        <v>45372</v>
      </c>
      <c s="121">
        <v>45737</v>
      </c>
      <c s="135">
        <v>25000000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612500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612500</v>
      </c>
      <c s="21">
        <v>0</v>
      </c>
      <c s="21">
        <v>612500</v>
      </c>
    </row>
    <row r="1575" spans="1:65" ht="14.5">
      <c r="A1575" s="108" t="s">
        <v>3667</v>
      </c>
      <c s="118" t="s">
        <v>1959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25000000</v>
      </c>
      <c s="123">
        <v>45372</v>
      </c>
      <c s="121">
        <v>45737</v>
      </c>
      <c s="135">
        <v>19659596.109999999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612500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612500</v>
      </c>
      <c s="21">
        <v>0</v>
      </c>
      <c s="21">
        <v>612500</v>
      </c>
    </row>
    <row r="1576" spans="1:65" ht="14.5">
      <c r="A1576" s="108" t="s">
        <v>3668</v>
      </c>
      <c s="118" t="s">
        <v>1960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1500000</v>
      </c>
      <c s="123">
        <v>45610</v>
      </c>
      <c s="121">
        <v>45975</v>
      </c>
      <c s="135">
        <v>1500000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36750</v>
      </c>
      <c s="21">
        <v>0</v>
      </c>
      <c s="21">
        <v>0</v>
      </c>
      <c s="21">
        <v>0</v>
      </c>
      <c s="21">
        <v>0</v>
      </c>
      <c s="21">
        <v>0</v>
      </c>
      <c s="21">
        <v>36750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73500</v>
      </c>
      <c s="21">
        <v>0</v>
      </c>
      <c s="21">
        <v>73500</v>
      </c>
    </row>
    <row r="1577" spans="1:65" ht="14.5">
      <c r="A1577" s="108" t="s">
        <v>3669</v>
      </c>
      <c s="118" t="s">
        <v>1961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3000000</v>
      </c>
      <c s="123">
        <v>45610</v>
      </c>
      <c s="121">
        <v>45975</v>
      </c>
      <c s="135">
        <v>3000000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73500</v>
      </c>
      <c s="21">
        <v>0</v>
      </c>
      <c s="21">
        <v>0</v>
      </c>
      <c s="21">
        <v>0</v>
      </c>
      <c s="21">
        <v>0</v>
      </c>
      <c s="21">
        <v>0</v>
      </c>
      <c s="21">
        <v>73500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147000</v>
      </c>
      <c s="21">
        <v>0</v>
      </c>
      <c s="21">
        <v>147000</v>
      </c>
    </row>
    <row r="1578" spans="1:65" ht="14.5">
      <c r="A1578" s="108" t="s">
        <v>3670</v>
      </c>
      <c s="118" t="s">
        <v>1962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22616.669999999998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22616.669999999998</v>
      </c>
      <c s="123">
        <v>45610</v>
      </c>
      <c s="121">
        <v>45975</v>
      </c>
      <c s="135">
        <v>10000000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61.25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735</v>
      </c>
      <c s="21">
        <v>0</v>
      </c>
      <c s="21">
        <v>735</v>
      </c>
    </row>
    <row r="1579" spans="1:65" ht="14.5">
      <c r="A1579" s="108" t="s">
        <v>3671</v>
      </c>
      <c s="118" t="s">
        <v>1962</v>
      </c>
      <c s="112">
        <v>10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53100</v>
      </c>
      <c s="128">
        <v>0</v>
      </c>
      <c s="128">
        <v>0</v>
      </c>
      <c s="128">
        <v>0</v>
      </c>
      <c s="128">
        <v>0</v>
      </c>
      <c s="128">
        <v>0</v>
      </c>
      <c s="128">
        <v>53100</v>
      </c>
      <c s="123">
        <v>45503</v>
      </c>
      <c s="121">
        <v>46598</v>
      </c>
      <c s="135">
        <v>50000000</v>
      </c>
      <c s="135">
        <v>2.5833333333333335</v>
      </c>
      <c s="135">
        <v>3</v>
      </c>
      <c s="125">
        <v>0.087499999999999994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580" spans="1:65" ht="14.5">
      <c r="A1580" s="108" t="s">
        <v>3672</v>
      </c>
      <c s="118" t="s">
        <v>1962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19293.98</v>
      </c>
      <c s="128">
        <v>0</v>
      </c>
      <c s="128">
        <v>0</v>
      </c>
      <c s="128">
        <v>0</v>
      </c>
      <c s="128">
        <v>0</v>
      </c>
      <c s="128">
        <v>0</v>
      </c>
      <c s="128">
        <v>19293.98</v>
      </c>
      <c s="123">
        <v>45610</v>
      </c>
      <c s="121">
        <v>45975</v>
      </c>
      <c s="135">
        <v>51624984.539999999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61.420000000000002</v>
      </c>
      <c s="21">
        <v>30.710000000000001</v>
      </c>
      <c s="21">
        <v>30.710000000000001</v>
      </c>
      <c s="21">
        <v>30.710000000000001</v>
      </c>
      <c s="21">
        <v>30.710000000000001</v>
      </c>
      <c s="21">
        <v>30.710000000000001</v>
      </c>
      <c s="21">
        <v>30.710000000000001</v>
      </c>
      <c s="21">
        <v>737.03999999999996</v>
      </c>
      <c s="21">
        <v>552.77999999999997</v>
      </c>
      <c s="21">
        <v>1289.8199999999999</v>
      </c>
    </row>
    <row r="1581" spans="1:65" ht="14.5">
      <c r="A1581" s="108" t="s">
        <v>3673</v>
      </c>
      <c s="118" t="s">
        <v>1962</v>
      </c>
      <c s="112">
        <v>3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317022.72999999998</v>
      </c>
      <c s="128">
        <v>0</v>
      </c>
      <c s="128">
        <v>0</v>
      </c>
      <c s="128">
        <v>0</v>
      </c>
      <c s="128">
        <v>0</v>
      </c>
      <c s="128">
        <v>0</v>
      </c>
      <c s="128">
        <v>317022.72999999998</v>
      </c>
      <c s="123">
        <v>45610</v>
      </c>
      <c s="121">
        <v>45975</v>
      </c>
      <c s="135">
        <v>49718407.899999999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1136</v>
      </c>
      <c s="21">
        <v>13632</v>
      </c>
      <c s="21">
        <v>13632</v>
      </c>
      <c s="21">
        <v>27264</v>
      </c>
    </row>
    <row r="1582" spans="1:65" ht="14.5">
      <c r="A1582" s="108" t="s">
        <v>3674</v>
      </c>
      <c s="118" t="s">
        <v>1962</v>
      </c>
      <c s="112">
        <v>4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176852.5</v>
      </c>
      <c s="128">
        <v>0</v>
      </c>
      <c s="128">
        <v>0</v>
      </c>
      <c s="128">
        <v>0</v>
      </c>
      <c s="128">
        <v>0</v>
      </c>
      <c s="128">
        <v>0</v>
      </c>
      <c s="128">
        <v>176852.5</v>
      </c>
      <c s="123">
        <v>45652</v>
      </c>
      <c s="121">
        <v>47113</v>
      </c>
      <c s="135">
        <v>1881362.5</v>
      </c>
      <c s="135">
        <v>3.9888888888888889</v>
      </c>
      <c s="135">
        <v>4</v>
      </c>
      <c s="125">
        <v>0.047100000000000003</v>
      </c>
      <c s="131" t="s">
        <v>657</v>
      </c>
      <c s="131" t="s">
        <v>658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694.14999999999998</v>
      </c>
      <c s="21">
        <v>8329.7999999999975</v>
      </c>
      <c s="21">
        <v>8329.7999999999975</v>
      </c>
      <c s="21">
        <v>16659.599999999995</v>
      </c>
    </row>
    <row r="1583" spans="1:65" ht="14.5">
      <c r="A1583" s="108" t="s">
        <v>3675</v>
      </c>
      <c s="118" t="s">
        <v>1962</v>
      </c>
      <c s="112">
        <v>5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106200</v>
      </c>
      <c s="128">
        <v>0</v>
      </c>
      <c s="128">
        <v>0</v>
      </c>
      <c s="128">
        <v>0</v>
      </c>
      <c s="128">
        <v>0</v>
      </c>
      <c s="128">
        <v>0</v>
      </c>
      <c s="128">
        <v>106200</v>
      </c>
      <c s="123">
        <v>45652</v>
      </c>
      <c s="121">
        <v>47478</v>
      </c>
      <c s="135">
        <v>8099520</v>
      </c>
      <c s="135">
        <v>4.9888888888888889</v>
      </c>
      <c s="135">
        <v>5</v>
      </c>
      <c s="125">
        <v>0.050700000000000002</v>
      </c>
      <c s="131" t="s">
        <v>657</v>
      </c>
      <c s="131" t="s">
        <v>658</v>
      </c>
      <c s="21">
        <v>448.69999999999999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448.69</v>
      </c>
      <c s="21">
        <v>5384.2899999999991</v>
      </c>
      <c s="21">
        <v>5384.2799999999988</v>
      </c>
      <c s="21">
        <v>10768.569999999998</v>
      </c>
    </row>
    <row r="1584" spans="1:65" ht="14.5">
      <c r="A1584" s="108" t="s">
        <v>3676</v>
      </c>
      <c s="118" t="s">
        <v>1962</v>
      </c>
      <c s="112">
        <v>6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133192.5</v>
      </c>
      <c s="128">
        <v>0</v>
      </c>
      <c s="128">
        <v>0</v>
      </c>
      <c s="128">
        <v>0</v>
      </c>
      <c s="128">
        <v>0</v>
      </c>
      <c s="128">
        <v>0</v>
      </c>
      <c s="128">
        <v>133192.5</v>
      </c>
      <c s="123">
        <v>45652</v>
      </c>
      <c s="121">
        <v>46017</v>
      </c>
      <c s="135">
        <v>22616.669999999998</v>
      </c>
      <c s="135">
        <v>0.98888888888888893</v>
      </c>
      <c s="135">
        <v>1</v>
      </c>
      <c s="125">
        <v>0.032500000000000001</v>
      </c>
      <c s="131" t="s">
        <v>657</v>
      </c>
      <c s="131" t="s">
        <v>658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594.92999999999995</v>
      </c>
      <c s="21">
        <v>7139.1600000000008</v>
      </c>
      <c s="21">
        <v>7139.1600000000008</v>
      </c>
      <c s="21">
        <v>14278.320000000002</v>
      </c>
    </row>
    <row r="1585" spans="1:65" ht="14.5">
      <c r="A1585" s="108" t="s">
        <v>3677</v>
      </c>
      <c s="118" t="s">
        <v>1962</v>
      </c>
      <c s="112">
        <v>7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162840</v>
      </c>
      <c s="128">
        <v>0</v>
      </c>
      <c s="128">
        <v>0</v>
      </c>
      <c s="128">
        <v>0</v>
      </c>
      <c s="128">
        <v>0</v>
      </c>
      <c s="128">
        <v>0</v>
      </c>
      <c s="128">
        <v>162840</v>
      </c>
      <c s="123">
        <v>45652</v>
      </c>
      <c s="121">
        <v>46382</v>
      </c>
      <c s="135">
        <v>19293.98</v>
      </c>
      <c s="135">
        <v>1.9888888888888889</v>
      </c>
      <c s="135">
        <v>2</v>
      </c>
      <c s="125">
        <v>0.038199999999999998</v>
      </c>
      <c s="131" t="s">
        <v>657</v>
      </c>
      <c s="131" t="s">
        <v>658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765.35000000000002</v>
      </c>
      <c s="21">
        <v>9184.2000000000025</v>
      </c>
      <c s="21">
        <v>9184.2000000000025</v>
      </c>
      <c s="21">
        <v>18368.400000000005</v>
      </c>
    </row>
    <row r="1586" spans="1:65" ht="14.5">
      <c r="A1586" s="108" t="s">
        <v>3678</v>
      </c>
      <c s="114" t="s">
        <v>1962</v>
      </c>
      <c s="112">
        <v>8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328482.5</v>
      </c>
      <c s="128">
        <v>0</v>
      </c>
      <c s="128">
        <v>0</v>
      </c>
      <c s="128">
        <v>0</v>
      </c>
      <c s="128">
        <v>0</v>
      </c>
      <c s="128">
        <v>0</v>
      </c>
      <c s="128">
        <v>328482.5</v>
      </c>
      <c s="123">
        <v>45652</v>
      </c>
      <c s="121">
        <v>46747</v>
      </c>
      <c s="135">
        <v>317022.73000000004</v>
      </c>
      <c s="135">
        <v>2.9888888888888889</v>
      </c>
      <c s="135">
        <v>3</v>
      </c>
      <c s="125">
        <v>0.042999999999999997</v>
      </c>
      <c s="131" t="s">
        <v>657</v>
      </c>
      <c s="131" t="s">
        <v>658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1623.25</v>
      </c>
      <c s="21">
        <v>19479</v>
      </c>
      <c s="21">
        <v>19479</v>
      </c>
      <c s="21">
        <v>38958</v>
      </c>
    </row>
    <row r="1587" spans="1:65" ht="14.5">
      <c r="A1587" s="108" t="s">
        <v>3679</v>
      </c>
      <c s="114" t="s">
        <v>1962</v>
      </c>
      <c s="112">
        <v>9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302234.38</v>
      </c>
      <c s="128">
        <v>0</v>
      </c>
      <c s="128">
        <v>0</v>
      </c>
      <c s="128">
        <v>0</v>
      </c>
      <c s="128">
        <v>0</v>
      </c>
      <c s="128">
        <v>0</v>
      </c>
      <c s="128">
        <v>302234.38</v>
      </c>
      <c s="123">
        <v>45652</v>
      </c>
      <c s="121">
        <v>47113</v>
      </c>
      <c s="135">
        <v>176852.5</v>
      </c>
      <c s="135">
        <v>3.9888888888888889</v>
      </c>
      <c s="135">
        <v>4</v>
      </c>
      <c s="125">
        <v>0.047100000000000003</v>
      </c>
      <c s="131" t="s">
        <v>657</v>
      </c>
      <c s="131" t="s">
        <v>658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1564.0599999999999</v>
      </c>
      <c s="21">
        <v>18768.719999999998</v>
      </c>
      <c s="21">
        <v>18768.719999999998</v>
      </c>
      <c s="21">
        <v>37537.439999999995</v>
      </c>
    </row>
    <row r="1588" spans="1:65" ht="14.5">
      <c r="A1588" s="108" t="s">
        <v>3680</v>
      </c>
      <c s="114" t="s">
        <v>1984</v>
      </c>
      <c s="112">
        <v>1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1881362.5</v>
      </c>
      <c s="128">
        <v>0</v>
      </c>
      <c s="128">
        <v>0</v>
      </c>
      <c s="128">
        <v>0</v>
      </c>
      <c s="128">
        <v>0</v>
      </c>
      <c s="128">
        <v>0</v>
      </c>
      <c s="128">
        <v>1881362.5</v>
      </c>
      <c s="123">
        <v>45652</v>
      </c>
      <c s="121">
        <v>47478</v>
      </c>
      <c s="135">
        <v>106200</v>
      </c>
      <c s="135">
        <v>4.9888888888888889</v>
      </c>
      <c s="135">
        <v>5</v>
      </c>
      <c s="125">
        <v>0.050700000000000002</v>
      </c>
      <c s="131" t="s">
        <v>657</v>
      </c>
      <c s="131" t="s">
        <v>658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7384.3500000000004</v>
      </c>
      <c s="21">
        <v>88612.200000000012</v>
      </c>
      <c s="21">
        <v>88612.200000000012</v>
      </c>
      <c s="21">
        <v>177224.40000000002</v>
      </c>
    </row>
    <row r="1589" spans="1:65" ht="14.5">
      <c r="A1589" s="108" t="s">
        <v>3681</v>
      </c>
      <c s="114" t="s">
        <v>1984</v>
      </c>
      <c s="112">
        <v>2</v>
      </c>
      <c s="113" t="s">
        <v>23</v>
      </c>
      <c s="35" t="s">
        <v>467</v>
      </c>
      <c s="35" t="s">
        <v>641</v>
      </c>
      <c s="35" t="s">
        <v>853</v>
      </c>
      <c s="35" t="s">
        <v>661</v>
      </c>
      <c s="35" t="s">
        <v>854</v>
      </c>
      <c s="35" t="s">
        <v>663</v>
      </c>
      <c s="35" t="s">
        <v>484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8099520</v>
      </c>
      <c s="128">
        <v>0</v>
      </c>
      <c s="128">
        <v>0</v>
      </c>
      <c s="128">
        <v>0</v>
      </c>
      <c s="128">
        <v>0</v>
      </c>
      <c s="128">
        <v>0</v>
      </c>
      <c s="128">
        <v>8099520</v>
      </c>
      <c s="123">
        <v>45652</v>
      </c>
      <c s="121">
        <v>47843</v>
      </c>
      <c s="135">
        <v>133192.5</v>
      </c>
      <c s="135">
        <v>5.9888888888888889</v>
      </c>
      <c s="135">
        <v>6</v>
      </c>
      <c s="125">
        <v>0.053600000000000002</v>
      </c>
      <c s="131" t="s">
        <v>657</v>
      </c>
      <c s="131" t="s">
        <v>658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34220.470000000001</v>
      </c>
      <c s="21">
        <v>410645.6399999999</v>
      </c>
      <c s="21">
        <v>410645.6399999999</v>
      </c>
      <c s="21">
        <v>821291.2799999998</v>
      </c>
    </row>
    <row r="1590" spans="1:65" ht="14.5">
      <c r="A1590" s="108" t="s">
        <v>3682</v>
      </c>
      <c s="114" t="s">
        <v>1964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</v>
      </c>
      <c s="123">
        <v>45652</v>
      </c>
      <c s="121">
        <v>48208</v>
      </c>
      <c s="135">
        <v>162840</v>
      </c>
      <c s="135">
        <v>6.9888888888888889</v>
      </c>
      <c s="135">
        <v>7</v>
      </c>
      <c s="125">
        <v>0.056399999999999999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490000</v>
      </c>
      <c s="21">
        <v>0</v>
      </c>
      <c s="21">
        <v>490000</v>
      </c>
    </row>
    <row r="1591" spans="1:65" ht="14.5">
      <c r="A1591" s="108" t="s">
        <v>3683</v>
      </c>
      <c s="114" t="s">
        <v>1985</v>
      </c>
      <c s="112">
        <v>1</v>
      </c>
      <c s="113" t="s">
        <v>23</v>
      </c>
      <c s="35" t="s">
        <v>467</v>
      </c>
      <c s="35" t="s">
        <v>641</v>
      </c>
      <c s="35" t="s">
        <v>55</v>
      </c>
      <c s="35" t="s">
        <v>654</v>
      </c>
      <c s="35" t="s">
        <v>642</v>
      </c>
      <c s="35" t="s">
        <v>655</v>
      </c>
      <c s="35" t="s">
        <v>591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50000000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50000000</v>
      </c>
      <c s="123">
        <v>45652</v>
      </c>
      <c s="121">
        <v>48574</v>
      </c>
      <c s="135">
        <v>328482.5</v>
      </c>
      <c s="135">
        <v>7.9888888888888889</v>
      </c>
      <c s="135">
        <v>8</v>
      </c>
      <c s="125">
        <v>0.059299999999999999</v>
      </c>
      <c s="131" t="s">
        <v>657</v>
      </c>
      <c s="131" t="s">
        <v>658</v>
      </c>
      <c s="21">
        <v>2187500</v>
      </c>
      <c s="21">
        <v>0</v>
      </c>
      <c s="21">
        <v>0</v>
      </c>
      <c s="21">
        <v>0</v>
      </c>
      <c s="21">
        <v>0</v>
      </c>
      <c s="21">
        <v>0</v>
      </c>
      <c s="21">
        <v>2187500</v>
      </c>
      <c s="21">
        <v>0</v>
      </c>
      <c s="21">
        <v>0</v>
      </c>
      <c s="21">
        <v>0</v>
      </c>
      <c s="21">
        <v>0</v>
      </c>
      <c s="21">
        <v>0</v>
      </c>
      <c s="21">
        <v>2187500</v>
      </c>
      <c s="21">
        <v>0</v>
      </c>
      <c s="21">
        <v>0</v>
      </c>
      <c s="21">
        <v>0</v>
      </c>
      <c s="21">
        <v>0</v>
      </c>
      <c s="21">
        <v>0</v>
      </c>
      <c s="21">
        <v>2187500</v>
      </c>
      <c s="21">
        <v>0</v>
      </c>
      <c s="21">
        <v>0</v>
      </c>
      <c s="21">
        <v>0</v>
      </c>
      <c s="21">
        <v>0</v>
      </c>
      <c s="21">
        <v>0</v>
      </c>
      <c s="21">
        <v>4375000</v>
      </c>
      <c s="21">
        <v>4375000</v>
      </c>
      <c s="21">
        <v>8750000</v>
      </c>
    </row>
    <row r="1592" spans="1:65" ht="14.5">
      <c r="A1592" s="108" t="s">
        <v>3684</v>
      </c>
      <c s="114" t="s">
        <v>1965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0</v>
      </c>
      <c s="128">
        <v>49718407.899999999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49718407.899999999</v>
      </c>
      <c s="123">
        <v>45652</v>
      </c>
      <c s="121">
        <v>48939</v>
      </c>
      <c s="135">
        <v>302234.38</v>
      </c>
      <c s="135">
        <v>8.9888888888888889</v>
      </c>
      <c s="135">
        <v>9</v>
      </c>
      <c s="125">
        <v>0.062100000000000002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1218100.99</v>
      </c>
      <c s="21">
        <v>0</v>
      </c>
      <c s="21">
        <v>0</v>
      </c>
      <c s="21">
        <v>0</v>
      </c>
      <c s="21">
        <v>0</v>
      </c>
      <c s="21">
        <v>0</v>
      </c>
      <c s="21">
        <v>1218100.99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2436201.98</v>
      </c>
      <c s="21">
        <v>0</v>
      </c>
      <c s="21">
        <v>2436201.98</v>
      </c>
    </row>
    <row r="1593" spans="1:65" ht="14.5">
      <c r="A1593" s="108" t="s">
        <v>3685</v>
      </c>
      <c s="114" t="s">
        <v>1966</v>
      </c>
      <c s="112">
        <v>1</v>
      </c>
      <c s="113" t="s">
        <v>23</v>
      </c>
      <c s="35" t="s">
        <v>467</v>
      </c>
      <c s="35" t="s">
        <v>641</v>
      </c>
      <c s="35" t="s">
        <v>908</v>
      </c>
      <c s="35" t="s">
        <v>654</v>
      </c>
      <c s="35" t="s">
        <v>646</v>
      </c>
      <c s="35" t="s">
        <v>655</v>
      </c>
      <c s="35" t="s">
        <v>908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0</v>
      </c>
      <c s="128">
        <v>51624984.539999999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51624984.539999999</v>
      </c>
      <c s="123">
        <v>45652</v>
      </c>
      <c s="121">
        <v>49304</v>
      </c>
      <c s="135">
        <v>53100</v>
      </c>
      <c s="135">
        <v>9.9888888888888889</v>
      </c>
      <c s="135">
        <v>10</v>
      </c>
      <c s="125">
        <v>0.065000000000000002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1264812.1200000001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1264812.1200000001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2529624.2400000002</v>
      </c>
      <c s="21">
        <v>0</v>
      </c>
      <c s="21">
        <v>2529624.2400000002</v>
      </c>
    </row>
    <row r="1594" spans="1:65" ht="14.5">
      <c r="A1594" s="108" t="s">
        <v>3686</v>
      </c>
      <c s="114" t="s">
        <v>1967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12500000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12500000</v>
      </c>
      <c s="123">
        <v>45610</v>
      </c>
      <c s="121">
        <v>45975</v>
      </c>
      <c s="135">
        <v>12500000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306250</v>
      </c>
      <c s="21">
        <v>0</v>
      </c>
      <c s="21">
        <v>0</v>
      </c>
      <c s="21">
        <v>0</v>
      </c>
      <c s="21">
        <v>0</v>
      </c>
      <c s="21">
        <v>0</v>
      </c>
      <c s="21">
        <v>306250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612500</v>
      </c>
      <c s="21">
        <v>0</v>
      </c>
      <c s="21">
        <v>612500</v>
      </c>
    </row>
    <row r="1595" spans="1:65" ht="14.5">
      <c r="A1595" s="108" t="s">
        <v>3687</v>
      </c>
      <c s="114" t="s">
        <v>1968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16000000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16000000</v>
      </c>
      <c s="123">
        <v>45610</v>
      </c>
      <c s="121">
        <v>45975</v>
      </c>
      <c s="135">
        <v>16000000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392000</v>
      </c>
      <c s="21">
        <v>0</v>
      </c>
      <c s="21">
        <v>0</v>
      </c>
      <c s="21">
        <v>0</v>
      </c>
      <c s="21">
        <v>0</v>
      </c>
      <c s="21">
        <v>0</v>
      </c>
      <c s="21">
        <v>392000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784000</v>
      </c>
      <c s="21">
        <v>0</v>
      </c>
      <c s="21">
        <v>784000</v>
      </c>
    </row>
    <row r="1596" spans="1:65" ht="14.5">
      <c r="A1596" s="108" t="s">
        <v>3688</v>
      </c>
      <c s="114" t="s">
        <v>1969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5000000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5000000</v>
      </c>
      <c s="123">
        <v>45610</v>
      </c>
      <c s="121">
        <v>45975</v>
      </c>
      <c s="135">
        <v>5000000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122500</v>
      </c>
      <c s="21">
        <v>0</v>
      </c>
      <c s="21">
        <v>0</v>
      </c>
      <c s="21">
        <v>0</v>
      </c>
      <c s="21">
        <v>0</v>
      </c>
      <c s="21">
        <v>0</v>
      </c>
      <c s="21">
        <v>122500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245000</v>
      </c>
    </row>
    <row r="1597" spans="1:65" ht="14.5">
      <c r="A1597" s="108" t="s">
        <v>3689</v>
      </c>
      <c s="114" t="s">
        <v>1970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</v>
      </c>
      <c s="123">
        <v>45610</v>
      </c>
      <c s="121">
        <v>45975</v>
      </c>
      <c s="135">
        <v>1000000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24500</v>
      </c>
      <c s="21">
        <v>0</v>
      </c>
      <c s="21">
        <v>0</v>
      </c>
      <c s="21">
        <v>0</v>
      </c>
      <c s="21">
        <v>0</v>
      </c>
      <c s="21">
        <v>0</v>
      </c>
      <c s="21">
        <v>24500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49000</v>
      </c>
      <c s="21">
        <v>0</v>
      </c>
      <c s="21">
        <v>49000</v>
      </c>
    </row>
    <row r="1598" spans="1:65" ht="14.5">
      <c r="A1598" s="108" t="s">
        <v>3690</v>
      </c>
      <c s="114" t="s">
        <v>1971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2000000</v>
      </c>
      <c s="123">
        <v>45610</v>
      </c>
      <c s="121">
        <v>45975</v>
      </c>
      <c s="140">
        <v>2000000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49000</v>
      </c>
      <c s="21">
        <v>0</v>
      </c>
      <c s="21">
        <v>0</v>
      </c>
      <c s="21">
        <v>0</v>
      </c>
      <c s="21">
        <v>0</v>
      </c>
      <c s="21">
        <v>0</v>
      </c>
      <c s="21">
        <v>49000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98000</v>
      </c>
      <c s="21">
        <v>0</v>
      </c>
      <c s="21">
        <v>98000</v>
      </c>
    </row>
    <row r="1599" spans="1:65" ht="14.5">
      <c r="A1599" s="108" t="s">
        <v>3691</v>
      </c>
      <c s="114" t="s">
        <v>1972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</v>
      </c>
      <c s="123">
        <v>45610</v>
      </c>
      <c s="121">
        <v>45975</v>
      </c>
      <c s="140">
        <v>100000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2450</v>
      </c>
      <c s="21">
        <v>0</v>
      </c>
      <c s="21">
        <v>0</v>
      </c>
      <c s="21">
        <v>0</v>
      </c>
      <c s="21">
        <v>0</v>
      </c>
      <c s="21">
        <v>0</v>
      </c>
      <c s="21">
        <v>2450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4900</v>
      </c>
      <c s="21">
        <v>0</v>
      </c>
      <c s="21">
        <v>4900</v>
      </c>
    </row>
    <row r="1600" spans="1:65" ht="14.5">
      <c r="A1600" s="108" t="s">
        <v>3692</v>
      </c>
      <c s="114" t="s">
        <v>1973</v>
      </c>
      <c s="112">
        <v>1</v>
      </c>
      <c s="113" t="s">
        <v>23</v>
      </c>
      <c s="35" t="s">
        <v>467</v>
      </c>
      <c s="35" t="s">
        <v>641</v>
      </c>
      <c s="35" t="s">
        <v>649</v>
      </c>
      <c s="35" t="s">
        <v>654</v>
      </c>
      <c s="35" t="s">
        <v>646</v>
      </c>
      <c s="35" t="s">
        <v>655</v>
      </c>
      <c s="35" t="s">
        <v>87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1</v>
      </c>
      <c s="132">
        <v>1</v>
      </c>
      <c s="133">
        <v>1</v>
      </c>
      <c s="133">
        <v>0</v>
      </c>
      <c s="133">
        <v>0</v>
      </c>
      <c s="128">
        <v>0</v>
      </c>
      <c s="128">
        <v>14739980.880000001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14739980.880000001</v>
      </c>
      <c s="123">
        <v>45372</v>
      </c>
      <c s="121">
        <v>45737</v>
      </c>
      <c s="140">
        <v>14739980.880000001</v>
      </c>
      <c s="135">
        <v>0.22500000000000001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361129.53000000003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361129.53000000003</v>
      </c>
      <c s="21">
        <v>0</v>
      </c>
      <c s="21">
        <v>361129.53000000003</v>
      </c>
    </row>
    <row r="1601" spans="1:65" ht="14.5">
      <c r="A1601" s="108" t="s">
        <v>3693</v>
      </c>
      <c s="114" t="s">
        <v>1974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250000</v>
      </c>
      <c s="128">
        <v>0</v>
      </c>
      <c s="128">
        <v>0</v>
      </c>
      <c s="128">
        <v>0</v>
      </c>
      <c s="128">
        <v>0</v>
      </c>
      <c s="128">
        <v>0</v>
      </c>
      <c s="128">
        <v>250000</v>
      </c>
      <c s="123">
        <v>45610</v>
      </c>
      <c s="121">
        <v>45975</v>
      </c>
      <c s="140">
        <v>250000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6125</v>
      </c>
      <c s="21">
        <v>0</v>
      </c>
      <c s="21">
        <v>0</v>
      </c>
      <c s="21">
        <v>0</v>
      </c>
      <c s="21">
        <v>0</v>
      </c>
      <c s="21">
        <v>0</v>
      </c>
      <c s="21">
        <v>6125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12250</v>
      </c>
      <c s="21">
        <v>0</v>
      </c>
      <c s="21">
        <v>12250</v>
      </c>
    </row>
    <row r="1602" spans="1:65" ht="14.5">
      <c r="A1602" s="108" t="s">
        <v>3694</v>
      </c>
      <c s="114" t="s">
        <v>1975</v>
      </c>
      <c s="112">
        <v>1</v>
      </c>
      <c s="113" t="s">
        <v>23</v>
      </c>
      <c s="35" t="s">
        <v>467</v>
      </c>
      <c s="35" t="s">
        <v>641</v>
      </c>
      <c s="35" t="s">
        <v>660</v>
      </c>
      <c s="35" t="s">
        <v>661</v>
      </c>
      <c s="35" t="s">
        <v>662</v>
      </c>
      <c s="35" t="s">
        <v>663</v>
      </c>
      <c s="35" t="s">
        <v>483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1</v>
      </c>
      <c s="132">
        <v>1</v>
      </c>
      <c s="132">
        <v>1</v>
      </c>
      <c s="133">
        <v>0</v>
      </c>
      <c s="133">
        <v>0</v>
      </c>
      <c s="133">
        <v>0</v>
      </c>
      <c s="128">
        <v>0</v>
      </c>
      <c s="128">
        <v>10000000</v>
      </c>
      <c s="128">
        <v>0</v>
      </c>
      <c s="128">
        <v>0</v>
      </c>
      <c s="128">
        <v>0</v>
      </c>
      <c s="128">
        <v>0</v>
      </c>
      <c s="128">
        <v>0</v>
      </c>
      <c s="128">
        <v>10000000</v>
      </c>
      <c s="123">
        <v>45610</v>
      </c>
      <c s="121">
        <v>45975</v>
      </c>
      <c s="140">
        <v>10000000</v>
      </c>
      <c s="135">
        <v>0.87222222222222223</v>
      </c>
      <c s="135">
        <v>1</v>
      </c>
      <c s="125">
        <v>0.049000000000000002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245000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490000</v>
      </c>
      <c s="21">
        <v>0</v>
      </c>
      <c s="21">
        <v>490000</v>
      </c>
    </row>
    <row r="1603" spans="1:65" ht="14.5">
      <c r="A1603" s="108" t="s">
        <v>3695</v>
      </c>
      <c s="114" t="s">
        <v>1986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1987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6363049.2300000004</v>
      </c>
      <c s="128">
        <v>0</v>
      </c>
      <c s="128">
        <v>0</v>
      </c>
      <c s="128">
        <v>0</v>
      </c>
      <c s="128">
        <v>0</v>
      </c>
      <c s="128">
        <v>0</v>
      </c>
      <c s="128">
        <v>6363049.2300000004</v>
      </c>
      <c s="123">
        <v>45656</v>
      </c>
      <c s="121">
        <v>48212</v>
      </c>
      <c s="140">
        <v>477863.58000000002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302244.84000000003</v>
      </c>
      <c s="21">
        <v>0</v>
      </c>
      <c s="21">
        <v>0</v>
      </c>
      <c s="21">
        <v>0</v>
      </c>
      <c s="21">
        <v>0</v>
      </c>
      <c s="21">
        <v>0</v>
      </c>
      <c s="21">
        <v>302244.84000000003</v>
      </c>
      <c s="21">
        <v>0</v>
      </c>
      <c s="21">
        <v>0</v>
      </c>
      <c s="21">
        <v>0</v>
      </c>
      <c s="21">
        <v>0</v>
      </c>
      <c s="21">
        <v>0</v>
      </c>
      <c s="21">
        <v>302244.84000000003</v>
      </c>
      <c s="21">
        <v>0</v>
      </c>
      <c s="21">
        <v>0</v>
      </c>
      <c s="21">
        <v>0</v>
      </c>
      <c s="21">
        <v>0</v>
      </c>
      <c s="21">
        <v>0</v>
      </c>
      <c s="21">
        <v>302244.84000000003</v>
      </c>
      <c s="21">
        <v>604489.68000000005</v>
      </c>
      <c s="21">
        <v>604489.68000000005</v>
      </c>
      <c s="21">
        <v>1208979.3600000001</v>
      </c>
    </row>
    <row r="1604" spans="1:65" ht="14.5">
      <c r="A1604" s="108" t="s">
        <v>3696</v>
      </c>
      <c s="114" t="s">
        <v>1988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1989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1244366.8200000001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1244366.8200000001</v>
      </c>
      <c s="123">
        <v>45656</v>
      </c>
      <c s="121">
        <v>48212</v>
      </c>
      <c s="140">
        <v>4374835.5700000003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59107.419999999998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59107.419999999998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59107.419999999998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59107.419999999998</v>
      </c>
      <c s="21">
        <v>118214.84</v>
      </c>
      <c s="21">
        <v>118214.84</v>
      </c>
      <c s="21">
        <v>236429.67999999999</v>
      </c>
    </row>
    <row r="1605" spans="1:65" ht="14.5">
      <c r="A1605" s="108" t="s">
        <v>3697</v>
      </c>
      <c s="114" t="s">
        <v>1990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1650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863688.08999999997</v>
      </c>
      <c s="128">
        <v>0</v>
      </c>
      <c s="128">
        <v>0</v>
      </c>
      <c s="128">
        <v>0</v>
      </c>
      <c s="128">
        <v>0</v>
      </c>
      <c s="128">
        <v>0</v>
      </c>
      <c s="128">
        <v>863688.08999999997</v>
      </c>
      <c s="123">
        <v>45656</v>
      </c>
      <c s="121">
        <v>48212</v>
      </c>
      <c s="140">
        <v>1207065.28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41025.18</v>
      </c>
      <c s="21">
        <v>0</v>
      </c>
      <c s="21">
        <v>0</v>
      </c>
      <c s="21">
        <v>0</v>
      </c>
      <c s="21">
        <v>0</v>
      </c>
      <c s="21">
        <v>0</v>
      </c>
      <c s="21">
        <v>41025.18</v>
      </c>
      <c s="21">
        <v>0</v>
      </c>
      <c s="21">
        <v>0</v>
      </c>
      <c s="21">
        <v>0</v>
      </c>
      <c s="21">
        <v>0</v>
      </c>
      <c s="21">
        <v>0</v>
      </c>
      <c s="21">
        <v>41025.18</v>
      </c>
      <c s="21">
        <v>0</v>
      </c>
      <c s="21">
        <v>0</v>
      </c>
      <c s="21">
        <v>0</v>
      </c>
      <c s="21">
        <v>0</v>
      </c>
      <c s="21">
        <v>0</v>
      </c>
      <c s="21">
        <v>41025.18</v>
      </c>
      <c s="21">
        <v>82050.360000000001</v>
      </c>
      <c s="21">
        <v>82050.360000000001</v>
      </c>
      <c s="21">
        <v>164100.72</v>
      </c>
    </row>
    <row r="1606" spans="1:65" ht="14.5">
      <c r="A1606" s="108" t="s">
        <v>3698</v>
      </c>
      <c s="114" t="s">
        <v>1991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1992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1598041.9399999999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1598041.9399999999</v>
      </c>
      <c s="123">
        <v>45656</v>
      </c>
      <c s="121">
        <v>48212</v>
      </c>
      <c s="140">
        <v>863688.08999999997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75906.990000000005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75906.990000000005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75906.990000000005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75906.990000000005</v>
      </c>
      <c s="21">
        <v>151813.98000000001</v>
      </c>
      <c s="21">
        <v>151813.98000000001</v>
      </c>
      <c s="21">
        <v>303627.96000000002</v>
      </c>
    </row>
    <row r="1607" spans="1:65" ht="14.5">
      <c r="A1607" s="108" t="s">
        <v>3699</v>
      </c>
      <c s="114" t="s">
        <v>1993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1651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2888776.29</v>
      </c>
      <c s="128">
        <v>0</v>
      </c>
      <c s="128">
        <v>0</v>
      </c>
      <c s="128">
        <v>0</v>
      </c>
      <c s="128">
        <v>0</v>
      </c>
      <c s="128">
        <v>0</v>
      </c>
      <c s="128">
        <v>2888776.29</v>
      </c>
      <c s="123">
        <v>45656</v>
      </c>
      <c s="121">
        <v>48212</v>
      </c>
      <c s="140">
        <v>453568.35999999999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137216.87</v>
      </c>
      <c s="21">
        <v>0</v>
      </c>
      <c s="21">
        <v>0</v>
      </c>
      <c s="21">
        <v>0</v>
      </c>
      <c s="21">
        <v>0</v>
      </c>
      <c s="21">
        <v>0</v>
      </c>
      <c s="21">
        <v>137216.87</v>
      </c>
      <c s="21">
        <v>0</v>
      </c>
      <c s="21">
        <v>0</v>
      </c>
      <c s="21">
        <v>0</v>
      </c>
      <c s="21">
        <v>0</v>
      </c>
      <c s="21">
        <v>0</v>
      </c>
      <c s="21">
        <v>137216.87</v>
      </c>
      <c s="21">
        <v>0</v>
      </c>
      <c s="21">
        <v>0</v>
      </c>
      <c s="21">
        <v>0</v>
      </c>
      <c s="21">
        <v>0</v>
      </c>
      <c s="21">
        <v>0</v>
      </c>
      <c s="21">
        <v>137216.87</v>
      </c>
      <c s="21">
        <v>274433.73999999999</v>
      </c>
      <c s="21">
        <v>274433.73999999999</v>
      </c>
      <c s="21">
        <v>548867.47999999998</v>
      </c>
    </row>
    <row r="1608" spans="1:65" ht="14.5">
      <c r="A1608" s="108" t="s">
        <v>3700</v>
      </c>
      <c s="114" t="s">
        <v>1994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1917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946288.80000000005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946288.80000000005</v>
      </c>
      <c s="123">
        <v>45656</v>
      </c>
      <c s="121">
        <v>48212</v>
      </c>
      <c s="140">
        <v>2398248.75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46131.580000000002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46131.580000000002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46131.580000000002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46131.580000000002</v>
      </c>
      <c s="21">
        <v>92263.160000000003</v>
      </c>
      <c s="21">
        <v>92263.160000000003</v>
      </c>
      <c s="21">
        <v>184526.32000000001</v>
      </c>
    </row>
    <row r="1609" spans="1:65" ht="14.5">
      <c r="A1609" s="108" t="s">
        <v>3701</v>
      </c>
      <c s="114" t="s">
        <v>1995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1996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453568.35999999999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453568.35999999999</v>
      </c>
      <c s="123">
        <v>45656</v>
      </c>
      <c s="121">
        <v>48212</v>
      </c>
      <c s="140">
        <v>1399235.53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21544.5</v>
      </c>
      <c s="21">
        <v>0</v>
      </c>
      <c s="21">
        <v>0</v>
      </c>
      <c s="21">
        <v>0</v>
      </c>
      <c s="21">
        <v>0</v>
      </c>
      <c s="21">
        <v>0</v>
      </c>
      <c s="21">
        <v>21544.5</v>
      </c>
      <c s="21">
        <v>0</v>
      </c>
      <c s="21">
        <v>0</v>
      </c>
      <c s="21">
        <v>0</v>
      </c>
      <c s="21">
        <v>0</v>
      </c>
      <c s="21">
        <v>0</v>
      </c>
      <c s="21">
        <v>21544.5</v>
      </c>
      <c s="21">
        <v>0</v>
      </c>
      <c s="21">
        <v>0</v>
      </c>
      <c s="21">
        <v>0</v>
      </c>
      <c s="21">
        <v>0</v>
      </c>
      <c s="21">
        <v>0</v>
      </c>
      <c s="21">
        <v>21544.5</v>
      </c>
      <c s="21">
        <v>43089</v>
      </c>
      <c s="21">
        <v>43089</v>
      </c>
      <c s="21">
        <v>86178</v>
      </c>
    </row>
    <row r="1610" spans="1:65" ht="14.5">
      <c r="A1610" s="108" t="s">
        <v>3702</v>
      </c>
      <c s="114" t="s">
        <v>1997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1998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2398248.75</v>
      </c>
      <c s="128">
        <v>0</v>
      </c>
      <c s="128">
        <v>0</v>
      </c>
      <c s="128">
        <v>0</v>
      </c>
      <c s="128">
        <v>0</v>
      </c>
      <c s="128">
        <v>0</v>
      </c>
      <c s="128">
        <v>2398248.75</v>
      </c>
      <c s="123">
        <v>45656</v>
      </c>
      <c s="121">
        <v>48212</v>
      </c>
      <c s="140">
        <v>2201188.2000000002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113916.82000000001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113916.82000000001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113916.82000000001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113916.82000000001</v>
      </c>
      <c s="21">
        <v>227833.64000000001</v>
      </c>
      <c s="21">
        <v>227833.64000000001</v>
      </c>
      <c s="21">
        <v>455667.28000000003</v>
      </c>
    </row>
    <row r="1611" spans="1:65" ht="14.5">
      <c r="A1611" s="108" t="s">
        <v>3703</v>
      </c>
      <c s="114" t="s">
        <v>1999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2000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1896427.1499999999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1896427.1499999999</v>
      </c>
      <c s="123">
        <v>45656</v>
      </c>
      <c s="121">
        <v>48212</v>
      </c>
      <c s="140">
        <v>1598041.9399999999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90080.289999999994</v>
      </c>
      <c s="21">
        <v>0</v>
      </c>
      <c s="21">
        <v>0</v>
      </c>
      <c s="21">
        <v>0</v>
      </c>
      <c s="21">
        <v>0</v>
      </c>
      <c s="21">
        <v>0</v>
      </c>
      <c s="21">
        <v>90080.289999999994</v>
      </c>
      <c s="21">
        <v>0</v>
      </c>
      <c s="21">
        <v>0</v>
      </c>
      <c s="21">
        <v>0</v>
      </c>
      <c s="21">
        <v>0</v>
      </c>
      <c s="21">
        <v>0</v>
      </c>
      <c s="21">
        <v>90080.289999999994</v>
      </c>
      <c s="21">
        <v>0</v>
      </c>
      <c s="21">
        <v>0</v>
      </c>
      <c s="21">
        <v>0</v>
      </c>
      <c s="21">
        <v>0</v>
      </c>
      <c s="21">
        <v>0</v>
      </c>
      <c s="21">
        <v>90080.289999999994</v>
      </c>
      <c s="21">
        <v>180160.57999999999</v>
      </c>
      <c s="21">
        <v>180160.57999999999</v>
      </c>
      <c s="21">
        <v>360321.15999999997</v>
      </c>
    </row>
    <row r="1612" spans="1:65" ht="14.5">
      <c r="A1612" s="108" t="s">
        <v>3704</v>
      </c>
      <c s="114" t="s">
        <v>2001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2002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425412.64000000001</v>
      </c>
      <c s="128">
        <v>0</v>
      </c>
      <c s="128">
        <v>0</v>
      </c>
      <c s="128">
        <v>0</v>
      </c>
      <c s="128">
        <v>0</v>
      </c>
      <c s="128">
        <v>0</v>
      </c>
      <c s="128">
        <v>425412.64000000001</v>
      </c>
      <c s="123">
        <v>45656</v>
      </c>
      <c s="121">
        <v>48212</v>
      </c>
      <c s="140">
        <v>2128570.3999999999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20207.099999999999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20207.099999999999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20207.099999999999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20207.099999999999</v>
      </c>
      <c s="21">
        <v>40414.199999999997</v>
      </c>
      <c s="21">
        <v>40414.199999999997</v>
      </c>
      <c s="21">
        <v>80828.399999999994</v>
      </c>
    </row>
    <row r="1613" spans="1:65" ht="14.5">
      <c r="A1613" s="108" t="s">
        <v>3705</v>
      </c>
      <c s="114" t="s">
        <v>2003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2004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1302030.05</v>
      </c>
      <c s="128">
        <v>0</v>
      </c>
      <c s="128">
        <v>0</v>
      </c>
      <c s="128">
        <v>0</v>
      </c>
      <c s="128">
        <v>0</v>
      </c>
      <c s="128">
        <v>0</v>
      </c>
      <c s="128">
        <v>1302030.05</v>
      </c>
      <c s="123">
        <v>45656</v>
      </c>
      <c s="121">
        <v>48212</v>
      </c>
      <c s="135">
        <v>1244366.8200000001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61846.43</v>
      </c>
      <c s="21">
        <v>0</v>
      </c>
      <c s="21">
        <v>0</v>
      </c>
      <c s="21">
        <v>0</v>
      </c>
      <c s="21">
        <v>0</v>
      </c>
      <c s="21">
        <v>0</v>
      </c>
      <c s="21">
        <v>61846.43</v>
      </c>
      <c s="21">
        <v>0</v>
      </c>
      <c s="21">
        <v>0</v>
      </c>
      <c s="21">
        <v>0</v>
      </c>
      <c s="21">
        <v>0</v>
      </c>
      <c s="21">
        <v>0</v>
      </c>
      <c s="21">
        <v>61846.43</v>
      </c>
      <c s="21">
        <v>0</v>
      </c>
      <c s="21">
        <v>0</v>
      </c>
      <c s="21">
        <v>0</v>
      </c>
      <c s="21">
        <v>0</v>
      </c>
      <c s="21">
        <v>0</v>
      </c>
      <c s="21">
        <v>61846.43</v>
      </c>
      <c s="21">
        <v>123692.86</v>
      </c>
      <c s="21">
        <v>123692.86</v>
      </c>
      <c s="21">
        <v>247385.72</v>
      </c>
    </row>
    <row r="1614" spans="1:65" ht="14.5">
      <c r="A1614" s="108" t="s">
        <v>3706</v>
      </c>
      <c s="114" t="s">
        <v>2005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2006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1399235.53</v>
      </c>
      <c s="128">
        <v>0</v>
      </c>
      <c s="128">
        <v>0</v>
      </c>
      <c s="128">
        <v>0</v>
      </c>
      <c s="128">
        <v>0</v>
      </c>
      <c s="128">
        <v>0</v>
      </c>
      <c s="128">
        <v>1399235.53</v>
      </c>
      <c s="123">
        <v>45656</v>
      </c>
      <c s="121">
        <v>48212</v>
      </c>
      <c s="135">
        <v>2065011.29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66463.690000000002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66463.690000000002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66463.690000000002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66463.690000000002</v>
      </c>
      <c s="21">
        <v>132927.38</v>
      </c>
      <c s="21">
        <v>132927.38</v>
      </c>
      <c s="21">
        <v>265854.76000000001</v>
      </c>
    </row>
    <row r="1615" spans="1:65" ht="14.5">
      <c r="A1615" s="108" t="s">
        <v>3707</v>
      </c>
      <c s="114" t="s">
        <v>2007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2008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2128570.3999999999</v>
      </c>
      <c s="128">
        <v>0</v>
      </c>
      <c s="128">
        <v>0</v>
      </c>
      <c s="128">
        <v>0</v>
      </c>
      <c s="128">
        <v>0</v>
      </c>
      <c s="128">
        <v>0</v>
      </c>
      <c s="128">
        <v>2128570.3999999999</v>
      </c>
      <c s="123">
        <v>45656</v>
      </c>
      <c s="121">
        <v>48212</v>
      </c>
      <c s="135">
        <v>2888776.29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101107.09</v>
      </c>
      <c s="21">
        <v>0</v>
      </c>
      <c s="21">
        <v>0</v>
      </c>
      <c s="21">
        <v>0</v>
      </c>
      <c s="21">
        <v>0</v>
      </c>
      <c s="21">
        <v>0</v>
      </c>
      <c s="21">
        <v>101107.09</v>
      </c>
      <c s="21">
        <v>0</v>
      </c>
      <c s="21">
        <v>0</v>
      </c>
      <c s="21">
        <v>0</v>
      </c>
      <c s="21">
        <v>0</v>
      </c>
      <c s="21">
        <v>0</v>
      </c>
      <c s="21">
        <v>101107.09</v>
      </c>
      <c s="21">
        <v>0</v>
      </c>
      <c s="21">
        <v>0</v>
      </c>
      <c s="21">
        <v>0</v>
      </c>
      <c s="21">
        <v>0</v>
      </c>
      <c s="21">
        <v>0</v>
      </c>
      <c s="21">
        <v>101107.09</v>
      </c>
      <c s="21">
        <v>202214.17999999999</v>
      </c>
      <c s="21">
        <v>202214.17999999999</v>
      </c>
      <c s="21">
        <v>404428.35999999999</v>
      </c>
    </row>
    <row r="1616" spans="1:65" ht="14.5">
      <c r="A1616" s="108" t="s">
        <v>3708</v>
      </c>
      <c s="114" t="s">
        <v>2009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2010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579521.18999999994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579521.18999999994</v>
      </c>
      <c s="123">
        <v>45656</v>
      </c>
      <c s="121">
        <v>48212</v>
      </c>
      <c s="135">
        <v>6363049.2300000004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27527.259999999998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27527.259999999998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27527.259999999998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27527.259999999998</v>
      </c>
      <c s="21">
        <v>55054.519999999997</v>
      </c>
      <c s="21">
        <v>55054.519999999997</v>
      </c>
      <c s="21">
        <v>110109.03999999999</v>
      </c>
    </row>
    <row r="1617" spans="1:65" ht="14.5">
      <c r="A1617" s="108" t="s">
        <v>3709</v>
      </c>
      <c s="114" t="s">
        <v>2011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2012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1207065.28</v>
      </c>
      <c s="128">
        <v>0</v>
      </c>
      <c s="128">
        <v>0</v>
      </c>
      <c s="128">
        <v>0</v>
      </c>
      <c s="128">
        <v>0</v>
      </c>
      <c s="128">
        <v>0</v>
      </c>
      <c s="128">
        <v>1207065.28</v>
      </c>
      <c s="123">
        <v>45656</v>
      </c>
      <c s="121">
        <v>48212</v>
      </c>
      <c s="135">
        <v>619496.68000000005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57335.599999999999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57335.599999999999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57335.599999999999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57335.599999999999</v>
      </c>
      <c s="21">
        <v>114671.2</v>
      </c>
      <c s="21">
        <v>114671.2</v>
      </c>
      <c s="21">
        <v>229342.39999999999</v>
      </c>
    </row>
    <row r="1618" spans="1:65" ht="14.5">
      <c r="A1618" s="108" t="s">
        <v>3710</v>
      </c>
      <c s="114" t="s">
        <v>2013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2014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477863.58000000002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477863.58000000002</v>
      </c>
      <c s="123">
        <v>45656</v>
      </c>
      <c s="121">
        <v>48212</v>
      </c>
      <c s="135">
        <v>1896427.1499999999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22698.52</v>
      </c>
      <c s="21">
        <v>0</v>
      </c>
      <c s="21">
        <v>0</v>
      </c>
      <c s="21">
        <v>0</v>
      </c>
      <c s="21">
        <v>0</v>
      </c>
      <c s="21">
        <v>0</v>
      </c>
      <c s="21">
        <v>22698.52</v>
      </c>
      <c s="21">
        <v>0</v>
      </c>
      <c s="21">
        <v>0</v>
      </c>
      <c s="21">
        <v>0</v>
      </c>
      <c s="21">
        <v>0</v>
      </c>
      <c s="21">
        <v>0</v>
      </c>
      <c s="21">
        <v>22698.52</v>
      </c>
      <c s="21">
        <v>0</v>
      </c>
      <c s="21">
        <v>0</v>
      </c>
      <c s="21">
        <v>0</v>
      </c>
      <c s="21">
        <v>0</v>
      </c>
      <c s="21">
        <v>0</v>
      </c>
      <c s="21">
        <v>22698.52</v>
      </c>
      <c s="21">
        <v>45397.040000000001</v>
      </c>
      <c s="21">
        <v>45397.040000000001</v>
      </c>
      <c s="21">
        <v>90794.080000000002</v>
      </c>
    </row>
    <row r="1619" spans="1:65" ht="14.5">
      <c r="A1619" s="108" t="s">
        <v>3711</v>
      </c>
      <c s="114" t="s">
        <v>2015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2016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4374835.5700000003</v>
      </c>
      <c s="128">
        <v>0</v>
      </c>
      <c s="128">
        <v>0</v>
      </c>
      <c s="128">
        <v>0</v>
      </c>
      <c s="128">
        <v>0</v>
      </c>
      <c s="128">
        <v>0</v>
      </c>
      <c s="128">
        <v>4374835.5700000003</v>
      </c>
      <c s="123">
        <v>45656</v>
      </c>
      <c s="121">
        <v>48212</v>
      </c>
      <c s="135">
        <v>454230.63000000006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207804.69</v>
      </c>
      <c s="21">
        <v>0</v>
      </c>
      <c s="21">
        <v>0</v>
      </c>
      <c s="21">
        <v>0</v>
      </c>
      <c s="21">
        <v>0</v>
      </c>
      <c s="21">
        <v>0</v>
      </c>
      <c s="21">
        <v>207804.69</v>
      </c>
      <c s="21">
        <v>0</v>
      </c>
      <c s="21">
        <v>0</v>
      </c>
      <c s="21">
        <v>0</v>
      </c>
      <c s="21">
        <v>0</v>
      </c>
      <c s="21">
        <v>0</v>
      </c>
      <c s="21">
        <v>207804.69</v>
      </c>
      <c s="21">
        <v>0</v>
      </c>
      <c s="21">
        <v>0</v>
      </c>
      <c s="21">
        <v>0</v>
      </c>
      <c s="21">
        <v>0</v>
      </c>
      <c s="21">
        <v>0</v>
      </c>
      <c s="21">
        <v>207804.69</v>
      </c>
      <c s="21">
        <v>415609.38</v>
      </c>
      <c s="21">
        <v>415609.38</v>
      </c>
      <c s="21">
        <v>831218.76000000001</v>
      </c>
    </row>
    <row r="1620" spans="1:65" ht="14.5">
      <c r="A1620" s="108" t="s">
        <v>3712</v>
      </c>
      <c s="114" t="s">
        <v>2017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2018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2201188.2000000002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2201188.2000000002</v>
      </c>
      <c s="123">
        <v>45656</v>
      </c>
      <c s="121">
        <v>48212</v>
      </c>
      <c s="135">
        <v>1302030.05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104556.44</v>
      </c>
      <c s="21">
        <v>0</v>
      </c>
      <c s="21">
        <v>0</v>
      </c>
      <c s="21">
        <v>0</v>
      </c>
      <c s="21">
        <v>0</v>
      </c>
      <c s="21">
        <v>0</v>
      </c>
      <c s="21">
        <v>104556.44</v>
      </c>
      <c s="21">
        <v>0</v>
      </c>
      <c s="21">
        <v>0</v>
      </c>
      <c s="21">
        <v>0</v>
      </c>
      <c s="21">
        <v>0</v>
      </c>
      <c s="21">
        <v>0</v>
      </c>
      <c s="21">
        <v>104556.44</v>
      </c>
      <c s="21">
        <v>0</v>
      </c>
      <c s="21">
        <v>0</v>
      </c>
      <c s="21">
        <v>0</v>
      </c>
      <c s="21">
        <v>0</v>
      </c>
      <c s="21">
        <v>0</v>
      </c>
      <c s="21">
        <v>104556.44</v>
      </c>
      <c s="21">
        <v>209112.88</v>
      </c>
      <c s="21">
        <v>209112.88</v>
      </c>
      <c s="21">
        <v>418225.76000000001</v>
      </c>
    </row>
    <row r="1621" spans="1:65" ht="14.5">
      <c r="A1621" s="108" t="s">
        <v>3713</v>
      </c>
      <c s="114" t="s">
        <v>2019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2020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563185.93999999994</v>
      </c>
      <c s="128">
        <v>0</v>
      </c>
      <c s="128">
        <v>0</v>
      </c>
      <c s="128">
        <v>0</v>
      </c>
      <c s="128">
        <v>0</v>
      </c>
      <c s="128">
        <v>0</v>
      </c>
      <c s="128">
        <v>563185.93999999994</v>
      </c>
      <c s="123">
        <v>45656</v>
      </c>
      <c s="121">
        <v>48212</v>
      </c>
      <c s="135">
        <v>579521.18999999994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26751.330000000002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26751.330000000002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26751.330000000002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26751.330000000002</v>
      </c>
      <c s="21">
        <v>53502.660000000003</v>
      </c>
      <c s="21">
        <v>53502.660000000003</v>
      </c>
      <c s="21">
        <v>107005.32000000001</v>
      </c>
    </row>
    <row r="1622" spans="1:65" ht="14.5">
      <c r="A1622" s="108" t="s">
        <v>3714</v>
      </c>
      <c s="114" t="s">
        <v>2021</v>
      </c>
      <c s="112">
        <v>1</v>
      </c>
      <c s="113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2022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619496.68000000005</v>
      </c>
      <c s="128">
        <v>0</v>
      </c>
      <c s="128">
        <v>0</v>
      </c>
      <c s="128">
        <v>0</v>
      </c>
      <c s="128">
        <v>0</v>
      </c>
      <c s="128">
        <v>0</v>
      </c>
      <c s="128">
        <v>619496.68000000005</v>
      </c>
      <c s="123">
        <v>45656</v>
      </c>
      <c s="121">
        <v>48212</v>
      </c>
      <c s="135">
        <v>563185.93999999994</v>
      </c>
      <c s="135">
        <v>7</v>
      </c>
      <c s="135">
        <v>7</v>
      </c>
      <c s="125">
        <v>0.095000000000000001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29426.09</v>
      </c>
      <c s="21">
        <v>0</v>
      </c>
      <c s="21">
        <v>0</v>
      </c>
      <c s="21">
        <v>0</v>
      </c>
      <c s="21">
        <v>0</v>
      </c>
      <c s="21">
        <v>0</v>
      </c>
      <c s="21">
        <v>29426.09</v>
      </c>
      <c s="21">
        <v>0</v>
      </c>
      <c s="21">
        <v>0</v>
      </c>
      <c s="21">
        <v>0</v>
      </c>
      <c s="21">
        <v>0</v>
      </c>
      <c s="21">
        <v>0</v>
      </c>
      <c s="21">
        <v>29426.09</v>
      </c>
      <c s="21">
        <v>0</v>
      </c>
      <c s="21">
        <v>0</v>
      </c>
      <c s="21">
        <v>0</v>
      </c>
      <c s="21">
        <v>0</v>
      </c>
      <c s="21">
        <v>0</v>
      </c>
      <c s="21">
        <v>29426.09</v>
      </c>
      <c s="21">
        <v>58852.18</v>
      </c>
      <c s="21">
        <v>58852.18</v>
      </c>
      <c s="21">
        <v>117704.36</v>
      </c>
    </row>
    <row r="1623" spans="1:65" ht="14.5">
      <c r="A1623" s="108" t="s">
        <v>3715</v>
      </c>
      <c s="114" t="s">
        <v>2023</v>
      </c>
      <c s="112">
        <v>1</v>
      </c>
      <c s="112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2024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454230.63</v>
      </c>
      <c s="128">
        <v>0</v>
      </c>
      <c s="128">
        <v>0</v>
      </c>
      <c s="128">
        <v>0</v>
      </c>
      <c s="128">
        <v>0</v>
      </c>
      <c s="128">
        <v>0</v>
      </c>
      <c s="128">
        <v>454230.63</v>
      </c>
      <c s="123">
        <v>45656</v>
      </c>
      <c s="121">
        <v>49308</v>
      </c>
      <c s="135">
        <v>946288.80000000005</v>
      </c>
      <c s="135">
        <v>10</v>
      </c>
      <c s="135">
        <v>10</v>
      </c>
      <c s="125">
        <v>0.097500000000000003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21575.950000000001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21575.950000000001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21575.950000000001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21575.950000000001</v>
      </c>
      <c s="21">
        <v>43151.900000000001</v>
      </c>
      <c s="21">
        <v>43151.900000000001</v>
      </c>
      <c s="21">
        <v>86303.800000000003</v>
      </c>
    </row>
    <row r="1624" spans="1:65" ht="14.5">
      <c r="A1624" s="108" t="s">
        <v>3716</v>
      </c>
      <c s="114" t="s">
        <v>2025</v>
      </c>
      <c s="112">
        <v>1</v>
      </c>
      <c s="112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2026</v>
      </c>
      <c s="35" t="s">
        <v>643</v>
      </c>
      <c s="35" t="s">
        <v>656</v>
      </c>
      <c s="132">
        <v>1</v>
      </c>
      <c s="132">
        <v>1</v>
      </c>
      <c s="13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2065011.29</v>
      </c>
      <c s="128">
        <v>0</v>
      </c>
      <c s="128">
        <v>0</v>
      </c>
      <c s="128">
        <v>0</v>
      </c>
      <c s="128">
        <v>0</v>
      </c>
      <c s="128">
        <v>0</v>
      </c>
      <c s="128">
        <v>2065011.29</v>
      </c>
      <c s="123">
        <v>45656</v>
      </c>
      <c s="121">
        <v>49308</v>
      </c>
      <c s="135">
        <v>425412.64000000001</v>
      </c>
      <c s="135">
        <v>10</v>
      </c>
      <c s="135">
        <v>10</v>
      </c>
      <c s="125">
        <v>0.097500000000000003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98088.039999999994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98088.039999999994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98088.039999999994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98088.039999999994</v>
      </c>
      <c s="21">
        <v>196176.07999999999</v>
      </c>
      <c s="21">
        <v>196176.07999999999</v>
      </c>
      <c s="21">
        <v>392352.15999999997</v>
      </c>
    </row>
    <row r="1625" spans="1:65" ht="14.5">
      <c r="A1625" s="108" t="s">
        <v>3717</v>
      </c>
      <c s="114" t="s">
        <v>2027</v>
      </c>
      <c s="112">
        <v>1</v>
      </c>
      <c s="112" t="s">
        <v>23</v>
      </c>
      <c s="35" t="s">
        <v>467</v>
      </c>
      <c s="35" t="s">
        <v>641</v>
      </c>
      <c s="35" t="s">
        <v>653</v>
      </c>
      <c s="35" t="s">
        <v>654</v>
      </c>
      <c s="35" t="s">
        <v>642</v>
      </c>
      <c s="35" t="s">
        <v>655</v>
      </c>
      <c s="35" t="s">
        <v>2028</v>
      </c>
      <c s="35" t="s">
        <v>643</v>
      </c>
      <c s="35" t="s">
        <v>656</v>
      </c>
      <c s="112">
        <v>1</v>
      </c>
      <c s="112">
        <v>1</v>
      </c>
      <c s="112">
        <v>1</v>
      </c>
      <c s="132">
        <v>0</v>
      </c>
      <c s="132">
        <v>0</v>
      </c>
      <c s="132">
        <v>1</v>
      </c>
      <c s="133">
        <v>1</v>
      </c>
      <c s="133">
        <v>1</v>
      </c>
      <c s="133">
        <v>0</v>
      </c>
      <c s="128">
        <v>0</v>
      </c>
      <c s="128">
        <v>417763.90000000002</v>
      </c>
      <c s="128">
        <v>0</v>
      </c>
      <c s="128">
        <v>0</v>
      </c>
      <c s="128">
        <v>0</v>
      </c>
      <c s="128">
        <v>0</v>
      </c>
      <c s="128">
        <v>0</v>
      </c>
      <c s="128">
        <v>417763.90000000002</v>
      </c>
      <c s="123">
        <v>45656</v>
      </c>
      <c s="121">
        <v>49308</v>
      </c>
      <c s="135">
        <v>417763.90000000002</v>
      </c>
      <c s="135">
        <v>10</v>
      </c>
      <c s="135">
        <v>10</v>
      </c>
      <c s="125">
        <v>0.097500000000000003</v>
      </c>
      <c s="131" t="s">
        <v>657</v>
      </c>
      <c s="131" t="s">
        <v>658</v>
      </c>
      <c s="21">
        <v>0</v>
      </c>
      <c s="21">
        <v>0</v>
      </c>
      <c s="21">
        <v>0</v>
      </c>
      <c s="21">
        <v>0</v>
      </c>
      <c s="21">
        <v>0</v>
      </c>
      <c s="21">
        <v>19843.790000000001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19843.790000000001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19843.790000000001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19843.790000000001</v>
      </c>
      <c s="21">
        <v>39687.580000000002</v>
      </c>
      <c s="21">
        <v>39687.580000000002</v>
      </c>
      <c s="21">
        <v>79375.160000000003</v>
      </c>
    </row>
    <row r="1626" spans="39:65" ht="14.5">
      <c r="AM1626" s="51">
        <f t="shared" si="0" ref="AM1626:AX1626">SUM(AM3:AM1625)</f>
        <v>43853948.050000012</v>
      </c>
      <c s="51">
        <f t="shared" si="0"/>
        <v>101704887.31000003</v>
      </c>
      <c s="51">
        <f t="shared" si="0"/>
        <v>167075122.24900007</v>
      </c>
      <c s="51">
        <f t="shared" si="0"/>
        <v>147610173.34999996</v>
      </c>
      <c s="51">
        <f t="shared" si="0"/>
        <v>139768605.836</v>
      </c>
      <c s="51">
        <f t="shared" si="0"/>
        <v>78770634.810000017</v>
      </c>
      <c s="51">
        <f t="shared" si="0"/>
        <v>38763733.900000021</v>
      </c>
      <c s="51">
        <f t="shared" si="0"/>
        <v>98375429.819999993</v>
      </c>
      <c s="51">
        <f t="shared" si="0"/>
        <v>143881856.37</v>
      </c>
      <c s="51">
        <f t="shared" si="0"/>
        <v>144548436.94</v>
      </c>
      <c s="51">
        <f t="shared" si="0"/>
        <v>134360290.13</v>
      </c>
      <c s="51">
        <f t="shared" si="0"/>
        <v>75490052.940000013</v>
      </c>
      <c s="51">
        <f t="shared" si="1" ref="AY1626:BK1626">SUM(AY3:AY1625)</f>
        <v>35280517.540000021</v>
      </c>
      <c s="51">
        <f t="shared" si="1"/>
        <v>92716998.390000001</v>
      </c>
      <c s="51">
        <f t="shared" si="1"/>
        <v>140309239.87999988</v>
      </c>
      <c s="51">
        <f t="shared" si="1"/>
        <v>140104179.72</v>
      </c>
      <c s="51">
        <f t="shared" si="1"/>
        <v>126460081.23999998</v>
      </c>
      <c s="51">
        <f t="shared" si="1"/>
        <v>72151140.809999987</v>
      </c>
      <c s="51">
        <f t="shared" si="1"/>
        <v>33096814.680000026</v>
      </c>
      <c s="51">
        <f t="shared" si="1"/>
        <v>90216559.920000002</v>
      </c>
      <c s="51">
        <f t="shared" si="1"/>
        <v>117253295.94999997</v>
      </c>
      <c s="51">
        <f t="shared" si="1"/>
        <v>127479562.08</v>
      </c>
      <c s="51">
        <f t="shared" si="1"/>
        <v>124625418.62999995</v>
      </c>
      <c s="51">
        <f t="shared" si="1"/>
        <v>69777428.709999964</v>
      </c>
      <c s="51">
        <f t="shared" si="1"/>
        <v>1314203171.7049999</v>
      </c>
      <c s="51">
        <f>SUM(BL3:BL1625)</f>
        <v>1169471237.55</v>
      </c>
      <c s="51">
        <f>SUM(BM3:BM1625)</f>
        <v>2483674409.255003</v>
      </c>
    </row>
    <row r="1628" spans="39:65" ht="14.5">
      <c r="AM1628" s="13">
        <v>43853948.050000004</v>
      </c>
      <c s="13">
        <v>101704887.31000002</v>
      </c>
      <c s="13">
        <v>167075122.24900007</v>
      </c>
      <c s="13">
        <v>147610173.34999996</v>
      </c>
      <c s="13">
        <v>139768605.836</v>
      </c>
      <c s="13">
        <v>78770634.809999958</v>
      </c>
      <c s="13">
        <v>38763733.900000028</v>
      </c>
      <c s="13">
        <v>98375429.819999993</v>
      </c>
      <c s="13">
        <v>143881856.37000006</v>
      </c>
      <c s="13">
        <v>144548436.94</v>
      </c>
      <c s="13">
        <v>134360290.13</v>
      </c>
      <c s="13">
        <v>75490052.939999953</v>
      </c>
      <c s="13">
        <v>35280517.540000007</v>
      </c>
      <c s="13">
        <v>92716998.390000001</v>
      </c>
      <c s="13">
        <v>140309239.87999988</v>
      </c>
      <c s="13">
        <v>140104179.71999994</v>
      </c>
      <c s="13">
        <v>126460081.23999998</v>
      </c>
      <c s="13">
        <v>72151140.809999943</v>
      </c>
      <c s="13">
        <v>33096814.680000026</v>
      </c>
      <c s="13">
        <v>90216559.920000002</v>
      </c>
      <c s="13">
        <v>117253295.94999997</v>
      </c>
      <c s="13">
        <v>127479562.07999997</v>
      </c>
      <c s="13">
        <v>124625418.62999995</v>
      </c>
      <c s="13">
        <v>69777428.709999949</v>
      </c>
      <c s="13">
        <v>1314203171.7050002</v>
      </c>
      <c s="13">
        <v>1169471237.55</v>
      </c>
      <c s="13">
        <v>2483674409.2550025</v>
      </c>
    </row>
    <row r="1629" spans="39:65" ht="14.5">
      <c r="AM1629" s="13">
        <f>AM1628-AM1626</f>
        <v>0</v>
      </c>
      <c s="13">
        <f t="shared" si="2" ref="AN1629:BM1629">AN1628-AN1626</f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  <c s="13">
        <f t="shared" si="2"/>
        <v>0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C26"/>
  <sheetViews>
    <sheetView workbookViewId="0" topLeftCell="A1">
      <selection pane="topLeft" activeCell="A1" sqref="A1:K1"/>
    </sheetView>
  </sheetViews>
  <sheetFormatPr defaultColWidth="11.4242857142857" defaultRowHeight="14.5"/>
  <cols>
    <col min="1" max="1" width="36.5714285714286" customWidth="1"/>
    <col min="2" max="2" width="35.5714285714286" customWidth="1"/>
    <col min="3" max="3" width="10.4285714285714" customWidth="1"/>
    <col min="4" max="4" width="11.1428571428571" customWidth="1"/>
    <col min="5" max="7" width="11.1428571428571" bestFit="1" customWidth="1"/>
    <col min="8" max="10" width="10.4285714285714" customWidth="1"/>
    <col min="11" max="11" width="11.7142857142857" customWidth="1"/>
    <col min="12" max="12" width="11.1428571428571" customWidth="1"/>
    <col min="13" max="13" width="11.5714285714286" customWidth="1"/>
    <col min="14" max="14" width="10.5714285714286" customWidth="1"/>
    <col min="15" max="16" width="10.4285714285714" customWidth="1"/>
    <col min="17" max="19" width="11.1428571428571" customWidth="1"/>
    <col min="20" max="22" width="10.4285714285714" customWidth="1"/>
    <col min="23" max="23" width="11.7142857142857" customWidth="1"/>
    <col min="24" max="24" width="11.1428571428571" customWidth="1"/>
    <col min="25" max="25" width="11.5714285714286" customWidth="1"/>
    <col min="26" max="26" width="10.5714285714286" customWidth="1"/>
    <col min="27" max="28" width="12.4285714285714" customWidth="1"/>
    <col min="29" max="29" width="12.4285714285714" bestFit="1" customWidth="1"/>
  </cols>
  <sheetData>
    <row r="1" spans="1:14" ht="23.5">
      <c r="A1" s="163" t="s">
        <v>1706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5" spans="2:29" ht="29">
      <c r="B15" s="53" t="s">
        <v>1202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1763</v>
      </c>
      <c s="3" t="s">
        <v>1765</v>
      </c>
      <c s="3" t="s">
        <v>1767</v>
      </c>
      <c s="3" t="s">
        <v>1752</v>
      </c>
      <c s="3" t="s">
        <v>2035</v>
      </c>
      <c s="3" t="s">
        <v>1754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2086</v>
      </c>
      <c s="3" t="s">
        <v>1762</v>
      </c>
      <c s="3" t="s">
        <v>1743</v>
      </c>
    </row>
    <row r="16" spans="2:29" ht="14.5">
      <c r="B16" s="23" t="s">
        <v>644</v>
      </c>
      <c s="2">
        <v>19202651.260000002</v>
      </c>
      <c s="2">
        <v>0</v>
      </c>
      <c s="2">
        <v>0</v>
      </c>
      <c s="2">
        <v>204543.10000000001</v>
      </c>
      <c s="2">
        <v>0</v>
      </c>
      <c s="2">
        <v>0</v>
      </c>
      <c s="2">
        <v>18660873.91</v>
      </c>
      <c s="2">
        <v>0</v>
      </c>
      <c s="2">
        <v>0</v>
      </c>
      <c s="2">
        <v>153407.32000000001</v>
      </c>
      <c s="2">
        <v>0</v>
      </c>
      <c s="2">
        <v>0</v>
      </c>
      <c s="2">
        <v>18115575.010000002</v>
      </c>
      <c s="2">
        <v>0</v>
      </c>
      <c s="2">
        <v>0</v>
      </c>
      <c s="2">
        <v>102271.55</v>
      </c>
      <c s="2">
        <v>0</v>
      </c>
      <c s="2">
        <v>0</v>
      </c>
      <c s="2">
        <v>17566731.66</v>
      </c>
      <c s="2">
        <v>0</v>
      </c>
      <c s="2">
        <v>0</v>
      </c>
      <c s="2">
        <v>51135.769999999997</v>
      </c>
      <c s="2">
        <v>0</v>
      </c>
      <c s="2">
        <v>0</v>
      </c>
      <c s="2">
        <v>38221475.590000004</v>
      </c>
      <c s="2">
        <v>35835713.990000002</v>
      </c>
      <c s="2">
        <v>74057189.580000013</v>
      </c>
    </row>
    <row r="17" spans="2:29" ht="14.5">
      <c r="B17" s="24" t="s">
        <v>578</v>
      </c>
      <c s="2">
        <v>18696830.170000002</v>
      </c>
      <c s="2">
        <v>0</v>
      </c>
      <c s="2">
        <v>0</v>
      </c>
      <c s="2">
        <v>0</v>
      </c>
      <c s="2">
        <v>0</v>
      </c>
      <c s="2">
        <v>0</v>
      </c>
      <c s="2">
        <v>18169323.890000001</v>
      </c>
      <c s="2">
        <v>0</v>
      </c>
      <c s="2">
        <v>0</v>
      </c>
      <c s="2">
        <v>0</v>
      </c>
      <c s="2">
        <v>0</v>
      </c>
      <c s="2">
        <v>0</v>
      </c>
      <c s="2">
        <v>17638388.82</v>
      </c>
      <c s="2">
        <v>0</v>
      </c>
      <c s="2">
        <v>0</v>
      </c>
      <c s="2">
        <v>0</v>
      </c>
      <c s="2">
        <v>0</v>
      </c>
      <c s="2">
        <v>0</v>
      </c>
      <c s="2">
        <v>17104002.670000002</v>
      </c>
      <c s="2">
        <v>0</v>
      </c>
      <c s="2">
        <v>0</v>
      </c>
      <c s="2">
        <v>0</v>
      </c>
      <c s="2">
        <v>0</v>
      </c>
      <c s="2">
        <v>0</v>
      </c>
      <c s="2">
        <v>36866154.060000002</v>
      </c>
      <c s="2">
        <v>34742391.490000002</v>
      </c>
      <c s="2">
        <v>71608545.550000012</v>
      </c>
    </row>
    <row r="18" spans="2:29" ht="14.5">
      <c r="B18" s="24" t="s">
        <v>87</v>
      </c>
      <c s="2">
        <v>0</v>
      </c>
      <c s="2">
        <v>0</v>
      </c>
      <c s="2">
        <v>0</v>
      </c>
      <c s="2">
        <v>204543.10000000001</v>
      </c>
      <c s="2">
        <v>0</v>
      </c>
      <c s="2">
        <v>0</v>
      </c>
      <c s="2">
        <v>0</v>
      </c>
      <c s="2">
        <v>0</v>
      </c>
      <c s="2">
        <v>0</v>
      </c>
      <c s="2">
        <v>153407.32000000001</v>
      </c>
      <c s="2">
        <v>0</v>
      </c>
      <c s="2">
        <v>0</v>
      </c>
      <c s="2">
        <v>0</v>
      </c>
      <c s="2">
        <v>0</v>
      </c>
      <c s="2">
        <v>0</v>
      </c>
      <c s="2">
        <v>102271.55</v>
      </c>
      <c s="2">
        <v>0</v>
      </c>
      <c s="2">
        <v>0</v>
      </c>
      <c s="2">
        <v>0</v>
      </c>
      <c s="2">
        <v>0</v>
      </c>
      <c s="2">
        <v>0</v>
      </c>
      <c s="2">
        <v>51135.769999999997</v>
      </c>
      <c s="2">
        <v>0</v>
      </c>
      <c s="2">
        <v>0</v>
      </c>
      <c s="2">
        <v>357950.42000000004</v>
      </c>
      <c s="2">
        <v>153407.32000000001</v>
      </c>
      <c s="2">
        <v>511357.74000000005</v>
      </c>
    </row>
    <row r="19" spans="2:29" ht="14.5">
      <c r="B19" s="24" t="s">
        <v>70</v>
      </c>
      <c s="2">
        <v>505821.09000000003</v>
      </c>
      <c s="2">
        <v>0</v>
      </c>
      <c s="2">
        <v>0</v>
      </c>
      <c s="2">
        <v>0</v>
      </c>
      <c s="2">
        <v>0</v>
      </c>
      <c s="2">
        <v>0</v>
      </c>
      <c s="2">
        <v>491550.02000000002</v>
      </c>
      <c s="2">
        <v>0</v>
      </c>
      <c s="2">
        <v>0</v>
      </c>
      <c s="2">
        <v>0</v>
      </c>
      <c s="2">
        <v>0</v>
      </c>
      <c s="2">
        <v>0</v>
      </c>
      <c s="2">
        <v>477186.19</v>
      </c>
      <c s="2">
        <v>0</v>
      </c>
      <c s="2">
        <v>0</v>
      </c>
      <c s="2">
        <v>0</v>
      </c>
      <c s="2">
        <v>0</v>
      </c>
      <c s="2">
        <v>0</v>
      </c>
      <c s="2">
        <v>462728.98999999999</v>
      </c>
      <c s="2">
        <v>0</v>
      </c>
      <c s="2">
        <v>0</v>
      </c>
      <c s="2">
        <v>0</v>
      </c>
      <c s="2">
        <v>0</v>
      </c>
      <c s="2">
        <v>0</v>
      </c>
      <c s="2">
        <v>997371.1100000001</v>
      </c>
      <c s="2">
        <v>939915.17999999993</v>
      </c>
      <c s="2">
        <v>1937286.29</v>
      </c>
    </row>
    <row r="20" spans="2:29" ht="14.5">
      <c r="B20" s="23" t="s">
        <v>657</v>
      </c>
      <c s="2">
        <v>24651296.790000007</v>
      </c>
      <c s="2">
        <v>101704887.31000003</v>
      </c>
      <c s="2">
        <v>167075122.24900007</v>
      </c>
      <c s="2">
        <v>147405630.24999997</v>
      </c>
      <c s="2">
        <v>139768605.836</v>
      </c>
      <c s="2">
        <v>78770634.810000017</v>
      </c>
      <c s="2">
        <v>20102859.989999995</v>
      </c>
      <c s="2">
        <v>98375429.819999993</v>
      </c>
      <c s="2">
        <v>143881856.37</v>
      </c>
      <c s="2">
        <v>144395029.61999995</v>
      </c>
      <c s="2">
        <v>134360290.13</v>
      </c>
      <c s="2">
        <v>75490052.940000013</v>
      </c>
      <c s="2">
        <v>17164942.529999994</v>
      </c>
      <c s="2">
        <v>92716998.390000001</v>
      </c>
      <c s="2">
        <v>140309239.87999988</v>
      </c>
      <c s="2">
        <v>140001908.17000002</v>
      </c>
      <c s="2">
        <v>126460081.23999998</v>
      </c>
      <c s="2">
        <v>72151140.809999987</v>
      </c>
      <c s="2">
        <v>15530083.019999994</v>
      </c>
      <c s="2">
        <v>90216559.920000002</v>
      </c>
      <c s="2">
        <v>117253295.94999997</v>
      </c>
      <c s="2">
        <v>127428426.31</v>
      </c>
      <c s="2">
        <v>124625418.62999995</v>
      </c>
      <c s="2">
        <v>69777428.709999964</v>
      </c>
      <c s="2">
        <v>1275981696.1149998</v>
      </c>
      <c s="2">
        <v>1133635523.5600007</v>
      </c>
      <c s="2">
        <v>2409617219.6750035</v>
      </c>
    </row>
    <row r="21" spans="2:29" ht="14.5">
      <c r="B21" s="24" t="s">
        <v>658</v>
      </c>
      <c s="2">
        <v>24651296.790000007</v>
      </c>
      <c s="2">
        <v>101704887.31000003</v>
      </c>
      <c s="2">
        <v>167075122.24900007</v>
      </c>
      <c s="2">
        <v>147405630.24999997</v>
      </c>
      <c s="2">
        <v>139768605.836</v>
      </c>
      <c s="2">
        <v>78770634.810000017</v>
      </c>
      <c s="2">
        <v>20102859.989999995</v>
      </c>
      <c s="2">
        <v>98375429.819999993</v>
      </c>
      <c s="2">
        <v>143881856.37</v>
      </c>
      <c s="2">
        <v>144395029.61999995</v>
      </c>
      <c s="2">
        <v>134360290.13</v>
      </c>
      <c s="2">
        <v>75490052.940000013</v>
      </c>
      <c s="2">
        <v>17164942.529999994</v>
      </c>
      <c s="2">
        <v>92716998.390000001</v>
      </c>
      <c s="2">
        <v>140309239.87999988</v>
      </c>
      <c s="2">
        <v>140001908.17000002</v>
      </c>
      <c s="2">
        <v>126460081.23999998</v>
      </c>
      <c s="2">
        <v>72151140.809999987</v>
      </c>
      <c s="2">
        <v>15530083.019999994</v>
      </c>
      <c s="2">
        <v>90216559.920000002</v>
      </c>
      <c s="2">
        <v>117253295.94999997</v>
      </c>
      <c s="2">
        <v>127428426.31</v>
      </c>
      <c s="2">
        <v>124625418.62999995</v>
      </c>
      <c s="2">
        <v>69777428.709999964</v>
      </c>
      <c s="2">
        <v>1275981696.1149998</v>
      </c>
      <c s="2">
        <v>1133635523.5600007</v>
      </c>
      <c s="2">
        <v>2409617219.6750035</v>
      </c>
    </row>
    <row r="22" spans="2:29" ht="14.5">
      <c r="B22" s="23" t="s">
        <v>468</v>
      </c>
      <c s="2">
        <v>43853948.050000012</v>
      </c>
      <c s="2">
        <v>101704887.31000003</v>
      </c>
      <c s="2">
        <v>167075122.24900007</v>
      </c>
      <c s="2">
        <v>147610173.34999996</v>
      </c>
      <c s="2">
        <v>139768605.836</v>
      </c>
      <c s="2">
        <v>78770634.810000017</v>
      </c>
      <c s="2">
        <v>38763733.899999991</v>
      </c>
      <c s="2">
        <v>98375429.819999993</v>
      </c>
      <c s="2">
        <v>143881856.37</v>
      </c>
      <c s="2">
        <v>144548436.93999994</v>
      </c>
      <c s="2">
        <v>134360290.13</v>
      </c>
      <c s="2">
        <v>75490052.940000013</v>
      </c>
      <c s="2">
        <v>35280517.539999992</v>
      </c>
      <c s="2">
        <v>92716998.390000001</v>
      </c>
      <c s="2">
        <v>140309239.87999988</v>
      </c>
      <c s="2">
        <v>140104179.72000003</v>
      </c>
      <c s="2">
        <v>126460081.23999998</v>
      </c>
      <c s="2">
        <v>72151140.809999987</v>
      </c>
      <c s="2">
        <v>33096814.679999992</v>
      </c>
      <c s="2">
        <v>90216559.920000002</v>
      </c>
      <c s="2">
        <v>117253295.94999997</v>
      </c>
      <c s="2">
        <v>127479562.08</v>
      </c>
      <c s="2">
        <v>124625418.62999995</v>
      </c>
      <c s="2">
        <v>69777428.709999964</v>
      </c>
      <c s="2">
        <v>1314203171.7049997</v>
      </c>
      <c s="2">
        <v>1169471237.5500007</v>
      </c>
      <c s="2">
        <v>2483674409.2550035</v>
      </c>
    </row>
    <row r="23" spans="15:18" ht="14.5">
      <c r="O23" s="2"/>
      <c s="2"/>
      <c s="2"/>
      <c s="2"/>
    </row>
    <row r="24" spans="3:29" ht="14.5">
      <c r="C2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5" spans="3:29" ht="14.5">
      <c r="C2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6" spans="3:29" ht="14.5">
      <c r="C26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C158"/>
  <sheetViews>
    <sheetView workbookViewId="0" topLeftCell="A1">
      <selection pane="topLeft" activeCell="AC156" sqref="C156:AC158"/>
    </sheetView>
  </sheetViews>
  <sheetFormatPr defaultColWidth="11.4242857142857" defaultRowHeight="14.5"/>
  <cols>
    <col min="1" max="2" width="36.5714285714286" customWidth="1"/>
    <col min="3" max="3" width="10.4285714285714" customWidth="1"/>
    <col min="4" max="4" width="11.1428571428571" customWidth="1"/>
    <col min="5" max="7" width="11.1428571428571" bestFit="1" customWidth="1"/>
    <col min="8" max="10" width="10.4285714285714" customWidth="1"/>
    <col min="11" max="11" width="11.7142857142857" customWidth="1"/>
    <col min="12" max="12" width="11.1428571428571" customWidth="1"/>
    <col min="13" max="13" width="11.5714285714286" customWidth="1"/>
    <col min="14" max="14" width="10.5714285714286" customWidth="1"/>
    <col min="15" max="16" width="10.4285714285714" customWidth="1"/>
    <col min="17" max="19" width="11.1428571428571" customWidth="1"/>
    <col min="20" max="22" width="10.4285714285714" customWidth="1"/>
    <col min="23" max="23" width="11.7142857142857" customWidth="1"/>
    <col min="24" max="24" width="11.1428571428571" customWidth="1"/>
    <col min="25" max="25" width="11.5714285714286" customWidth="1"/>
    <col min="26" max="26" width="10.5714285714286" customWidth="1"/>
    <col min="27" max="29" width="12.4285714285714" customWidth="1"/>
  </cols>
  <sheetData>
    <row r="1" spans="1:14" ht="23.5">
      <c r="A1" s="163" t="s">
        <v>1706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5" spans="2:29" ht="29">
      <c r="B15" s="53" t="s">
        <v>1202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2033</v>
      </c>
      <c s="3" t="s">
        <v>2029</v>
      </c>
      <c s="3" t="s">
        <v>2087</v>
      </c>
      <c s="3" t="s">
        <v>2088</v>
      </c>
      <c s="3" t="s">
        <v>1753</v>
      </c>
      <c s="3" t="s">
        <v>1754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1761</v>
      </c>
      <c s="3" t="s">
        <v>1762</v>
      </c>
      <c s="3" t="s">
        <v>1743</v>
      </c>
    </row>
    <row r="16" spans="2:29" ht="14.5">
      <c r="B16" s="23" t="s">
        <v>662</v>
      </c>
      <c s="2">
        <v>3233942.5800000005</v>
      </c>
      <c s="2">
        <v>1889137.4900000009</v>
      </c>
      <c s="2">
        <v>29122059.22900001</v>
      </c>
      <c s="2">
        <v>8062182.1100000003</v>
      </c>
      <c s="2">
        <v>6844408.8360000001</v>
      </c>
      <c s="2">
        <v>3210772.5099999998</v>
      </c>
      <c s="2">
        <v>925520.37</v>
      </c>
      <c s="2">
        <v>1886205.3900000011</v>
      </c>
      <c s="2">
        <v>13265650.970000006</v>
      </c>
      <c s="2">
        <v>8061407.1100000003</v>
      </c>
      <c s="2">
        <v>5329065.3999999994</v>
      </c>
      <c s="2">
        <v>3204032.1699999995</v>
      </c>
      <c s="2">
        <v>925520.37</v>
      </c>
      <c s="2">
        <v>498783.65000000002</v>
      </c>
      <c s="2">
        <v>13265650.970000006</v>
      </c>
      <c s="2">
        <v>8060632.1100000003</v>
      </c>
      <c s="2">
        <v>3324942.1799999997</v>
      </c>
      <c s="2">
        <v>2985735.9899999998</v>
      </c>
      <c s="2">
        <v>924882.40000000002</v>
      </c>
      <c s="2">
        <v>495851.55000000005</v>
      </c>
      <c s="2">
        <v>11341029.93</v>
      </c>
      <c s="2">
        <v>3735264.8300000001</v>
      </c>
      <c s="2">
        <v>3313498.8999999994</v>
      </c>
      <c s="2">
        <v>2978995.6299999999</v>
      </c>
      <c s="2">
        <v>85034384.164999917</v>
      </c>
      <c s="2">
        <v>51850788.50999999</v>
      </c>
      <c s="2">
        <v>136885172.67499992</v>
      </c>
    </row>
    <row r="17" spans="2:29" ht="14.5">
      <c r="B17" s="24" t="s">
        <v>483</v>
      </c>
      <c s="2">
        <v>3233942.5800000005</v>
      </c>
      <c s="2">
        <v>1889137.4900000009</v>
      </c>
      <c s="2">
        <v>28598384.579000007</v>
      </c>
      <c s="2">
        <v>8062182.1100000003</v>
      </c>
      <c s="2">
        <v>6844408.8360000001</v>
      </c>
      <c s="2">
        <v>3210772.5099999998</v>
      </c>
      <c s="2">
        <v>925520.37</v>
      </c>
      <c s="2">
        <v>1886205.3900000011</v>
      </c>
      <c s="2">
        <v>12741976.320000006</v>
      </c>
      <c s="2">
        <v>8061407.1100000003</v>
      </c>
      <c s="2">
        <v>5329065.3999999994</v>
      </c>
      <c s="2">
        <v>3204032.1699999995</v>
      </c>
      <c s="2">
        <v>925520.37</v>
      </c>
      <c s="2">
        <v>498783.65000000002</v>
      </c>
      <c s="2">
        <v>12741976.320000006</v>
      </c>
      <c s="2">
        <v>8060632.1100000003</v>
      </c>
      <c s="2">
        <v>3324942.1799999997</v>
      </c>
      <c s="2">
        <v>2985735.9899999998</v>
      </c>
      <c s="2">
        <v>924882.40000000002</v>
      </c>
      <c s="2">
        <v>495851.55000000005</v>
      </c>
      <c s="2">
        <v>10817355.279999999</v>
      </c>
      <c s="2">
        <v>3735264.8300000001</v>
      </c>
      <c s="2">
        <v>3313498.8999999994</v>
      </c>
      <c s="2">
        <v>2978995.6299999999</v>
      </c>
      <c s="2">
        <v>83987034.864999935</v>
      </c>
      <c s="2">
        <v>50803439.209999986</v>
      </c>
      <c s="2">
        <v>134790474.07499996</v>
      </c>
    </row>
    <row r="18" spans="2:29" ht="14.5">
      <c r="B18" s="24" t="s">
        <v>1662</v>
      </c>
      <c s="2">
        <v>0</v>
      </c>
      <c s="2">
        <v>0</v>
      </c>
      <c s="2">
        <v>53812.220000000001</v>
      </c>
      <c s="2">
        <v>0</v>
      </c>
      <c s="2">
        <v>0</v>
      </c>
      <c s="2">
        <v>0</v>
      </c>
      <c s="2">
        <v>0</v>
      </c>
      <c s="2">
        <v>0</v>
      </c>
      <c s="2">
        <v>53812.220000000001</v>
      </c>
      <c s="2">
        <v>0</v>
      </c>
      <c s="2">
        <v>0</v>
      </c>
      <c s="2">
        <v>0</v>
      </c>
      <c s="2">
        <v>0</v>
      </c>
      <c s="2">
        <v>0</v>
      </c>
      <c s="2">
        <v>53812.220000000001</v>
      </c>
      <c s="2">
        <v>0</v>
      </c>
      <c s="2">
        <v>0</v>
      </c>
      <c s="2">
        <v>0</v>
      </c>
      <c s="2">
        <v>0</v>
      </c>
      <c s="2">
        <v>0</v>
      </c>
      <c s="2">
        <v>53812.220000000001</v>
      </c>
      <c s="2">
        <v>0</v>
      </c>
      <c s="2">
        <v>0</v>
      </c>
      <c s="2">
        <v>0</v>
      </c>
      <c s="2">
        <v>107624.44</v>
      </c>
      <c s="2">
        <v>107624.44</v>
      </c>
      <c s="2">
        <v>215248.88</v>
      </c>
    </row>
    <row r="19" spans="2:29" ht="14.5">
      <c r="B19" s="24" t="s">
        <v>1668</v>
      </c>
      <c s="2">
        <v>0</v>
      </c>
      <c s="2">
        <v>0</v>
      </c>
      <c s="2">
        <v>64108.419999999998</v>
      </c>
      <c s="2">
        <v>0</v>
      </c>
      <c s="2">
        <v>0</v>
      </c>
      <c s="2">
        <v>0</v>
      </c>
      <c s="2">
        <v>0</v>
      </c>
      <c s="2">
        <v>0</v>
      </c>
      <c s="2">
        <v>64108.419999999998</v>
      </c>
      <c s="2">
        <v>0</v>
      </c>
      <c s="2">
        <v>0</v>
      </c>
      <c s="2">
        <v>0</v>
      </c>
      <c s="2">
        <v>0</v>
      </c>
      <c s="2">
        <v>0</v>
      </c>
      <c s="2">
        <v>64108.419999999998</v>
      </c>
      <c s="2">
        <v>0</v>
      </c>
      <c s="2">
        <v>0</v>
      </c>
      <c s="2">
        <v>0</v>
      </c>
      <c s="2">
        <v>0</v>
      </c>
      <c s="2">
        <v>0</v>
      </c>
      <c s="2">
        <v>64108.419999999998</v>
      </c>
      <c s="2">
        <v>0</v>
      </c>
      <c s="2">
        <v>0</v>
      </c>
      <c s="2">
        <v>0</v>
      </c>
      <c s="2">
        <v>128216.84</v>
      </c>
      <c s="2">
        <v>128216.84</v>
      </c>
      <c s="2">
        <v>256433.67999999999</v>
      </c>
    </row>
    <row r="20" spans="2:29" ht="14.5">
      <c r="B20" s="24" t="s">
        <v>1671</v>
      </c>
      <c s="2">
        <v>0</v>
      </c>
      <c s="2">
        <v>0</v>
      </c>
      <c s="2">
        <v>66989.729999999996</v>
      </c>
      <c s="2">
        <v>0</v>
      </c>
      <c s="2">
        <v>0</v>
      </c>
      <c s="2">
        <v>0</v>
      </c>
      <c s="2">
        <v>0</v>
      </c>
      <c s="2">
        <v>0</v>
      </c>
      <c s="2">
        <v>66989.729999999996</v>
      </c>
      <c s="2">
        <v>0</v>
      </c>
      <c s="2">
        <v>0</v>
      </c>
      <c s="2">
        <v>0</v>
      </c>
      <c s="2">
        <v>0</v>
      </c>
      <c s="2">
        <v>0</v>
      </c>
      <c s="2">
        <v>66989.729999999996</v>
      </c>
      <c s="2">
        <v>0</v>
      </c>
      <c s="2">
        <v>0</v>
      </c>
      <c s="2">
        <v>0</v>
      </c>
      <c s="2">
        <v>0</v>
      </c>
      <c s="2">
        <v>0</v>
      </c>
      <c s="2">
        <v>66989.729999999996</v>
      </c>
      <c s="2">
        <v>0</v>
      </c>
      <c s="2">
        <v>0</v>
      </c>
      <c s="2">
        <v>0</v>
      </c>
      <c s="2">
        <v>133979.45999999999</v>
      </c>
      <c s="2">
        <v>133979.45999999999</v>
      </c>
      <c s="2">
        <v>267958.91999999998</v>
      </c>
    </row>
    <row r="21" spans="2:29" ht="14.5">
      <c r="B21" s="24" t="s">
        <v>1670</v>
      </c>
      <c s="2">
        <v>0</v>
      </c>
      <c s="2">
        <v>0</v>
      </c>
      <c s="2">
        <v>66751.940000000002</v>
      </c>
      <c s="2">
        <v>0</v>
      </c>
      <c s="2">
        <v>0</v>
      </c>
      <c s="2">
        <v>0</v>
      </c>
      <c s="2">
        <v>0</v>
      </c>
      <c s="2">
        <v>0</v>
      </c>
      <c s="2">
        <v>66751.940000000002</v>
      </c>
      <c s="2">
        <v>0</v>
      </c>
      <c s="2">
        <v>0</v>
      </c>
      <c s="2">
        <v>0</v>
      </c>
      <c s="2">
        <v>0</v>
      </c>
      <c s="2">
        <v>0</v>
      </c>
      <c s="2">
        <v>66751.940000000002</v>
      </c>
      <c s="2">
        <v>0</v>
      </c>
      <c s="2">
        <v>0</v>
      </c>
      <c s="2">
        <v>0</v>
      </c>
      <c s="2">
        <v>0</v>
      </c>
      <c s="2">
        <v>0</v>
      </c>
      <c s="2">
        <v>66751.940000000002</v>
      </c>
      <c s="2">
        <v>0</v>
      </c>
      <c s="2">
        <v>0</v>
      </c>
      <c s="2">
        <v>0</v>
      </c>
      <c s="2">
        <v>133503.88</v>
      </c>
      <c s="2">
        <v>133503.88</v>
      </c>
      <c s="2">
        <v>267007.76000000001</v>
      </c>
    </row>
    <row r="22" spans="2:29" ht="14.5">
      <c r="B22" s="24" t="s">
        <v>1672</v>
      </c>
      <c s="2">
        <v>0</v>
      </c>
      <c s="2">
        <v>0</v>
      </c>
      <c s="2">
        <v>213015.89999999999</v>
      </c>
      <c s="2">
        <v>0</v>
      </c>
      <c s="2">
        <v>0</v>
      </c>
      <c s="2">
        <v>0</v>
      </c>
      <c s="2">
        <v>0</v>
      </c>
      <c s="2">
        <v>0</v>
      </c>
      <c s="2">
        <v>213015.89999999999</v>
      </c>
      <c s="2">
        <v>0</v>
      </c>
      <c s="2">
        <v>0</v>
      </c>
      <c s="2">
        <v>0</v>
      </c>
      <c s="2">
        <v>0</v>
      </c>
      <c s="2">
        <v>0</v>
      </c>
      <c s="2">
        <v>213015.89999999999</v>
      </c>
      <c s="2">
        <v>0</v>
      </c>
      <c s="2">
        <v>0</v>
      </c>
      <c s="2">
        <v>0</v>
      </c>
      <c s="2">
        <v>0</v>
      </c>
      <c s="2">
        <v>0</v>
      </c>
      <c s="2">
        <v>213015.89999999999</v>
      </c>
      <c s="2">
        <v>0</v>
      </c>
      <c s="2">
        <v>0</v>
      </c>
      <c s="2">
        <v>0</v>
      </c>
      <c s="2">
        <v>426031.79999999999</v>
      </c>
      <c s="2">
        <v>426031.79999999999</v>
      </c>
      <c s="2">
        <v>852063.59999999998</v>
      </c>
    </row>
    <row r="23" spans="2:29" ht="14.5">
      <c r="B23" s="24" t="s">
        <v>1669</v>
      </c>
      <c s="2">
        <v>0</v>
      </c>
      <c s="2">
        <v>0</v>
      </c>
      <c s="2">
        <v>58996.440000000002</v>
      </c>
      <c s="2">
        <v>0</v>
      </c>
      <c s="2">
        <v>0</v>
      </c>
      <c s="2">
        <v>0</v>
      </c>
      <c s="2">
        <v>0</v>
      </c>
      <c s="2">
        <v>0</v>
      </c>
      <c s="2">
        <v>58996.440000000002</v>
      </c>
      <c s="2">
        <v>0</v>
      </c>
      <c s="2">
        <v>0</v>
      </c>
      <c s="2">
        <v>0</v>
      </c>
      <c s="2">
        <v>0</v>
      </c>
      <c s="2">
        <v>0</v>
      </c>
      <c s="2">
        <v>58996.440000000002</v>
      </c>
      <c s="2">
        <v>0</v>
      </c>
      <c s="2">
        <v>0</v>
      </c>
      <c s="2">
        <v>0</v>
      </c>
      <c s="2">
        <v>0</v>
      </c>
      <c s="2">
        <v>0</v>
      </c>
      <c s="2">
        <v>58996.440000000002</v>
      </c>
      <c s="2">
        <v>0</v>
      </c>
      <c s="2">
        <v>0</v>
      </c>
      <c s="2">
        <v>0</v>
      </c>
      <c s="2">
        <v>117992.88</v>
      </c>
      <c s="2">
        <v>117992.88</v>
      </c>
      <c s="2">
        <v>235985.76000000001</v>
      </c>
    </row>
    <row r="24" spans="2:29" ht="14.5">
      <c r="B24" s="23" t="s">
        <v>854</v>
      </c>
      <c s="2">
        <v>3895773.3899999983</v>
      </c>
      <c s="2">
        <v>3875498.2499999977</v>
      </c>
      <c s="2">
        <v>3798863.2899999968</v>
      </c>
      <c s="2">
        <v>3737895.1299999966</v>
      </c>
      <c s="2">
        <v>3702041.0899999966</v>
      </c>
      <c s="2">
        <v>3685465.2599999965</v>
      </c>
      <c s="2">
        <v>3653695.5599999973</v>
      </c>
      <c s="2">
        <v>3607447.5799999991</v>
      </c>
      <c s="2">
        <v>3438723.0300000012</v>
      </c>
      <c s="2">
        <v>3296149.3200000008</v>
      </c>
      <c s="2">
        <v>3226746.1700000004</v>
      </c>
      <c s="2">
        <v>3197144.4000000004</v>
      </c>
      <c s="2">
        <v>3110710.5900000008</v>
      </c>
      <c s="2">
        <v>3069885.3000000003</v>
      </c>
      <c s="2">
        <v>3020437.5600000001</v>
      </c>
      <c s="2">
        <v>2971385.2200000002</v>
      </c>
      <c s="2">
        <v>2922447.0700000003</v>
      </c>
      <c s="2">
        <v>2887106.7400000002</v>
      </c>
      <c s="2">
        <v>2863761.040000001</v>
      </c>
      <c s="2">
        <v>2826047.0100000012</v>
      </c>
      <c s="2">
        <v>2724344.6200000006</v>
      </c>
      <c s="2">
        <v>2639011.1199999996</v>
      </c>
      <c s="2">
        <v>2590080.7800000003</v>
      </c>
      <c s="2">
        <v>2530767.9899999998</v>
      </c>
      <c s="2">
        <v>43115442.469999999</v>
      </c>
      <c s="2">
        <v>34155985.040000007</v>
      </c>
      <c s="2">
        <v>77271427.509999901</v>
      </c>
    </row>
    <row r="25" spans="2:29" ht="14.5">
      <c r="B25" s="24" t="s">
        <v>484</v>
      </c>
      <c s="2">
        <v>3895773.3899999983</v>
      </c>
      <c s="2">
        <v>3875498.2499999977</v>
      </c>
      <c s="2">
        <v>3798863.2899999968</v>
      </c>
      <c s="2">
        <v>3737895.1299999966</v>
      </c>
      <c s="2">
        <v>3702041.0899999966</v>
      </c>
      <c s="2">
        <v>3685465.2599999965</v>
      </c>
      <c s="2">
        <v>3653695.5599999973</v>
      </c>
      <c s="2">
        <v>3607447.5799999991</v>
      </c>
      <c s="2">
        <v>3438723.0300000012</v>
      </c>
      <c s="2">
        <v>3296149.3200000008</v>
      </c>
      <c s="2">
        <v>3226746.1700000004</v>
      </c>
      <c s="2">
        <v>3197144.4000000004</v>
      </c>
      <c s="2">
        <v>3110710.5900000008</v>
      </c>
      <c s="2">
        <v>3069885.3000000003</v>
      </c>
      <c s="2">
        <v>3020437.5600000001</v>
      </c>
      <c s="2">
        <v>2971385.2200000002</v>
      </c>
      <c s="2">
        <v>2922447.0700000003</v>
      </c>
      <c s="2">
        <v>2887106.7400000002</v>
      </c>
      <c s="2">
        <v>2863761.040000001</v>
      </c>
      <c s="2">
        <v>2826047.0100000012</v>
      </c>
      <c s="2">
        <v>2724344.6200000006</v>
      </c>
      <c s="2">
        <v>2639011.1199999996</v>
      </c>
      <c s="2">
        <v>2590080.7800000003</v>
      </c>
      <c s="2">
        <v>2530767.9899999998</v>
      </c>
      <c s="2">
        <v>43115442.469999999</v>
      </c>
      <c s="2">
        <v>34155985.040000007</v>
      </c>
      <c s="2">
        <v>77271427.509999901</v>
      </c>
    </row>
    <row r="26" spans="2:29" ht="14.5">
      <c r="B26" s="23" t="s">
        <v>911</v>
      </c>
      <c s="2">
        <v>0</v>
      </c>
      <c s="2">
        <v>0</v>
      </c>
      <c s="2">
        <v>319268.19</v>
      </c>
      <c s="2">
        <v>654589.22999999998</v>
      </c>
      <c s="2">
        <v>0</v>
      </c>
      <c s="2">
        <v>0</v>
      </c>
      <c s="2">
        <v>0</v>
      </c>
      <c s="2">
        <v>0</v>
      </c>
      <c s="2">
        <v>319268.19</v>
      </c>
      <c s="2">
        <v>654589.22999999998</v>
      </c>
      <c s="2">
        <v>0</v>
      </c>
      <c s="2">
        <v>0</v>
      </c>
      <c s="2">
        <v>0</v>
      </c>
      <c s="2">
        <v>0</v>
      </c>
      <c s="2">
        <v>319268.19</v>
      </c>
      <c s="2">
        <v>654589.22999999998</v>
      </c>
      <c s="2">
        <v>0</v>
      </c>
      <c s="2">
        <v>0</v>
      </c>
      <c s="2">
        <v>0</v>
      </c>
      <c s="2">
        <v>0</v>
      </c>
      <c s="2">
        <v>174564.70000000001</v>
      </c>
      <c s="2">
        <v>166968.5</v>
      </c>
      <c s="2">
        <v>0</v>
      </c>
      <c s="2">
        <v>0</v>
      </c>
      <c s="2">
        <v>1947714.8399999999</v>
      </c>
      <c s="2">
        <v>1315390.6200000001</v>
      </c>
      <c s="2">
        <v>3263105.4600000009</v>
      </c>
    </row>
    <row r="27" spans="2:29" ht="14.5">
      <c r="B27" s="24" t="s">
        <v>912</v>
      </c>
      <c s="2">
        <v>0</v>
      </c>
      <c s="2">
        <v>0</v>
      </c>
      <c s="2">
        <v>0</v>
      </c>
      <c s="2">
        <v>4802.7299999999996</v>
      </c>
      <c s="2">
        <v>0</v>
      </c>
      <c s="2">
        <v>0</v>
      </c>
      <c s="2">
        <v>0</v>
      </c>
      <c s="2">
        <v>0</v>
      </c>
      <c s="2">
        <v>0</v>
      </c>
      <c s="2">
        <v>4802.7299999999996</v>
      </c>
      <c s="2">
        <v>0</v>
      </c>
      <c s="2">
        <v>0</v>
      </c>
      <c s="2">
        <v>0</v>
      </c>
      <c s="2">
        <v>0</v>
      </c>
      <c s="2">
        <v>0</v>
      </c>
      <c s="2">
        <v>4802.7299999999996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9605.4599999999991</v>
      </c>
      <c s="2">
        <v>4802.7299999999996</v>
      </c>
      <c s="2">
        <v>14408.189999999999</v>
      </c>
    </row>
    <row r="28" spans="2:29" ht="14.5">
      <c r="B28" s="24" t="s">
        <v>945</v>
      </c>
      <c s="2">
        <v>0</v>
      </c>
      <c s="2">
        <v>0</v>
      </c>
      <c s="2">
        <v>0</v>
      </c>
      <c s="2">
        <v>22836.849999999999</v>
      </c>
      <c s="2">
        <v>0</v>
      </c>
      <c s="2">
        <v>0</v>
      </c>
      <c s="2">
        <v>0</v>
      </c>
      <c s="2">
        <v>0</v>
      </c>
      <c s="2">
        <v>0</v>
      </c>
      <c s="2">
        <v>22836.849999999999</v>
      </c>
      <c s="2">
        <v>0</v>
      </c>
      <c s="2">
        <v>0</v>
      </c>
      <c s="2">
        <v>0</v>
      </c>
      <c s="2">
        <v>0</v>
      </c>
      <c s="2">
        <v>0</v>
      </c>
      <c s="2">
        <v>22836.849999999999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45673.699999999997</v>
      </c>
      <c s="2">
        <v>22836.849999999999</v>
      </c>
      <c s="2">
        <v>68510.549999999988</v>
      </c>
    </row>
    <row r="29" spans="2:29" ht="14.5">
      <c r="B29" s="24" t="s">
        <v>948</v>
      </c>
      <c s="2">
        <v>0</v>
      </c>
      <c s="2">
        <v>0</v>
      </c>
      <c s="2">
        <v>319268.19</v>
      </c>
      <c s="2">
        <v>184297.45999999999</v>
      </c>
      <c s="2">
        <v>0</v>
      </c>
      <c s="2">
        <v>0</v>
      </c>
      <c s="2">
        <v>0</v>
      </c>
      <c s="2">
        <v>0</v>
      </c>
      <c s="2">
        <v>319268.19</v>
      </c>
      <c s="2">
        <v>184297.45999999999</v>
      </c>
      <c s="2">
        <v>0</v>
      </c>
      <c s="2">
        <v>0</v>
      </c>
      <c s="2">
        <v>0</v>
      </c>
      <c s="2">
        <v>0</v>
      </c>
      <c s="2">
        <v>319268.19</v>
      </c>
      <c s="2">
        <v>184297.45999999999</v>
      </c>
      <c s="2">
        <v>0</v>
      </c>
      <c s="2">
        <v>0</v>
      </c>
      <c s="2">
        <v>0</v>
      </c>
      <c s="2">
        <v>0</v>
      </c>
      <c s="2">
        <v>174564.70000000001</v>
      </c>
      <c s="2">
        <v>166968.5</v>
      </c>
      <c s="2">
        <v>0</v>
      </c>
      <c s="2">
        <v>0</v>
      </c>
      <c s="2">
        <v>1007131.2999999999</v>
      </c>
      <c s="2">
        <v>845098.84999999998</v>
      </c>
      <c s="2">
        <v>1852230.1500000001</v>
      </c>
    </row>
    <row r="30" spans="2:29" ht="14.5">
      <c r="B30" s="24" t="s">
        <v>950</v>
      </c>
      <c s="2">
        <v>0</v>
      </c>
      <c s="2">
        <v>0</v>
      </c>
      <c s="2">
        <v>0</v>
      </c>
      <c s="2">
        <v>17233.529999999999</v>
      </c>
      <c s="2">
        <v>0</v>
      </c>
      <c s="2">
        <v>0</v>
      </c>
      <c s="2">
        <v>0</v>
      </c>
      <c s="2">
        <v>0</v>
      </c>
      <c s="2">
        <v>0</v>
      </c>
      <c s="2">
        <v>17233.529999999999</v>
      </c>
      <c s="2">
        <v>0</v>
      </c>
      <c s="2">
        <v>0</v>
      </c>
      <c s="2">
        <v>0</v>
      </c>
      <c s="2">
        <v>0</v>
      </c>
      <c s="2">
        <v>0</v>
      </c>
      <c s="2">
        <v>17233.529999999999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34467.059999999998</v>
      </c>
      <c s="2">
        <v>17233.529999999999</v>
      </c>
      <c s="2">
        <v>51700.589999999997</v>
      </c>
    </row>
    <row r="31" spans="2:29" ht="14.5">
      <c r="B31" s="24" t="s">
        <v>952</v>
      </c>
      <c s="2">
        <v>0</v>
      </c>
      <c s="2">
        <v>0</v>
      </c>
      <c s="2">
        <v>0</v>
      </c>
      <c s="2">
        <v>8044.3999999999996</v>
      </c>
      <c s="2">
        <v>0</v>
      </c>
      <c s="2">
        <v>0</v>
      </c>
      <c s="2">
        <v>0</v>
      </c>
      <c s="2">
        <v>0</v>
      </c>
      <c s="2">
        <v>0</v>
      </c>
      <c s="2">
        <v>8044.3999999999996</v>
      </c>
      <c s="2">
        <v>0</v>
      </c>
      <c s="2">
        <v>0</v>
      </c>
      <c s="2">
        <v>0</v>
      </c>
      <c s="2">
        <v>0</v>
      </c>
      <c s="2">
        <v>0</v>
      </c>
      <c s="2">
        <v>8044.3999999999996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16088.799999999999</v>
      </c>
      <c s="2">
        <v>8044.3999999999996</v>
      </c>
      <c s="2">
        <v>24133.199999999997</v>
      </c>
    </row>
    <row r="32" spans="2:29" ht="14.5">
      <c r="B32" s="24" t="s">
        <v>954</v>
      </c>
      <c s="2">
        <v>0</v>
      </c>
      <c s="2">
        <v>0</v>
      </c>
      <c s="2">
        <v>0</v>
      </c>
      <c s="2">
        <v>103953.67</v>
      </c>
      <c s="2">
        <v>0</v>
      </c>
      <c s="2">
        <v>0</v>
      </c>
      <c s="2">
        <v>0</v>
      </c>
      <c s="2">
        <v>0</v>
      </c>
      <c s="2">
        <v>0</v>
      </c>
      <c s="2">
        <v>103953.67</v>
      </c>
      <c s="2">
        <v>0</v>
      </c>
      <c s="2">
        <v>0</v>
      </c>
      <c s="2">
        <v>0</v>
      </c>
      <c s="2">
        <v>0</v>
      </c>
      <c s="2">
        <v>0</v>
      </c>
      <c s="2">
        <v>103953.67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207907.34</v>
      </c>
      <c s="2">
        <v>103953.67</v>
      </c>
      <c s="2">
        <v>311861.01000000001</v>
      </c>
    </row>
    <row r="33" spans="2:29" ht="14.5">
      <c r="B33" s="24" t="s">
        <v>956</v>
      </c>
      <c s="2">
        <v>0</v>
      </c>
      <c s="2">
        <v>0</v>
      </c>
      <c s="2">
        <v>0</v>
      </c>
      <c s="2">
        <v>13133.610000000001</v>
      </c>
      <c s="2">
        <v>0</v>
      </c>
      <c s="2">
        <v>0</v>
      </c>
      <c s="2">
        <v>0</v>
      </c>
      <c s="2">
        <v>0</v>
      </c>
      <c s="2">
        <v>0</v>
      </c>
      <c s="2">
        <v>13133.610000000001</v>
      </c>
      <c s="2">
        <v>0</v>
      </c>
      <c s="2">
        <v>0</v>
      </c>
      <c s="2">
        <v>0</v>
      </c>
      <c s="2">
        <v>0</v>
      </c>
      <c s="2">
        <v>0</v>
      </c>
      <c s="2">
        <v>13133.610000000001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26267.220000000001</v>
      </c>
      <c s="2">
        <v>13133.610000000001</v>
      </c>
      <c s="2">
        <v>39400.830000000002</v>
      </c>
    </row>
    <row r="34" spans="2:29" ht="14.5">
      <c r="B34" s="24" t="s">
        <v>958</v>
      </c>
      <c s="2">
        <v>0</v>
      </c>
      <c s="2">
        <v>0</v>
      </c>
      <c s="2">
        <v>0</v>
      </c>
      <c s="2">
        <v>73247.020000000004</v>
      </c>
      <c s="2">
        <v>0</v>
      </c>
      <c s="2">
        <v>0</v>
      </c>
      <c s="2">
        <v>0</v>
      </c>
      <c s="2">
        <v>0</v>
      </c>
      <c s="2">
        <v>0</v>
      </c>
      <c s="2">
        <v>73247.020000000004</v>
      </c>
      <c s="2">
        <v>0</v>
      </c>
      <c s="2">
        <v>0</v>
      </c>
      <c s="2">
        <v>0</v>
      </c>
      <c s="2">
        <v>0</v>
      </c>
      <c s="2">
        <v>0</v>
      </c>
      <c s="2">
        <v>73247.020000000004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146494.04000000001</v>
      </c>
      <c s="2">
        <v>73247.020000000004</v>
      </c>
      <c s="2">
        <v>219741.06</v>
      </c>
    </row>
    <row r="35" spans="2:29" ht="14.5">
      <c r="B35" s="24" t="s">
        <v>960</v>
      </c>
      <c s="2">
        <v>0</v>
      </c>
      <c s="2">
        <v>0</v>
      </c>
      <c s="2">
        <v>0</v>
      </c>
      <c s="2">
        <v>22522.82</v>
      </c>
      <c s="2">
        <v>0</v>
      </c>
      <c s="2">
        <v>0</v>
      </c>
      <c s="2">
        <v>0</v>
      </c>
      <c s="2">
        <v>0</v>
      </c>
      <c s="2">
        <v>0</v>
      </c>
      <c s="2">
        <v>22522.82</v>
      </c>
      <c s="2">
        <v>0</v>
      </c>
      <c s="2">
        <v>0</v>
      </c>
      <c s="2">
        <v>0</v>
      </c>
      <c s="2">
        <v>0</v>
      </c>
      <c s="2">
        <v>0</v>
      </c>
      <c s="2">
        <v>22522.82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45045.639999999999</v>
      </c>
      <c s="2">
        <v>22522.82</v>
      </c>
      <c s="2">
        <v>67568.459999999992</v>
      </c>
    </row>
    <row r="36" spans="2:29" ht="14.5">
      <c r="B36" s="24" t="s">
        <v>962</v>
      </c>
      <c s="2">
        <v>0</v>
      </c>
      <c s="2">
        <v>0</v>
      </c>
      <c s="2">
        <v>0</v>
      </c>
      <c s="2">
        <v>18662.330000000002</v>
      </c>
      <c s="2">
        <v>0</v>
      </c>
      <c s="2">
        <v>0</v>
      </c>
      <c s="2">
        <v>0</v>
      </c>
      <c s="2">
        <v>0</v>
      </c>
      <c s="2">
        <v>0</v>
      </c>
      <c s="2">
        <v>18662.330000000002</v>
      </c>
      <c s="2">
        <v>0</v>
      </c>
      <c s="2">
        <v>0</v>
      </c>
      <c s="2">
        <v>0</v>
      </c>
      <c s="2">
        <v>0</v>
      </c>
      <c s="2">
        <v>0</v>
      </c>
      <c s="2">
        <v>18662.330000000002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37324.660000000003</v>
      </c>
      <c s="2">
        <v>18662.330000000002</v>
      </c>
      <c s="2">
        <v>55986.990000000005</v>
      </c>
    </row>
    <row r="37" spans="2:29" ht="14.5">
      <c r="B37" s="24" t="s">
        <v>964</v>
      </c>
      <c s="2">
        <v>0</v>
      </c>
      <c s="2">
        <v>0</v>
      </c>
      <c s="2">
        <v>0</v>
      </c>
      <c s="2">
        <v>92174.850000000006</v>
      </c>
      <c s="2">
        <v>0</v>
      </c>
      <c s="2">
        <v>0</v>
      </c>
      <c s="2">
        <v>0</v>
      </c>
      <c s="2">
        <v>0</v>
      </c>
      <c s="2">
        <v>0</v>
      </c>
      <c s="2">
        <v>92174.850000000006</v>
      </c>
      <c s="2">
        <v>0</v>
      </c>
      <c s="2">
        <v>0</v>
      </c>
      <c s="2">
        <v>0</v>
      </c>
      <c s="2">
        <v>0</v>
      </c>
      <c s="2">
        <v>0</v>
      </c>
      <c s="2">
        <v>92174.850000000006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184349.70000000001</v>
      </c>
      <c s="2">
        <v>92174.850000000006</v>
      </c>
      <c s="2">
        <v>276524.55000000005</v>
      </c>
    </row>
    <row r="38" spans="2:29" ht="14.5">
      <c r="B38" s="24" t="s">
        <v>966</v>
      </c>
      <c s="2">
        <v>0</v>
      </c>
      <c s="2">
        <v>0</v>
      </c>
      <c s="2">
        <v>0</v>
      </c>
      <c s="2">
        <v>6850.6400000000003</v>
      </c>
      <c s="2">
        <v>0</v>
      </c>
      <c s="2">
        <v>0</v>
      </c>
      <c s="2">
        <v>0</v>
      </c>
      <c s="2">
        <v>0</v>
      </c>
      <c s="2">
        <v>0</v>
      </c>
      <c s="2">
        <v>6850.6400000000003</v>
      </c>
      <c s="2">
        <v>0</v>
      </c>
      <c s="2">
        <v>0</v>
      </c>
      <c s="2">
        <v>0</v>
      </c>
      <c s="2">
        <v>0</v>
      </c>
      <c s="2">
        <v>0</v>
      </c>
      <c s="2">
        <v>6850.6400000000003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13701.280000000001</v>
      </c>
      <c s="2">
        <v>6850.6400000000003</v>
      </c>
      <c s="2">
        <v>20551.920000000002</v>
      </c>
    </row>
    <row r="39" spans="2:29" ht="14.5">
      <c r="B39" s="24" t="s">
        <v>968</v>
      </c>
      <c s="2">
        <v>0</v>
      </c>
      <c s="2">
        <v>0</v>
      </c>
      <c s="2">
        <v>0</v>
      </c>
      <c s="2">
        <v>86829.320000000007</v>
      </c>
      <c s="2">
        <v>0</v>
      </c>
      <c s="2">
        <v>0</v>
      </c>
      <c s="2">
        <v>0</v>
      </c>
      <c s="2">
        <v>0</v>
      </c>
      <c s="2">
        <v>0</v>
      </c>
      <c s="2">
        <v>86829.320000000007</v>
      </c>
      <c s="2">
        <v>0</v>
      </c>
      <c s="2">
        <v>0</v>
      </c>
      <c s="2">
        <v>0</v>
      </c>
      <c s="2">
        <v>0</v>
      </c>
      <c s="2">
        <v>0</v>
      </c>
      <c s="2">
        <v>86829.320000000007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173658.64000000001</v>
      </c>
      <c s="2">
        <v>86829.320000000007</v>
      </c>
      <c s="2">
        <v>260487.96000000002</v>
      </c>
    </row>
    <row r="40" spans="2:29" ht="14.5">
      <c r="B40" s="23" t="s">
        <v>917</v>
      </c>
      <c s="2">
        <v>192012.35000000001</v>
      </c>
      <c s="2">
        <v>0</v>
      </c>
      <c s="2">
        <v>0</v>
      </c>
      <c s="2">
        <v>9635.9200000000001</v>
      </c>
      <c s="2">
        <v>0</v>
      </c>
      <c s="2">
        <v>0</v>
      </c>
      <c s="2">
        <v>192012.35000000001</v>
      </c>
      <c s="2">
        <v>0</v>
      </c>
      <c s="2">
        <v>0</v>
      </c>
      <c s="2">
        <v>0</v>
      </c>
      <c s="2">
        <v>0</v>
      </c>
      <c s="2">
        <v>0</v>
      </c>
      <c s="2">
        <v>192012.35000000001</v>
      </c>
      <c s="2">
        <v>0</v>
      </c>
      <c s="2">
        <v>0</v>
      </c>
      <c s="2">
        <v>9635.9200000000001</v>
      </c>
      <c s="2">
        <v>0</v>
      </c>
      <c s="2">
        <v>0</v>
      </c>
      <c s="2">
        <v>192012.35000000001</v>
      </c>
      <c s="2">
        <v>0</v>
      </c>
      <c s="2">
        <v>0</v>
      </c>
      <c s="2">
        <v>0</v>
      </c>
      <c s="2">
        <v>0</v>
      </c>
      <c s="2">
        <v>0</v>
      </c>
      <c s="2">
        <v>393660.62</v>
      </c>
      <c s="2">
        <v>393660.62</v>
      </c>
      <c s="2">
        <v>787321.23999999999</v>
      </c>
    </row>
    <row r="41" spans="2:29" ht="14.5">
      <c r="B41" s="24" t="s">
        <v>916</v>
      </c>
      <c s="2">
        <v>192012.35000000001</v>
      </c>
      <c s="2">
        <v>0</v>
      </c>
      <c s="2">
        <v>0</v>
      </c>
      <c s="2">
        <v>9635.9200000000001</v>
      </c>
      <c s="2">
        <v>0</v>
      </c>
      <c s="2">
        <v>0</v>
      </c>
      <c s="2">
        <v>192012.35000000001</v>
      </c>
      <c s="2">
        <v>0</v>
      </c>
      <c s="2">
        <v>0</v>
      </c>
      <c s="2">
        <v>0</v>
      </c>
      <c s="2">
        <v>0</v>
      </c>
      <c s="2">
        <v>0</v>
      </c>
      <c s="2">
        <v>192012.35000000001</v>
      </c>
      <c s="2">
        <v>0</v>
      </c>
      <c s="2">
        <v>0</v>
      </c>
      <c s="2">
        <v>9635.9200000000001</v>
      </c>
      <c s="2">
        <v>0</v>
      </c>
      <c s="2">
        <v>0</v>
      </c>
      <c s="2">
        <v>192012.35000000001</v>
      </c>
      <c s="2">
        <v>0</v>
      </c>
      <c s="2">
        <v>0</v>
      </c>
      <c s="2">
        <v>0</v>
      </c>
      <c s="2">
        <v>0</v>
      </c>
      <c s="2">
        <v>0</v>
      </c>
      <c s="2">
        <v>393660.62</v>
      </c>
      <c s="2">
        <v>393660.62</v>
      </c>
      <c s="2">
        <v>787321.23999999999</v>
      </c>
    </row>
    <row r="42" spans="2:29" ht="14.5">
      <c r="B42" s="23" t="s">
        <v>646</v>
      </c>
      <c s="2">
        <v>19206876.260000002</v>
      </c>
      <c s="2">
        <v>11618.75</v>
      </c>
      <c s="2">
        <v>32074998.120000001</v>
      </c>
      <c s="2">
        <v>9760100.5199999996</v>
      </c>
      <c s="2">
        <v>9692077.3099999987</v>
      </c>
      <c s="2">
        <v>42883.75</v>
      </c>
      <c s="2">
        <v>18665098.91</v>
      </c>
      <c s="2">
        <v>11618.75</v>
      </c>
      <c s="2">
        <v>28410937.77</v>
      </c>
      <c s="2">
        <v>9708964.7400000002</v>
      </c>
      <c s="2">
        <v>9689259.129999999</v>
      </c>
      <c s="2">
        <v>41405</v>
      </c>
      <c s="2">
        <v>18119800.010000002</v>
      </c>
      <c s="2">
        <v>11618.75</v>
      </c>
      <c s="2">
        <v>28410304.02</v>
      </c>
      <c s="2">
        <v>9657089.6000000015</v>
      </c>
      <c s="2">
        <v>7203527.8399999999</v>
      </c>
      <c s="2">
        <v>39926.25</v>
      </c>
      <c s="2">
        <v>17570956.66</v>
      </c>
      <c s="2">
        <v>11618.75</v>
      </c>
      <c s="2">
        <v>15823907.5</v>
      </c>
      <c s="2">
        <v>9605214.4399999995</v>
      </c>
      <c s="2">
        <v>7200709.6600000001</v>
      </c>
      <c s="2">
        <v>38447.5</v>
      </c>
      <c s="2">
        <v>137315839.00999999</v>
      </c>
      <c s="2">
        <v>113693120.98</v>
      </c>
      <c s="2">
        <v>251008959.99000004</v>
      </c>
    </row>
    <row r="43" spans="2:29" ht="14.5">
      <c r="B43" s="24" t="s">
        <v>578</v>
      </c>
      <c s="2">
        <v>18696830.170000002</v>
      </c>
      <c s="2">
        <v>0</v>
      </c>
      <c s="2">
        <v>0</v>
      </c>
      <c s="2">
        <v>0</v>
      </c>
      <c s="2">
        <v>0</v>
      </c>
      <c s="2">
        <v>0</v>
      </c>
      <c s="2">
        <v>18169323.890000001</v>
      </c>
      <c s="2">
        <v>0</v>
      </c>
      <c s="2">
        <v>0</v>
      </c>
      <c s="2">
        <v>0</v>
      </c>
      <c s="2">
        <v>0</v>
      </c>
      <c s="2">
        <v>0</v>
      </c>
      <c s="2">
        <v>17638388.82</v>
      </c>
      <c s="2">
        <v>0</v>
      </c>
      <c s="2">
        <v>0</v>
      </c>
      <c s="2">
        <v>0</v>
      </c>
      <c s="2">
        <v>0</v>
      </c>
      <c s="2">
        <v>0</v>
      </c>
      <c s="2">
        <v>17104002.670000002</v>
      </c>
      <c s="2">
        <v>0</v>
      </c>
      <c s="2">
        <v>0</v>
      </c>
      <c s="2">
        <v>0</v>
      </c>
      <c s="2">
        <v>0</v>
      </c>
      <c s="2">
        <v>0</v>
      </c>
      <c s="2">
        <v>36866154.060000002</v>
      </c>
      <c s="2">
        <v>34742391.490000002</v>
      </c>
      <c s="2">
        <v>71608545.550000012</v>
      </c>
    </row>
    <row r="44" spans="2:29" ht="14.5">
      <c r="B44" s="24" t="s">
        <v>87</v>
      </c>
      <c s="2">
        <v>0</v>
      </c>
      <c s="2">
        <v>0</v>
      </c>
      <c s="2">
        <v>2804973.8000000007</v>
      </c>
      <c s="2">
        <v>0</v>
      </c>
      <c s="2">
        <v>0</v>
      </c>
      <c s="2">
        <v>0</v>
      </c>
      <c s="2">
        <v>0</v>
      </c>
      <c s="2">
        <v>0</v>
      </c>
      <c s="2">
        <v>2443844.2700000005</v>
      </c>
      <c s="2">
        <v>0</v>
      </c>
      <c s="2">
        <v>0</v>
      </c>
      <c s="2">
        <v>0</v>
      </c>
      <c s="2">
        <v>0</v>
      </c>
      <c s="2">
        <v>0</v>
      </c>
      <c s="2">
        <v>2443844.2700000005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5248818.0700000012</v>
      </c>
      <c s="2">
        <v>2443844.2700000005</v>
      </c>
      <c s="2">
        <v>7692662.3400000008</v>
      </c>
    </row>
    <row r="45" spans="2:29" ht="14.5">
      <c r="B45" s="24" t="s">
        <v>70</v>
      </c>
      <c s="2">
        <v>510046.09000000003</v>
      </c>
      <c s="2">
        <v>11618.75</v>
      </c>
      <c s="2">
        <v>15825175</v>
      </c>
      <c s="2">
        <v>14787.5</v>
      </c>
      <c s="2">
        <v>34164.199999999997</v>
      </c>
      <c s="2">
        <v>42883.75</v>
      </c>
      <c s="2">
        <v>495775.02000000002</v>
      </c>
      <c s="2">
        <v>11618.75</v>
      </c>
      <c s="2">
        <v>15825175</v>
      </c>
      <c s="2">
        <v>14787.5</v>
      </c>
      <c s="2">
        <v>31346.02</v>
      </c>
      <c s="2">
        <v>41405</v>
      </c>
      <c s="2">
        <v>481411.19</v>
      </c>
      <c s="2">
        <v>11618.75</v>
      </c>
      <c s="2">
        <v>15824541.25</v>
      </c>
      <c s="2">
        <v>14048.129999999999</v>
      </c>
      <c s="2">
        <v>28527.84</v>
      </c>
      <c s="2">
        <v>39926.25</v>
      </c>
      <c s="2">
        <v>466953.98999999999</v>
      </c>
      <c s="2">
        <v>11618.75</v>
      </c>
      <c s="2">
        <v>15823907.5</v>
      </c>
      <c s="2">
        <v>13308.75</v>
      </c>
      <c s="2">
        <v>25709.66</v>
      </c>
      <c s="2">
        <v>38447.5</v>
      </c>
      <c s="2">
        <v>32858782.579999998</v>
      </c>
      <c s="2">
        <v>32780019.560000002</v>
      </c>
      <c s="2">
        <v>65638802.140000001</v>
      </c>
    </row>
    <row r="46" spans="2:29" ht="14.5">
      <c r="B46" s="24" t="s">
        <v>166</v>
      </c>
      <c s="2">
        <v>0</v>
      </c>
      <c s="2">
        <v>0</v>
      </c>
      <c s="2">
        <v>0</v>
      </c>
      <c s="2">
        <v>349833.52000000002</v>
      </c>
      <c s="2">
        <v>0</v>
      </c>
      <c s="2">
        <v>0</v>
      </c>
      <c s="2">
        <v>0</v>
      </c>
      <c s="2">
        <v>0</v>
      </c>
      <c s="2">
        <v>0</v>
      </c>
      <c s="2">
        <v>349833.52000000002</v>
      </c>
      <c s="2">
        <v>0</v>
      </c>
      <c s="2">
        <v>0</v>
      </c>
      <c s="2">
        <v>0</v>
      </c>
      <c s="2">
        <v>0</v>
      </c>
      <c s="2">
        <v>0</v>
      </c>
      <c s="2">
        <v>349833.52000000002</v>
      </c>
      <c s="2">
        <v>0</v>
      </c>
      <c s="2">
        <v>0</v>
      </c>
      <c s="2">
        <v>0</v>
      </c>
      <c s="2">
        <v>0</v>
      </c>
      <c s="2">
        <v>0</v>
      </c>
      <c s="2">
        <v>349833.52000000002</v>
      </c>
      <c s="2">
        <v>0</v>
      </c>
      <c s="2">
        <v>0</v>
      </c>
      <c s="2">
        <v>699667.04000000004</v>
      </c>
      <c s="2">
        <v>699667.04000000004</v>
      </c>
      <c s="2">
        <v>1399334.0800000001</v>
      </c>
    </row>
    <row r="47" spans="2:29" ht="14.5">
      <c r="B47" s="24" t="s">
        <v>908</v>
      </c>
      <c s="2">
        <v>0</v>
      </c>
      <c s="2">
        <v>0</v>
      </c>
      <c s="2">
        <v>13444849.32</v>
      </c>
      <c s="2">
        <v>9190936.4000000004</v>
      </c>
      <c s="2">
        <v>9657913.1099999994</v>
      </c>
      <c s="2">
        <v>0</v>
      </c>
      <c s="2">
        <v>0</v>
      </c>
      <c s="2">
        <v>0</v>
      </c>
      <c s="2">
        <v>10141918.5</v>
      </c>
      <c s="2">
        <v>9190936.4000000004</v>
      </c>
      <c s="2">
        <v>9657913.1099999994</v>
      </c>
      <c s="2">
        <v>0</v>
      </c>
      <c s="2">
        <v>0</v>
      </c>
      <c s="2">
        <v>0</v>
      </c>
      <c s="2">
        <v>10141918.5</v>
      </c>
      <c s="2">
        <v>9190936.4000000004</v>
      </c>
      <c s="2">
        <v>7175000</v>
      </c>
      <c s="2">
        <v>0</v>
      </c>
      <c s="2">
        <v>0</v>
      </c>
      <c s="2">
        <v>0</v>
      </c>
      <c s="2">
        <v>0</v>
      </c>
      <c s="2">
        <v>9190936.4000000004</v>
      </c>
      <c s="2">
        <v>7175000</v>
      </c>
      <c s="2">
        <v>0</v>
      </c>
      <c s="2">
        <v>61284466.839999996</v>
      </c>
      <c s="2">
        <v>42873791.299999997</v>
      </c>
      <c s="2">
        <v>104158258.13999999</v>
      </c>
    </row>
    <row r="48" spans="2:29" ht="14.5">
      <c r="B48" s="24" t="s">
        <v>651</v>
      </c>
      <c s="2">
        <v>0</v>
      </c>
      <c s="2">
        <v>0</v>
      </c>
      <c s="2">
        <v>0</v>
      </c>
      <c s="2">
        <v>204543.10000000001</v>
      </c>
      <c s="2">
        <v>0</v>
      </c>
      <c s="2">
        <v>0</v>
      </c>
      <c s="2">
        <v>0</v>
      </c>
      <c s="2">
        <v>0</v>
      </c>
      <c s="2">
        <v>0</v>
      </c>
      <c s="2">
        <v>153407.32000000001</v>
      </c>
      <c s="2">
        <v>0</v>
      </c>
      <c s="2">
        <v>0</v>
      </c>
      <c s="2">
        <v>0</v>
      </c>
      <c s="2">
        <v>0</v>
      </c>
      <c s="2">
        <v>0</v>
      </c>
      <c s="2">
        <v>102271.55</v>
      </c>
      <c s="2">
        <v>0</v>
      </c>
      <c s="2">
        <v>0</v>
      </c>
      <c s="2">
        <v>0</v>
      </c>
      <c s="2">
        <v>0</v>
      </c>
      <c s="2">
        <v>0</v>
      </c>
      <c s="2">
        <v>51135.769999999997</v>
      </c>
      <c s="2">
        <v>0</v>
      </c>
      <c s="2">
        <v>0</v>
      </c>
      <c s="2">
        <v>357950.42000000004</v>
      </c>
      <c s="2">
        <v>153407.32000000001</v>
      </c>
      <c s="2">
        <v>511357.74000000005</v>
      </c>
    </row>
    <row r="49" spans="2:29" ht="14.5">
      <c r="B49" s="23" t="s">
        <v>642</v>
      </c>
      <c s="2">
        <v>17325343.469999999</v>
      </c>
      <c s="2">
        <v>95928632.820000052</v>
      </c>
      <c s="2">
        <v>101759933.42000002</v>
      </c>
      <c s="2">
        <v>125385770.43999998</v>
      </c>
      <c s="2">
        <v>119530078.59999998</v>
      </c>
      <c s="2">
        <v>71831513.290000036</v>
      </c>
      <c s="2">
        <v>15327406.709999997</v>
      </c>
      <c s="2">
        <v>92870158.100000024</v>
      </c>
      <c s="2">
        <v>98447276.409999982</v>
      </c>
      <c s="2">
        <v>122827326.53999999</v>
      </c>
      <c s="2">
        <v>116115219.42999998</v>
      </c>
      <c s="2">
        <v>69047471.370000005</v>
      </c>
      <c s="2">
        <v>12932474.220000001</v>
      </c>
      <c s="2">
        <v>89136710.689999998</v>
      </c>
      <c s="2">
        <v>95293579.139999941</v>
      </c>
      <c s="2">
        <v>118750847.64000002</v>
      </c>
      <c s="2">
        <v>113009164.15000001</v>
      </c>
      <c s="2">
        <v>66238371.829999991</v>
      </c>
      <c s="2">
        <v>11545202.230000002</v>
      </c>
      <c s="2">
        <v>86883042.610000044</v>
      </c>
      <c s="2">
        <v>87189449.200000003</v>
      </c>
      <c s="2">
        <v>111333103.18999995</v>
      </c>
      <c s="2">
        <v>111521129.28999998</v>
      </c>
      <c s="2">
        <v>64229217.590000004</v>
      </c>
      <c s="2">
        <v>1046396130.5999993</v>
      </c>
      <c s="2">
        <v>968062291.77999961</v>
      </c>
      <c s="2">
        <v>2014458422.3799999</v>
      </c>
    </row>
    <row r="50" spans="2:29" ht="14.5">
      <c r="B50" s="24" t="s">
        <v>591</v>
      </c>
      <c s="2">
        <v>6835227.2699999996</v>
      </c>
      <c s="2">
        <v>88910905.150000006</v>
      </c>
      <c s="2">
        <v>71124665.909999996</v>
      </c>
      <c s="2">
        <v>109993434.67999999</v>
      </c>
      <c s="2">
        <v>111134425.97</v>
      </c>
      <c s="2">
        <v>61966675.57</v>
      </c>
      <c s="2">
        <v>6698863.6399999997</v>
      </c>
      <c s="2">
        <v>86808632.420000002</v>
      </c>
      <c s="2">
        <v>70000802.269999996</v>
      </c>
      <c s="2">
        <v>108629798.32000001</v>
      </c>
      <c s="2">
        <v>110418516.87</v>
      </c>
      <c s="2">
        <v>60779704.769999996</v>
      </c>
      <c s="2">
        <v>6562500</v>
      </c>
      <c s="2">
        <v>85206359.700000003</v>
      </c>
      <c s="2">
        <v>69489438.640000001</v>
      </c>
      <c s="2">
        <v>106461786.95</v>
      </c>
      <c s="2">
        <v>110077607.78</v>
      </c>
      <c s="2">
        <v>60016750.229999997</v>
      </c>
      <c s="2">
        <v>6562500</v>
      </c>
      <c s="2">
        <v>83513177.879999995</v>
      </c>
      <c s="2">
        <v>68365575</v>
      </c>
      <c s="2">
        <v>101946889.14999999</v>
      </c>
      <c s="2">
        <v>109736698.69</v>
      </c>
      <c s="2">
        <v>59131483.979999997</v>
      </c>
      <c s="2">
        <v>893301652.83999991</v>
      </c>
      <c s="2">
        <v>867070768</v>
      </c>
      <c s="2">
        <v>1760372420.8399999</v>
      </c>
    </row>
    <row r="51" spans="2:29" ht="14.5">
      <c r="B51" s="24" t="s">
        <v>593</v>
      </c>
      <c s="2">
        <v>0</v>
      </c>
      <c s="2">
        <v>0</v>
      </c>
      <c s="2">
        <v>0</v>
      </c>
      <c s="2">
        <v>0</v>
      </c>
      <c s="2">
        <v>0</v>
      </c>
      <c s="2">
        <v>274058.06</v>
      </c>
      <c s="2">
        <v>0</v>
      </c>
      <c s="2">
        <v>0</v>
      </c>
      <c s="2">
        <v>0</v>
      </c>
      <c s="2">
        <v>0</v>
      </c>
      <c s="2">
        <v>0</v>
      </c>
      <c s="2">
        <v>274058.06</v>
      </c>
      <c s="2">
        <v>0</v>
      </c>
      <c s="2">
        <v>0</v>
      </c>
      <c s="2">
        <v>0</v>
      </c>
      <c s="2">
        <v>0</v>
      </c>
      <c s="2">
        <v>0</v>
      </c>
      <c s="2">
        <v>57515.910000000003</v>
      </c>
      <c s="2">
        <v>0</v>
      </c>
      <c s="2">
        <v>0</v>
      </c>
      <c s="2">
        <v>0</v>
      </c>
      <c s="2">
        <v>0</v>
      </c>
      <c s="2">
        <v>0</v>
      </c>
      <c s="2">
        <v>57515.910000000003</v>
      </c>
      <c s="2">
        <v>548116.12</v>
      </c>
      <c s="2">
        <v>115031.82000000001</v>
      </c>
      <c s="2">
        <v>663147.93999999994</v>
      </c>
    </row>
    <row r="52" spans="2:29" ht="14.5">
      <c r="B52" s="24" t="s">
        <v>595</v>
      </c>
      <c s="2">
        <v>160253.92000000001</v>
      </c>
      <c s="2">
        <v>157961.22</v>
      </c>
      <c s="2">
        <v>575387.28000000003</v>
      </c>
      <c s="2">
        <v>460143.40000000002</v>
      </c>
      <c s="2">
        <v>150983.79000000001</v>
      </c>
      <c s="2">
        <v>148624.45999999999</v>
      </c>
      <c s="2">
        <v>146248.16</v>
      </c>
      <c s="2">
        <v>143854.79000000001</v>
      </c>
      <c s="2">
        <v>561179.43999999994</v>
      </c>
      <c s="2">
        <v>445833.41999999998</v>
      </c>
      <c s="2">
        <v>136570.94</v>
      </c>
      <c s="2">
        <v>134108</v>
      </c>
      <c s="2">
        <v>131627.35999999999</v>
      </c>
      <c s="2">
        <v>129128.88</v>
      </c>
      <c s="2">
        <v>546347.66999999993</v>
      </c>
      <c s="2">
        <v>430895.03000000003</v>
      </c>
      <c s="2">
        <v>121525.17</v>
      </c>
      <c s="2">
        <v>118954.07000000001</v>
      </c>
      <c s="2">
        <v>116364.49000000001</v>
      </c>
      <c s="2">
        <v>113756.28999999999</v>
      </c>
      <c s="2">
        <v>111129.34</v>
      </c>
      <c s="2">
        <v>415300.63</v>
      </c>
      <c s="2">
        <v>105818.66</v>
      </c>
      <c s="2">
        <v>103134.66</v>
      </c>
      <c s="2">
        <v>3221148.8200000003</v>
      </c>
      <c s="2">
        <v>2443982.25</v>
      </c>
      <c s="2">
        <v>5665131.0700000003</v>
      </c>
    </row>
    <row r="53" spans="2:29" ht="14.5">
      <c r="B53" s="24" t="s">
        <v>95</v>
      </c>
      <c s="2">
        <v>79836.639999999999</v>
      </c>
      <c s="2">
        <v>78581.169999999998</v>
      </c>
      <c s="2">
        <v>123077.06</v>
      </c>
      <c s="2">
        <v>103509.61</v>
      </c>
      <c s="2">
        <v>74761.850000000006</v>
      </c>
      <c s="2">
        <v>73470.899999999994</v>
      </c>
      <c s="2">
        <v>72170.929999999993</v>
      </c>
      <c s="2">
        <v>70861.880000000005</v>
      </c>
      <c s="2">
        <v>115303.81999999999</v>
      </c>
      <c s="2">
        <v>95682.039999999994</v>
      </c>
      <c s="2">
        <v>66879.559999999998</v>
      </c>
      <c s="2">
        <v>65533.519999999997</v>
      </c>
      <c s="2">
        <v>64178.07</v>
      </c>
      <c s="2">
        <v>62813.150000000001</v>
      </c>
      <c s="2">
        <v>107198.83</v>
      </c>
      <c s="2">
        <v>87520.399999999994</v>
      </c>
      <c s="2">
        <v>58660.879999999997</v>
      </c>
      <c s="2">
        <v>57257.400000000001</v>
      </c>
      <c s="2">
        <v>55844.099999999999</v>
      </c>
      <c s="2">
        <v>54420.93</v>
      </c>
      <c s="2">
        <v>52987.809999999998</v>
      </c>
      <c s="2">
        <v>51544.669999999998</v>
      </c>
      <c s="2">
        <v>50091.449999999997</v>
      </c>
      <c s="2">
        <v>48628.07</v>
      </c>
      <c s="2">
        <v>1019668.9800000002</v>
      </c>
      <c s="2">
        <v>751145.75999999989</v>
      </c>
      <c s="2">
        <v>1770814.74</v>
      </c>
    </row>
    <row r="54" spans="2:29" ht="14.5">
      <c r="B54" s="24" t="s">
        <v>1026</v>
      </c>
      <c s="2">
        <v>0</v>
      </c>
      <c s="2">
        <v>0</v>
      </c>
      <c s="2">
        <v>0</v>
      </c>
      <c s="2">
        <v>22790.77</v>
      </c>
      <c s="2">
        <v>0</v>
      </c>
      <c s="2">
        <v>0</v>
      </c>
      <c s="2">
        <v>0</v>
      </c>
      <c s="2">
        <v>0</v>
      </c>
      <c s="2">
        <v>0</v>
      </c>
      <c s="2">
        <v>22790.77</v>
      </c>
      <c s="2">
        <v>0</v>
      </c>
      <c s="2">
        <v>0</v>
      </c>
      <c s="2">
        <v>0</v>
      </c>
      <c s="2">
        <v>0</v>
      </c>
      <c s="2">
        <v>0</v>
      </c>
      <c s="2">
        <v>22790.77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45581.540000000001</v>
      </c>
      <c s="2">
        <v>22790.77</v>
      </c>
      <c s="2">
        <v>68372.309999999998</v>
      </c>
    </row>
    <row r="55" spans="2:29" ht="14.5">
      <c r="B55" s="24" t="s">
        <v>594</v>
      </c>
      <c s="2">
        <v>65033.410000000003</v>
      </c>
      <c s="2">
        <v>38538.5</v>
      </c>
      <c s="2">
        <v>202170.16</v>
      </c>
      <c s="2">
        <v>168147.07000000001</v>
      </c>
      <c s="2">
        <v>32461.52</v>
      </c>
      <c s="2">
        <v>58569.919999999998</v>
      </c>
      <c s="2">
        <v>29620.869999999999</v>
      </c>
      <c s="2">
        <v>29268.869999999999</v>
      </c>
      <c s="2">
        <v>196740.89999999999</v>
      </c>
      <c s="2">
        <v>158632.88</v>
      </c>
      <c s="2">
        <v>25204.630000000001</v>
      </c>
      <c s="2">
        <v>49711.639999999999</v>
      </c>
      <c s="2">
        <v>22451.779999999999</v>
      </c>
      <c s="2">
        <v>21052.41</v>
      </c>
      <c s="2">
        <v>186594.91</v>
      </c>
      <c s="2">
        <v>151194.83000000002</v>
      </c>
      <c s="2">
        <v>10992.93</v>
      </c>
      <c s="2">
        <v>42567.169999999998</v>
      </c>
      <c s="2">
        <v>15357.73</v>
      </c>
      <c s="2">
        <v>14788.33</v>
      </c>
      <c s="2">
        <v>14215.120000000001</v>
      </c>
      <c s="2">
        <v>13669.139999999999</v>
      </c>
      <c s="2">
        <v>13280.99</v>
      </c>
      <c s="2">
        <v>39534.059999999998</v>
      </c>
      <c s="2">
        <v>1054100.3699999999</v>
      </c>
      <c s="2">
        <v>545699.40000000002</v>
      </c>
      <c s="2">
        <v>1599799.77</v>
      </c>
    </row>
    <row r="56" spans="2:29" ht="14.5">
      <c r="B56" s="24" t="s">
        <v>168</v>
      </c>
      <c s="2">
        <v>0</v>
      </c>
      <c s="2">
        <v>1846390.9899999998</v>
      </c>
      <c s="2">
        <v>7253633.2700000005</v>
      </c>
      <c s="2">
        <v>0</v>
      </c>
      <c s="2">
        <v>1701187.02</v>
      </c>
      <c s="2">
        <v>0</v>
      </c>
      <c s="2">
        <v>0</v>
      </c>
      <c s="2">
        <v>1846390.9899999998</v>
      </c>
      <c s="2">
        <v>7253633.2700000005</v>
      </c>
      <c s="2">
        <v>0</v>
      </c>
      <c s="2">
        <v>1701187.02</v>
      </c>
      <c s="2">
        <v>0</v>
      </c>
      <c s="2">
        <v>0</v>
      </c>
      <c s="2">
        <v>1217790.6499999999</v>
      </c>
      <c s="2">
        <v>7253633.2700000005</v>
      </c>
      <c s="2">
        <v>0</v>
      </c>
      <c s="2">
        <v>0</v>
      </c>
      <c s="2">
        <v>0</v>
      </c>
      <c s="2">
        <v>0</v>
      </c>
      <c s="2">
        <v>1217790.6499999999</v>
      </c>
      <c s="2">
        <v>6017509.6200000001</v>
      </c>
      <c s="2">
        <v>0</v>
      </c>
      <c s="2">
        <v>0</v>
      </c>
      <c s="2">
        <v>0</v>
      </c>
      <c s="2">
        <v>21602422.559999999</v>
      </c>
      <c s="2">
        <v>15706724.190000001</v>
      </c>
      <c s="2">
        <v>37309146.75</v>
      </c>
    </row>
    <row r="57" spans="2:29" ht="14.5">
      <c r="B57" s="24" t="s">
        <v>596</v>
      </c>
      <c s="2">
        <v>0</v>
      </c>
      <c s="2">
        <v>199124.59</v>
      </c>
      <c s="2">
        <v>0</v>
      </c>
      <c s="2">
        <v>0</v>
      </c>
      <c s="2">
        <v>0</v>
      </c>
      <c s="2">
        <v>0</v>
      </c>
      <c s="2">
        <v>0</v>
      </c>
      <c s="2">
        <v>199124.59</v>
      </c>
      <c s="2">
        <v>0</v>
      </c>
      <c s="2">
        <v>0</v>
      </c>
      <c s="2">
        <v>0</v>
      </c>
      <c s="2">
        <v>0</v>
      </c>
      <c s="2">
        <v>0</v>
      </c>
      <c s="2">
        <v>102376.19</v>
      </c>
      <c s="2">
        <v>0</v>
      </c>
      <c s="2">
        <v>0</v>
      </c>
      <c s="2">
        <v>0</v>
      </c>
      <c s="2">
        <v>0</v>
      </c>
      <c s="2">
        <v>0</v>
      </c>
      <c s="2">
        <v>102376.19</v>
      </c>
      <c s="2">
        <v>0</v>
      </c>
      <c s="2">
        <v>0</v>
      </c>
      <c s="2">
        <v>0</v>
      </c>
      <c s="2">
        <v>0</v>
      </c>
      <c s="2">
        <v>398249.17999999999</v>
      </c>
      <c s="2">
        <v>204752.38</v>
      </c>
      <c s="2">
        <v>603001.56000000006</v>
      </c>
    </row>
    <row r="58" spans="2:29" ht="14.5">
      <c r="B58" s="24" t="s">
        <v>1649</v>
      </c>
      <c s="2">
        <v>27633.529999999999</v>
      </c>
      <c s="2">
        <v>21883.119999999999</v>
      </c>
      <c s="2">
        <v>23552.860000000001</v>
      </c>
      <c s="2">
        <v>22741.68</v>
      </c>
      <c s="2">
        <v>24075.259999999998</v>
      </c>
      <c s="2">
        <v>21019.540000000001</v>
      </c>
      <c s="2">
        <v>20190.540000000001</v>
      </c>
      <c s="2">
        <v>19355.709999999999</v>
      </c>
      <c s="2">
        <v>18515.02</v>
      </c>
      <c s="2">
        <v>17668.41</v>
      </c>
      <c s="2">
        <v>17033.150000000001</v>
      </c>
      <c s="2">
        <v>16459.810000000001</v>
      </c>
      <c s="2">
        <v>15882.43</v>
      </c>
      <c s="2">
        <v>15300.98</v>
      </c>
      <c s="2">
        <v>14715.459999999999</v>
      </c>
      <c s="2">
        <v>14125.82</v>
      </c>
      <c s="2">
        <v>13532.01</v>
      </c>
      <c s="2">
        <v>12934.059999999999</v>
      </c>
      <c s="2">
        <v>12331.879999999999</v>
      </c>
      <c s="2">
        <v>14360.58</v>
      </c>
      <c s="2">
        <v>11000.34</v>
      </c>
      <c s="2">
        <v>10515.379999999999</v>
      </c>
      <c s="2">
        <v>10027.030000000001</v>
      </c>
      <c s="2">
        <v>9663.7700000000004</v>
      </c>
      <c s="2">
        <v>250128.62999999998</v>
      </c>
      <c s="2">
        <v>154389.73999999999</v>
      </c>
      <c s="2">
        <v>404518.37</v>
      </c>
    </row>
    <row r="59" spans="2:29" ht="14.5">
      <c r="B59" s="24" t="s">
        <v>1647</v>
      </c>
      <c s="2">
        <v>8075.9700000000003</v>
      </c>
      <c s="2">
        <v>7964.6400000000003</v>
      </c>
      <c s="2">
        <v>233063.83000000002</v>
      </c>
      <c s="2">
        <v>7739.6599999999999</v>
      </c>
      <c s="2">
        <v>7626</v>
      </c>
      <c s="2">
        <v>7511.5600000000004</v>
      </c>
      <c s="2">
        <v>7396.3199999999997</v>
      </c>
      <c s="2">
        <v>7280.29</v>
      </c>
      <c s="2">
        <v>232374.75</v>
      </c>
      <c s="2">
        <v>7045.8199999999997</v>
      </c>
      <c s="2">
        <v>6927.3599999999997</v>
      </c>
      <c s="2">
        <v>6808.0900000000001</v>
      </c>
      <c s="2">
        <v>6688</v>
      </c>
      <c s="2">
        <v>6567.0699999999997</v>
      </c>
      <c s="2">
        <v>231656.60000000001</v>
      </c>
      <c s="2">
        <v>6322.71</v>
      </c>
      <c s="2">
        <v>6199.2600000000002</v>
      </c>
      <c s="2">
        <v>6074.96</v>
      </c>
      <c s="2">
        <v>5949.79</v>
      </c>
      <c s="2">
        <v>5823.7700000000004</v>
      </c>
      <c s="2">
        <v>5696.8699999999999</v>
      </c>
      <c s="2">
        <v>5569.1000000000004</v>
      </c>
      <c s="2">
        <v>5440.4399999999996</v>
      </c>
      <c s="2">
        <v>5310.8900000000003</v>
      </c>
      <c s="2">
        <v>539814.29000000004</v>
      </c>
      <c s="2">
        <v>297299.46000000002</v>
      </c>
      <c s="2">
        <v>837113.75</v>
      </c>
    </row>
    <row r="60" spans="2:29" ht="14.5">
      <c r="B60" s="24" t="s">
        <v>1663</v>
      </c>
      <c s="2">
        <v>27947.619999999999</v>
      </c>
      <c s="2">
        <v>27553.990000000002</v>
      </c>
      <c s="2">
        <v>27160.369999999999</v>
      </c>
      <c s="2">
        <v>26766.740000000002</v>
      </c>
      <c s="2">
        <v>26373.110000000001</v>
      </c>
      <c s="2">
        <v>25979.48</v>
      </c>
      <c s="2">
        <v>25585.849999999999</v>
      </c>
      <c s="2">
        <v>25192.220000000001</v>
      </c>
      <c s="2">
        <v>24798.59</v>
      </c>
      <c s="2">
        <v>24404.970000000001</v>
      </c>
      <c s="2">
        <v>24011.34</v>
      </c>
      <c s="2">
        <v>23617.709999999999</v>
      </c>
      <c s="2">
        <v>23224.080000000002</v>
      </c>
      <c s="2">
        <v>22830.450000000001</v>
      </c>
      <c s="2">
        <v>22436.82</v>
      </c>
      <c s="2">
        <v>22043.200000000001</v>
      </c>
      <c s="2">
        <v>21649.57</v>
      </c>
      <c s="2">
        <v>21255.939999999999</v>
      </c>
      <c s="2">
        <v>20862.310000000001</v>
      </c>
      <c s="2">
        <v>20468.68</v>
      </c>
      <c s="2">
        <v>20075.049999999999</v>
      </c>
      <c s="2">
        <v>19681.419999999998</v>
      </c>
      <c s="2">
        <v>19287.799999999999</v>
      </c>
      <c s="2">
        <v>18894.169999999998</v>
      </c>
      <c s="2">
        <v>309391.99000000005</v>
      </c>
      <c s="2">
        <v>252709.48999999993</v>
      </c>
      <c s="2">
        <v>562101.47999999998</v>
      </c>
    </row>
    <row r="61" spans="2:29" ht="14.5">
      <c r="B61" s="24" t="s">
        <v>1667</v>
      </c>
      <c s="2">
        <v>49668.809999999998</v>
      </c>
      <c s="2">
        <v>49023.760000000002</v>
      </c>
      <c s="2">
        <v>48378.709999999999</v>
      </c>
      <c s="2">
        <v>47733.660000000003</v>
      </c>
      <c s="2">
        <v>47088.610000000001</v>
      </c>
      <c s="2">
        <v>46443.559999999998</v>
      </c>
      <c s="2">
        <v>45798.510000000002</v>
      </c>
      <c s="2">
        <v>45153.459999999999</v>
      </c>
      <c s="2">
        <v>44508.419999999998</v>
      </c>
      <c s="2">
        <v>43863.370000000003</v>
      </c>
      <c s="2">
        <v>43218.32</v>
      </c>
      <c s="2">
        <v>42573.269999999997</v>
      </c>
      <c s="2">
        <v>41928.220000000001</v>
      </c>
      <c s="2">
        <v>41283.169999999998</v>
      </c>
      <c s="2">
        <v>40638.120000000003</v>
      </c>
      <c s="2">
        <v>39993.07</v>
      </c>
      <c s="2">
        <v>39348.019999999997</v>
      </c>
      <c s="2">
        <v>38702.970000000001</v>
      </c>
      <c s="2">
        <v>38057.919999999998</v>
      </c>
      <c s="2">
        <v>37412.870000000003</v>
      </c>
      <c s="2">
        <v>36767.82</v>
      </c>
      <c s="2">
        <v>36122.769999999997</v>
      </c>
      <c s="2">
        <v>35477.720000000001</v>
      </c>
      <c s="2">
        <v>34832.669999999998</v>
      </c>
      <c s="2">
        <v>553452.45999999996</v>
      </c>
      <c s="2">
        <v>460565.34000000003</v>
      </c>
      <c s="2">
        <v>1014017.8</v>
      </c>
    </row>
    <row r="62" spans="2:29" ht="14.5">
      <c r="B62" s="24" t="s">
        <v>1652</v>
      </c>
      <c s="2">
        <v>14273.33</v>
      </c>
      <c s="2">
        <v>13914.26</v>
      </c>
      <c s="2">
        <v>174193.60000000001</v>
      </c>
      <c s="2">
        <v>13188.23</v>
      </c>
      <c s="2">
        <v>12821.23</v>
      </c>
      <c s="2">
        <v>12451.549999999999</v>
      </c>
      <c s="2">
        <v>12079.16</v>
      </c>
      <c s="2">
        <v>11704.040000000001</v>
      </c>
      <c s="2">
        <v>171967.22</v>
      </c>
      <c s="2">
        <v>10945.57</v>
      </c>
      <c s="2">
        <v>10562.15</v>
      </c>
      <c s="2">
        <v>10175.940000000001</v>
      </c>
      <c s="2">
        <v>9786.9099999999999</v>
      </c>
      <c s="2">
        <v>9395.0200000000004</v>
      </c>
      <c s="2">
        <v>169641.31</v>
      </c>
      <c s="2">
        <v>8602.6399999999994</v>
      </c>
      <c s="2">
        <v>8202.0900000000001</v>
      </c>
      <c s="2">
        <v>7798.6099999999997</v>
      </c>
      <c s="2">
        <v>7392.1899999999996</v>
      </c>
      <c s="2">
        <v>6982.79</v>
      </c>
      <c s="2">
        <v>6570.3800000000001</v>
      </c>
      <c s="2">
        <v>6154.9700000000003</v>
      </c>
      <c s="2">
        <v>5736.5100000000002</v>
      </c>
      <c s="2">
        <v>2321.7600000000002</v>
      </c>
      <c s="2">
        <v>468276.28000000003</v>
      </c>
      <c s="2">
        <v>248585.17999999999</v>
      </c>
      <c s="2">
        <v>716861.45999999996</v>
      </c>
    </row>
    <row r="63" spans="2:29" ht="14.5">
      <c r="B63" s="24" t="s">
        <v>1666</v>
      </c>
      <c s="2">
        <v>0</v>
      </c>
      <c s="2">
        <v>0</v>
      </c>
      <c s="2">
        <v>17726.650000000001</v>
      </c>
      <c s="2">
        <v>0</v>
      </c>
      <c s="2">
        <v>0</v>
      </c>
      <c s="2">
        <v>0</v>
      </c>
      <c s="2">
        <v>0</v>
      </c>
      <c s="2">
        <v>0</v>
      </c>
      <c s="2">
        <v>17726.650000000001</v>
      </c>
      <c s="2">
        <v>0</v>
      </c>
      <c s="2">
        <v>0</v>
      </c>
      <c s="2">
        <v>0</v>
      </c>
      <c s="2">
        <v>0</v>
      </c>
      <c s="2">
        <v>0</v>
      </c>
      <c s="2">
        <v>17726.650000000001</v>
      </c>
      <c s="2">
        <v>0</v>
      </c>
      <c s="2">
        <v>0</v>
      </c>
      <c s="2">
        <v>0</v>
      </c>
      <c s="2">
        <v>0</v>
      </c>
      <c s="2">
        <v>0</v>
      </c>
      <c s="2">
        <v>17726.650000000001</v>
      </c>
      <c s="2">
        <v>0</v>
      </c>
      <c s="2">
        <v>0</v>
      </c>
      <c s="2">
        <v>0</v>
      </c>
      <c s="2">
        <v>35453.300000000003</v>
      </c>
      <c s="2">
        <v>35453.300000000003</v>
      </c>
      <c s="2">
        <v>70906.600000000006</v>
      </c>
    </row>
    <row r="64" spans="2:29" ht="14.5">
      <c r="B64" s="24" t="s">
        <v>1645</v>
      </c>
      <c s="2">
        <v>0</v>
      </c>
      <c s="2">
        <v>0</v>
      </c>
      <c s="2">
        <v>0</v>
      </c>
      <c s="2">
        <v>116141.86</v>
      </c>
      <c s="2">
        <v>0</v>
      </c>
      <c s="2">
        <v>0</v>
      </c>
      <c s="2">
        <v>0</v>
      </c>
      <c s="2">
        <v>0</v>
      </c>
      <c s="2">
        <v>0</v>
      </c>
      <c s="2">
        <v>116141.86</v>
      </c>
      <c s="2">
        <v>0</v>
      </c>
      <c s="2">
        <v>0</v>
      </c>
      <c s="2">
        <v>0</v>
      </c>
      <c s="2">
        <v>0</v>
      </c>
      <c s="2">
        <v>0</v>
      </c>
      <c s="2">
        <v>116141.86</v>
      </c>
      <c s="2">
        <v>0</v>
      </c>
      <c s="2">
        <v>0</v>
      </c>
      <c s="2">
        <v>0</v>
      </c>
      <c s="2">
        <v>0</v>
      </c>
      <c s="2">
        <v>0</v>
      </c>
      <c s="2">
        <v>116141.86</v>
      </c>
      <c s="2">
        <v>0</v>
      </c>
      <c s="2">
        <v>0</v>
      </c>
      <c s="2">
        <v>232283.72</v>
      </c>
      <c s="2">
        <v>232283.72</v>
      </c>
      <c s="2">
        <v>464567.44</v>
      </c>
    </row>
    <row r="65" spans="2:29" ht="14.5">
      <c r="B65" s="24" t="s">
        <v>1648</v>
      </c>
      <c s="2">
        <v>64869.940000000002</v>
      </c>
      <c s="2">
        <v>64473.919999999998</v>
      </c>
      <c s="2">
        <v>196916.79000000001</v>
      </c>
      <c s="2">
        <v>63670.830000000002</v>
      </c>
      <c s="2">
        <v>63263.690000000002</v>
      </c>
      <c s="2">
        <v>62852.779999999999</v>
      </c>
      <c s="2">
        <v>62438.050000000003</v>
      </c>
      <c s="2">
        <v>62019.489999999998</v>
      </c>
      <c s="2">
        <v>194439.60000000001</v>
      </c>
      <c s="2">
        <v>61170.669999999998</v>
      </c>
      <c s="2">
        <v>60740.349999999999</v>
      </c>
      <c s="2">
        <v>60306.050000000003</v>
      </c>
      <c s="2">
        <v>59867.709999999999</v>
      </c>
      <c s="2">
        <v>59425.32</v>
      </c>
      <c s="2">
        <v>191821.38</v>
      </c>
      <c s="2">
        <v>58528.18</v>
      </c>
      <c s="2">
        <v>58073.360000000001</v>
      </c>
      <c s="2">
        <v>57614.330000000002</v>
      </c>
      <c s="2">
        <v>57151.040000000001</v>
      </c>
      <c s="2">
        <v>56683.459999999999</v>
      </c>
      <c s="2">
        <v>189054.10000000001</v>
      </c>
      <c s="2">
        <v>55735.239999999998</v>
      </c>
      <c s="2">
        <v>55254.529999999999</v>
      </c>
      <c s="2">
        <v>54769.370000000003</v>
      </c>
      <c s="2">
        <v>1017162.16</v>
      </c>
      <c s="2">
        <v>953978.02000000002</v>
      </c>
      <c s="2">
        <v>1971140.1799999999</v>
      </c>
    </row>
    <row r="66" spans="2:29" ht="14.5">
      <c r="B66" s="24" t="s">
        <v>1650</v>
      </c>
      <c s="2">
        <v>17373.450000000001</v>
      </c>
      <c s="2">
        <v>17147.77</v>
      </c>
      <c s="2">
        <v>16920.540000000001</v>
      </c>
      <c s="2">
        <v>16691.759999999998</v>
      </c>
      <c s="2">
        <v>16461.389999999999</v>
      </c>
      <c s="2">
        <v>57254.630000000005</v>
      </c>
      <c s="2">
        <v>31756.68</v>
      </c>
      <c s="2">
        <v>15524</v>
      </c>
      <c s="2">
        <v>15285.610000000001</v>
      </c>
      <c s="2">
        <v>15045.59</v>
      </c>
      <c s="2">
        <v>14803.91</v>
      </c>
      <c s="2">
        <v>55585.75</v>
      </c>
      <c s="2">
        <v>14315.559999999999</v>
      </c>
      <c s="2">
        <v>14068.860000000001</v>
      </c>
      <c s="2">
        <v>13820.469999999999</v>
      </c>
      <c s="2">
        <v>13570.360000000001</v>
      </c>
      <c s="2">
        <v>13318.540000000001</v>
      </c>
      <c s="2">
        <v>54090.169999999998</v>
      </c>
      <c s="2">
        <v>12809.700000000001</v>
      </c>
      <c s="2">
        <v>12552.65</v>
      </c>
      <c s="2">
        <v>12293.83</v>
      </c>
      <c s="2">
        <v>12033.24</v>
      </c>
      <c s="2">
        <v>11770.85</v>
      </c>
      <c s="2">
        <v>52531.839999999997</v>
      </c>
      <c s="2">
        <v>289851.08000000002</v>
      </c>
      <c s="2">
        <v>237176.07000000001</v>
      </c>
      <c s="2">
        <v>527027.15000000002</v>
      </c>
    </row>
    <row r="67" spans="2:29" ht="14.5">
      <c r="B67" s="24" t="s">
        <v>1678</v>
      </c>
      <c s="2">
        <v>0</v>
      </c>
      <c s="2">
        <v>0</v>
      </c>
      <c s="2">
        <v>33183.169999999998</v>
      </c>
      <c s="2">
        <v>0</v>
      </c>
      <c s="2">
        <v>0</v>
      </c>
      <c s="2">
        <v>0</v>
      </c>
      <c s="2">
        <v>0</v>
      </c>
      <c s="2">
        <v>0</v>
      </c>
      <c s="2">
        <v>33183.169999999998</v>
      </c>
      <c s="2">
        <v>0</v>
      </c>
      <c s="2">
        <v>0</v>
      </c>
      <c s="2">
        <v>0</v>
      </c>
      <c s="2">
        <v>0</v>
      </c>
      <c s="2">
        <v>0</v>
      </c>
      <c s="2">
        <v>33183.169999999998</v>
      </c>
      <c s="2">
        <v>0</v>
      </c>
      <c s="2">
        <v>0</v>
      </c>
      <c s="2">
        <v>0</v>
      </c>
      <c s="2">
        <v>0</v>
      </c>
      <c s="2">
        <v>0</v>
      </c>
      <c s="2">
        <v>33183.169999999998</v>
      </c>
      <c s="2">
        <v>0</v>
      </c>
      <c s="2">
        <v>0</v>
      </c>
      <c s="2">
        <v>0</v>
      </c>
      <c s="2">
        <v>66366.339999999997</v>
      </c>
      <c s="2">
        <v>66366.339999999997</v>
      </c>
      <c s="2">
        <v>132732.67999999999</v>
      </c>
    </row>
    <row r="68" spans="2:29" ht="14.5">
      <c r="B68" s="24" t="s">
        <v>1687</v>
      </c>
      <c s="2">
        <v>0</v>
      </c>
      <c s="2">
        <v>0</v>
      </c>
      <c s="2">
        <v>0</v>
      </c>
      <c s="2">
        <v>7737.4799999999996</v>
      </c>
      <c s="2">
        <v>0</v>
      </c>
      <c s="2">
        <v>0</v>
      </c>
      <c s="2">
        <v>0</v>
      </c>
      <c s="2">
        <v>0</v>
      </c>
      <c s="2">
        <v>0</v>
      </c>
      <c s="2">
        <v>7737.4799999999996</v>
      </c>
      <c s="2">
        <v>0</v>
      </c>
      <c s="2">
        <v>0</v>
      </c>
      <c s="2">
        <v>0</v>
      </c>
      <c s="2">
        <v>0</v>
      </c>
      <c s="2">
        <v>0</v>
      </c>
      <c s="2">
        <v>7737.4799999999996</v>
      </c>
      <c s="2">
        <v>0</v>
      </c>
      <c s="2">
        <v>0</v>
      </c>
      <c s="2">
        <v>0</v>
      </c>
      <c s="2">
        <v>0</v>
      </c>
      <c s="2">
        <v>0</v>
      </c>
      <c s="2">
        <v>7737.4799999999996</v>
      </c>
      <c s="2">
        <v>0</v>
      </c>
      <c s="2">
        <v>0</v>
      </c>
      <c s="2">
        <v>15474.959999999999</v>
      </c>
      <c s="2">
        <v>15474.959999999999</v>
      </c>
      <c s="2">
        <v>30949.919999999998</v>
      </c>
    </row>
    <row r="69" spans="2:29" ht="14.5">
      <c r="B69" s="24" t="s">
        <v>1661</v>
      </c>
      <c s="2">
        <v>0</v>
      </c>
      <c s="2">
        <v>0</v>
      </c>
      <c s="2">
        <v>34334.879999999997</v>
      </c>
      <c s="2">
        <v>0</v>
      </c>
      <c s="2">
        <v>0</v>
      </c>
      <c s="2">
        <v>0</v>
      </c>
      <c s="2">
        <v>0</v>
      </c>
      <c s="2">
        <v>0</v>
      </c>
      <c s="2">
        <v>34334.879999999997</v>
      </c>
      <c s="2">
        <v>0</v>
      </c>
      <c s="2">
        <v>0</v>
      </c>
      <c s="2">
        <v>0</v>
      </c>
      <c s="2">
        <v>0</v>
      </c>
      <c s="2">
        <v>0</v>
      </c>
      <c s="2">
        <v>34334.879999999997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68669.759999999995</v>
      </c>
      <c s="2">
        <v>34334.879999999997</v>
      </c>
      <c s="2">
        <v>103004.63999999998</v>
      </c>
    </row>
    <row r="70" spans="2:29" ht="14.5">
      <c r="B70" s="24" t="s">
        <v>1683</v>
      </c>
      <c s="2">
        <v>0</v>
      </c>
      <c s="2">
        <v>0</v>
      </c>
      <c s="2">
        <v>15356.959999999999</v>
      </c>
      <c s="2">
        <v>0</v>
      </c>
      <c s="2">
        <v>0</v>
      </c>
      <c s="2">
        <v>0</v>
      </c>
      <c s="2">
        <v>0</v>
      </c>
      <c s="2">
        <v>0</v>
      </c>
      <c s="2">
        <v>15356.959999999999</v>
      </c>
      <c s="2">
        <v>0</v>
      </c>
      <c s="2">
        <v>0</v>
      </c>
      <c s="2">
        <v>0</v>
      </c>
      <c s="2">
        <v>0</v>
      </c>
      <c s="2">
        <v>0</v>
      </c>
      <c s="2">
        <v>15356.959999999999</v>
      </c>
      <c s="2">
        <v>0</v>
      </c>
      <c s="2">
        <v>0</v>
      </c>
      <c s="2">
        <v>0</v>
      </c>
      <c s="2">
        <v>0</v>
      </c>
      <c s="2">
        <v>0</v>
      </c>
      <c s="2">
        <v>15356.959999999999</v>
      </c>
      <c s="2">
        <v>0</v>
      </c>
      <c s="2">
        <v>0</v>
      </c>
      <c s="2">
        <v>0</v>
      </c>
      <c s="2">
        <v>30713.919999999998</v>
      </c>
      <c s="2">
        <v>30713.919999999998</v>
      </c>
      <c s="2">
        <v>61427.839999999997</v>
      </c>
    </row>
    <row r="71" spans="2:29" ht="14.5">
      <c r="B71" s="24" t="s">
        <v>1688</v>
      </c>
      <c s="2">
        <v>0</v>
      </c>
      <c s="2">
        <v>0</v>
      </c>
      <c s="2">
        <v>0</v>
      </c>
      <c s="2">
        <v>25068.310000000001</v>
      </c>
      <c s="2">
        <v>0</v>
      </c>
      <c s="2">
        <v>0</v>
      </c>
      <c s="2">
        <v>0</v>
      </c>
      <c s="2">
        <v>0</v>
      </c>
      <c s="2">
        <v>0</v>
      </c>
      <c s="2">
        <v>25068.310000000001</v>
      </c>
      <c s="2">
        <v>0</v>
      </c>
      <c s="2">
        <v>0</v>
      </c>
      <c s="2">
        <v>0</v>
      </c>
      <c s="2">
        <v>0</v>
      </c>
      <c s="2">
        <v>0</v>
      </c>
      <c s="2">
        <v>25068.310000000001</v>
      </c>
      <c s="2">
        <v>0</v>
      </c>
      <c s="2">
        <v>0</v>
      </c>
      <c s="2">
        <v>0</v>
      </c>
      <c s="2">
        <v>0</v>
      </c>
      <c s="2">
        <v>0</v>
      </c>
      <c s="2">
        <v>25068.310000000001</v>
      </c>
      <c s="2">
        <v>0</v>
      </c>
      <c s="2">
        <v>0</v>
      </c>
      <c s="2">
        <v>50136.620000000003</v>
      </c>
      <c s="2">
        <v>50136.620000000003</v>
      </c>
      <c s="2">
        <v>100273.24000000001</v>
      </c>
    </row>
    <row r="72" spans="2:29" ht="14.5">
      <c r="B72" s="24" t="s">
        <v>1658</v>
      </c>
      <c s="2">
        <v>11257.540000000001</v>
      </c>
      <c s="2">
        <v>11111.34</v>
      </c>
      <c s="2">
        <v>268946.87</v>
      </c>
      <c s="2">
        <v>10818.940000000001</v>
      </c>
      <c s="2">
        <v>10672.73</v>
      </c>
      <c s="2">
        <v>10526.530000000001</v>
      </c>
      <c s="2">
        <v>10380.33</v>
      </c>
      <c s="2">
        <v>10234.129999999999</v>
      </c>
      <c s="2">
        <v>268069.66000000003</v>
      </c>
      <c s="2">
        <v>9941.7199999999993</v>
      </c>
      <c s="2">
        <v>9795.5200000000004</v>
      </c>
      <c s="2">
        <v>9649.3199999999997</v>
      </c>
      <c s="2">
        <v>9503.1200000000008</v>
      </c>
      <c s="2">
        <v>9356.9200000000001</v>
      </c>
      <c s="2">
        <v>267192.44</v>
      </c>
      <c s="2">
        <v>9064.5100000000002</v>
      </c>
      <c s="2">
        <v>8918.3099999999995</v>
      </c>
      <c s="2">
        <v>8772.1100000000006</v>
      </c>
      <c s="2">
        <v>8625.9099999999999</v>
      </c>
      <c s="2">
        <v>8479.7099999999991</v>
      </c>
      <c s="2">
        <v>8333.5</v>
      </c>
      <c s="2">
        <v>8187.3000000000002</v>
      </c>
      <c s="2">
        <v>8041.1000000000004</v>
      </c>
      <c s="2">
        <v>7894.8999999999996</v>
      </c>
      <c s="2">
        <v>641404.63</v>
      </c>
      <c s="2">
        <v>362369.83000000002</v>
      </c>
      <c s="2">
        <v>1003774.4600000001</v>
      </c>
    </row>
    <row r="73" spans="2:29" ht="14.5">
      <c r="B73" s="24" t="s">
        <v>1686</v>
      </c>
      <c s="2">
        <v>0</v>
      </c>
      <c s="2">
        <v>0</v>
      </c>
      <c s="2">
        <v>0</v>
      </c>
      <c s="2">
        <v>76770.949999999997</v>
      </c>
      <c s="2">
        <v>0</v>
      </c>
      <c s="2">
        <v>0</v>
      </c>
      <c s="2">
        <v>0</v>
      </c>
      <c s="2">
        <v>0</v>
      </c>
      <c s="2">
        <v>0</v>
      </c>
      <c s="2">
        <v>76770.949999999997</v>
      </c>
      <c s="2">
        <v>0</v>
      </c>
      <c s="2">
        <v>0</v>
      </c>
      <c s="2">
        <v>0</v>
      </c>
      <c s="2">
        <v>0</v>
      </c>
      <c s="2">
        <v>0</v>
      </c>
      <c s="2">
        <v>76770.949999999997</v>
      </c>
      <c s="2">
        <v>0</v>
      </c>
      <c s="2">
        <v>0</v>
      </c>
      <c s="2">
        <v>0</v>
      </c>
      <c s="2">
        <v>0</v>
      </c>
      <c s="2">
        <v>0</v>
      </c>
      <c s="2">
        <v>76770.949999999997</v>
      </c>
      <c s="2">
        <v>0</v>
      </c>
      <c s="2">
        <v>0</v>
      </c>
      <c s="2">
        <v>153541.89999999999</v>
      </c>
      <c s="2">
        <v>153541.89999999999</v>
      </c>
      <c s="2">
        <v>307083.79999999999</v>
      </c>
    </row>
    <row r="74" spans="2:29" ht="14.5">
      <c r="B74" s="24" t="s">
        <v>1699</v>
      </c>
      <c s="2">
        <v>0</v>
      </c>
      <c s="2">
        <v>0</v>
      </c>
      <c s="2">
        <v>0</v>
      </c>
      <c s="2">
        <v>1267888.0900000001</v>
      </c>
      <c s="2">
        <v>0</v>
      </c>
      <c s="2">
        <v>0</v>
      </c>
      <c s="2">
        <v>0</v>
      </c>
      <c s="2">
        <v>0</v>
      </c>
      <c s="2">
        <v>0</v>
      </c>
      <c s="2">
        <v>1267888.0900000001</v>
      </c>
      <c s="2">
        <v>0</v>
      </c>
      <c s="2">
        <v>0</v>
      </c>
      <c s="2">
        <v>0</v>
      </c>
      <c s="2">
        <v>0</v>
      </c>
      <c s="2">
        <v>0</v>
      </c>
      <c s="2">
        <v>1267888.0900000001</v>
      </c>
      <c s="2">
        <v>0</v>
      </c>
      <c s="2">
        <v>0</v>
      </c>
      <c s="2">
        <v>0</v>
      </c>
      <c s="2">
        <v>0</v>
      </c>
      <c s="2">
        <v>0</v>
      </c>
      <c s="2">
        <v>1267888.0900000001</v>
      </c>
      <c s="2">
        <v>0</v>
      </c>
      <c s="2">
        <v>0</v>
      </c>
      <c s="2">
        <v>2535776.1800000002</v>
      </c>
      <c s="2">
        <v>2535776.1800000002</v>
      </c>
      <c s="2">
        <v>5071552.3600000003</v>
      </c>
    </row>
    <row r="75" spans="2:29" ht="14.5">
      <c r="B75" s="24" t="s">
        <v>1660</v>
      </c>
      <c s="2">
        <v>0</v>
      </c>
      <c s="2">
        <v>0</v>
      </c>
      <c s="2">
        <v>119812.03</v>
      </c>
      <c s="2">
        <v>0</v>
      </c>
      <c s="2">
        <v>0</v>
      </c>
      <c s="2">
        <v>0</v>
      </c>
      <c s="2">
        <v>0</v>
      </c>
      <c s="2">
        <v>0</v>
      </c>
      <c s="2">
        <v>119812.03</v>
      </c>
      <c s="2">
        <v>0</v>
      </c>
      <c s="2">
        <v>0</v>
      </c>
      <c s="2">
        <v>0</v>
      </c>
      <c s="2">
        <v>0</v>
      </c>
      <c s="2">
        <v>0</v>
      </c>
      <c s="2">
        <v>119812.03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239624.06</v>
      </c>
      <c s="2">
        <v>119812.03</v>
      </c>
      <c s="2">
        <v>359436.08999999997</v>
      </c>
    </row>
    <row r="76" spans="2:29" ht="14.5">
      <c r="B76" s="24" t="s">
        <v>1659</v>
      </c>
      <c s="2">
        <v>0</v>
      </c>
      <c s="2">
        <v>0</v>
      </c>
      <c s="2">
        <v>1715243.47</v>
      </c>
      <c s="2">
        <v>0</v>
      </c>
      <c s="2">
        <v>0</v>
      </c>
      <c s="2">
        <v>0</v>
      </c>
      <c s="2">
        <v>0</v>
      </c>
      <c s="2">
        <v>0</v>
      </c>
      <c s="2">
        <v>1715243.47</v>
      </c>
      <c s="2">
        <v>0</v>
      </c>
      <c s="2">
        <v>0</v>
      </c>
      <c s="2">
        <v>0</v>
      </c>
      <c s="2">
        <v>0</v>
      </c>
      <c s="2">
        <v>0</v>
      </c>
      <c s="2">
        <v>1715243.47</v>
      </c>
      <c s="2">
        <v>0</v>
      </c>
      <c s="2">
        <v>0</v>
      </c>
      <c s="2">
        <v>0</v>
      </c>
      <c s="2">
        <v>0</v>
      </c>
      <c s="2">
        <v>0</v>
      </c>
      <c s="2">
        <v>1018695.0699999999</v>
      </c>
      <c s="2">
        <v>0</v>
      </c>
      <c s="2">
        <v>0</v>
      </c>
      <c s="2">
        <v>0</v>
      </c>
      <c s="2">
        <v>3430486.9399999999</v>
      </c>
      <c s="2">
        <v>2733938.54</v>
      </c>
      <c s="2">
        <v>6164425.4800000004</v>
      </c>
    </row>
    <row r="77" spans="2:29" ht="14.5">
      <c r="B77" s="24" t="s">
        <v>1676</v>
      </c>
      <c s="2">
        <v>0</v>
      </c>
      <c s="2">
        <v>0</v>
      </c>
      <c s="2">
        <v>31541.990000000002</v>
      </c>
      <c s="2">
        <v>0</v>
      </c>
      <c s="2">
        <v>0</v>
      </c>
      <c s="2">
        <v>0</v>
      </c>
      <c s="2">
        <v>0</v>
      </c>
      <c s="2">
        <v>0</v>
      </c>
      <c s="2">
        <v>31541.990000000002</v>
      </c>
      <c s="2">
        <v>0</v>
      </c>
      <c s="2">
        <v>0</v>
      </c>
      <c s="2">
        <v>0</v>
      </c>
      <c s="2">
        <v>0</v>
      </c>
      <c s="2">
        <v>0</v>
      </c>
      <c s="2">
        <v>31541.990000000002</v>
      </c>
      <c s="2">
        <v>0</v>
      </c>
      <c s="2">
        <v>0</v>
      </c>
      <c s="2">
        <v>0</v>
      </c>
      <c s="2">
        <v>0</v>
      </c>
      <c s="2">
        <v>0</v>
      </c>
      <c s="2">
        <v>31541.990000000002</v>
      </c>
      <c s="2">
        <v>0</v>
      </c>
      <c s="2">
        <v>0</v>
      </c>
      <c s="2">
        <v>0</v>
      </c>
      <c s="2">
        <v>63083.980000000003</v>
      </c>
      <c s="2">
        <v>63083.980000000003</v>
      </c>
      <c s="2">
        <v>126167.96000000001</v>
      </c>
    </row>
    <row r="78" spans="2:29" ht="14.5">
      <c r="B78" s="24" t="s">
        <v>1680</v>
      </c>
      <c s="2">
        <v>0</v>
      </c>
      <c s="2">
        <v>0</v>
      </c>
      <c s="2">
        <v>77166.080000000002</v>
      </c>
      <c s="2">
        <v>0</v>
      </c>
      <c s="2">
        <v>0</v>
      </c>
      <c s="2">
        <v>0</v>
      </c>
      <c s="2">
        <v>0</v>
      </c>
      <c s="2">
        <v>0</v>
      </c>
      <c s="2">
        <v>77166.080000000002</v>
      </c>
      <c s="2">
        <v>0</v>
      </c>
      <c s="2">
        <v>0</v>
      </c>
      <c s="2">
        <v>0</v>
      </c>
      <c s="2">
        <v>0</v>
      </c>
      <c s="2">
        <v>0</v>
      </c>
      <c s="2">
        <v>77166.080000000002</v>
      </c>
      <c s="2">
        <v>0</v>
      </c>
      <c s="2">
        <v>0</v>
      </c>
      <c s="2">
        <v>0</v>
      </c>
      <c s="2">
        <v>0</v>
      </c>
      <c s="2">
        <v>0</v>
      </c>
      <c s="2">
        <v>77166.080000000002</v>
      </c>
      <c s="2">
        <v>0</v>
      </c>
      <c s="2">
        <v>0</v>
      </c>
      <c s="2">
        <v>0</v>
      </c>
      <c s="2">
        <v>154332.16</v>
      </c>
      <c s="2">
        <v>154332.16</v>
      </c>
      <c s="2">
        <v>308664.32000000001</v>
      </c>
    </row>
    <row r="79" spans="2:29" ht="14.5">
      <c r="B79" s="24" t="s">
        <v>1693</v>
      </c>
      <c s="2">
        <v>21719.529999999999</v>
      </c>
      <c s="2">
        <v>21530.669999999998</v>
      </c>
      <c s="2">
        <v>21341.799999999999</v>
      </c>
      <c s="2">
        <v>21152.939999999999</v>
      </c>
      <c s="2">
        <v>20964.07</v>
      </c>
      <c s="2">
        <v>20775.209999999999</v>
      </c>
      <c s="2">
        <v>20586.34</v>
      </c>
      <c s="2">
        <v>20397.470000000001</v>
      </c>
      <c s="2">
        <v>20208.610000000001</v>
      </c>
      <c s="2">
        <v>20019.740000000002</v>
      </c>
      <c s="2">
        <v>19830.880000000001</v>
      </c>
      <c s="2">
        <v>19642.009999999998</v>
      </c>
      <c s="2">
        <v>19453.150000000001</v>
      </c>
      <c s="2">
        <v>19264.279999999999</v>
      </c>
      <c s="2">
        <v>19075.419999999998</v>
      </c>
      <c s="2">
        <v>18886.549999999999</v>
      </c>
      <c s="2">
        <v>18697.689999999999</v>
      </c>
      <c s="2">
        <v>18508.82</v>
      </c>
      <c s="2">
        <v>18319.950000000001</v>
      </c>
      <c s="2">
        <v>18131.09</v>
      </c>
      <c s="2">
        <v>17942.220000000001</v>
      </c>
      <c s="2">
        <v>17753.360000000001</v>
      </c>
      <c s="2">
        <v>17564.490000000002</v>
      </c>
      <c s="2">
        <v>17375.630000000001</v>
      </c>
      <c s="2">
        <v>248169.27000000002</v>
      </c>
      <c s="2">
        <v>220972.65000000002</v>
      </c>
      <c s="2">
        <v>469141.92000000004</v>
      </c>
    </row>
    <row r="80" spans="2:29" ht="14.5">
      <c r="B80" s="24" t="s">
        <v>1691</v>
      </c>
      <c s="2">
        <v>13495.93</v>
      </c>
      <c s="2">
        <v>13060.58</v>
      </c>
      <c s="2">
        <v>12625.23</v>
      </c>
      <c s="2">
        <v>12189.879999999999</v>
      </c>
      <c s="2">
        <v>11754.52</v>
      </c>
      <c s="2">
        <v>11319.17</v>
      </c>
      <c s="2">
        <v>10883.82</v>
      </c>
      <c s="2">
        <v>10448.469999999999</v>
      </c>
      <c s="2">
        <v>10013.110000000001</v>
      </c>
      <c s="2">
        <v>9577.7600000000002</v>
      </c>
      <c s="2">
        <v>9142.4099999999999</v>
      </c>
      <c s="2">
        <v>8707.0499999999993</v>
      </c>
      <c s="2">
        <v>8271.7000000000007</v>
      </c>
      <c s="2">
        <v>7836.3500000000004</v>
      </c>
      <c s="2">
        <v>7401</v>
      </c>
      <c s="2">
        <v>6965.6400000000003</v>
      </c>
      <c s="2">
        <v>6530.29</v>
      </c>
      <c s="2">
        <v>6094.9399999999996</v>
      </c>
      <c s="2">
        <v>5659.5900000000001</v>
      </c>
      <c s="2">
        <v>5224.2299999999996</v>
      </c>
      <c s="2">
        <v>4788.8800000000001</v>
      </c>
      <c s="2">
        <v>4353.5299999999997</v>
      </c>
      <c s="2">
        <v>3918.1700000000001</v>
      </c>
      <c s="2">
        <v>3482.8200000000002</v>
      </c>
      <c s="2">
        <v>133217.92999999999</v>
      </c>
      <c s="2">
        <v>70527.140000000014</v>
      </c>
      <c s="2">
        <v>203745.07000000001</v>
      </c>
    </row>
    <row r="81" spans="2:29" ht="14.5">
      <c r="B81" s="24" t="s">
        <v>1697</v>
      </c>
      <c s="2">
        <v>775.74000000000001</v>
      </c>
      <c s="2">
        <v>664.91999999999996</v>
      </c>
      <c s="2">
        <v>554.10000000000002</v>
      </c>
      <c s="2">
        <v>30282.889999999999</v>
      </c>
      <c s="2">
        <v>332.45999999999998</v>
      </c>
      <c s="2">
        <v>221.63999999999999</v>
      </c>
      <c s="2">
        <v>110.81999999999999</v>
      </c>
      <c s="2">
        <v>0</v>
      </c>
      <c s="2">
        <v>0</v>
      </c>
      <c s="2">
        <v>29839.610000000001</v>
      </c>
      <c s="2">
        <v>0</v>
      </c>
      <c s="2">
        <v>0</v>
      </c>
      <c s="2">
        <v>0</v>
      </c>
      <c s="2">
        <v>0</v>
      </c>
      <c s="2">
        <v>0</v>
      </c>
      <c s="2">
        <v>29839.610000000001</v>
      </c>
      <c s="2">
        <v>0</v>
      </c>
      <c s="2">
        <v>0</v>
      </c>
      <c s="2">
        <v>0</v>
      </c>
      <c s="2">
        <v>0</v>
      </c>
      <c s="2">
        <v>0</v>
      </c>
      <c s="2">
        <v>29839.610000000001</v>
      </c>
      <c s="2">
        <v>0</v>
      </c>
      <c s="2">
        <v>0</v>
      </c>
      <c s="2">
        <v>62782.18</v>
      </c>
      <c s="2">
        <v>59679.220000000001</v>
      </c>
      <c s="2">
        <v>122461.40000000001</v>
      </c>
    </row>
    <row r="82" spans="2:29" ht="14.5">
      <c r="B82" s="24" t="s">
        <v>1684</v>
      </c>
      <c s="2">
        <v>0</v>
      </c>
      <c s="2">
        <v>0</v>
      </c>
      <c s="2">
        <v>63247.610000000001</v>
      </c>
      <c s="2">
        <v>0</v>
      </c>
      <c s="2">
        <v>0</v>
      </c>
      <c s="2">
        <v>0</v>
      </c>
      <c s="2">
        <v>0</v>
      </c>
      <c s="2">
        <v>0</v>
      </c>
      <c s="2">
        <v>63247.610000000001</v>
      </c>
      <c s="2">
        <v>0</v>
      </c>
      <c s="2">
        <v>0</v>
      </c>
      <c s="2">
        <v>0</v>
      </c>
      <c s="2">
        <v>0</v>
      </c>
      <c s="2">
        <v>0</v>
      </c>
      <c s="2">
        <v>63247.610000000001</v>
      </c>
      <c s="2">
        <v>0</v>
      </c>
      <c s="2">
        <v>0</v>
      </c>
      <c s="2">
        <v>0</v>
      </c>
      <c s="2">
        <v>0</v>
      </c>
      <c s="2">
        <v>0</v>
      </c>
      <c s="2">
        <v>63247.610000000001</v>
      </c>
      <c s="2">
        <v>0</v>
      </c>
      <c s="2">
        <v>0</v>
      </c>
      <c s="2">
        <v>0</v>
      </c>
      <c s="2">
        <v>126495.22</v>
      </c>
      <c s="2">
        <v>126495.22</v>
      </c>
      <c s="2">
        <v>252990.44</v>
      </c>
    </row>
    <row r="83" spans="2:29" ht="14.5">
      <c r="B83" s="24" t="s">
        <v>1695</v>
      </c>
      <c s="2">
        <v>22542.970000000001</v>
      </c>
      <c s="2">
        <v>22346.950000000001</v>
      </c>
      <c s="2">
        <v>22150.919999999998</v>
      </c>
      <c s="2">
        <v>21954.900000000001</v>
      </c>
      <c s="2">
        <v>21758.869999999999</v>
      </c>
      <c s="2">
        <v>21562.849999999999</v>
      </c>
      <c s="2">
        <v>21366.82</v>
      </c>
      <c s="2">
        <v>21170.790000000001</v>
      </c>
      <c s="2">
        <v>20974.77</v>
      </c>
      <c s="2">
        <v>20778.740000000002</v>
      </c>
      <c s="2">
        <v>20582.720000000001</v>
      </c>
      <c s="2">
        <v>20386.689999999999</v>
      </c>
      <c s="2">
        <v>20190.66</v>
      </c>
      <c s="2">
        <v>19994.639999999999</v>
      </c>
      <c s="2">
        <v>19798.610000000001</v>
      </c>
      <c s="2">
        <v>19602.59</v>
      </c>
      <c s="2">
        <v>19406.560000000001</v>
      </c>
      <c s="2">
        <v>19210.529999999999</v>
      </c>
      <c s="2">
        <v>19014.509999999998</v>
      </c>
      <c s="2">
        <v>18818.48</v>
      </c>
      <c s="2">
        <v>18622.459999999999</v>
      </c>
      <c s="2">
        <v>18426.43</v>
      </c>
      <c s="2">
        <v>18230.41</v>
      </c>
      <c s="2">
        <v>18034.380000000001</v>
      </c>
      <c s="2">
        <v>257577.98999999999</v>
      </c>
      <c s="2">
        <v>229350.26000000001</v>
      </c>
      <c s="2">
        <v>486928.25</v>
      </c>
    </row>
    <row r="84" spans="2:29" ht="14.5">
      <c r="B84" s="24" t="s">
        <v>1681</v>
      </c>
      <c s="2">
        <v>0</v>
      </c>
      <c s="2">
        <v>0</v>
      </c>
      <c s="2">
        <v>84992.75</v>
      </c>
      <c s="2">
        <v>0</v>
      </c>
      <c s="2">
        <v>0</v>
      </c>
      <c s="2">
        <v>0</v>
      </c>
      <c s="2">
        <v>0</v>
      </c>
      <c s="2">
        <v>0</v>
      </c>
      <c s="2">
        <v>84992.75</v>
      </c>
      <c s="2">
        <v>0</v>
      </c>
      <c s="2">
        <v>0</v>
      </c>
      <c s="2">
        <v>0</v>
      </c>
      <c s="2">
        <v>0</v>
      </c>
      <c s="2">
        <v>0</v>
      </c>
      <c s="2">
        <v>84992.75</v>
      </c>
      <c s="2">
        <v>0</v>
      </c>
      <c s="2">
        <v>0</v>
      </c>
      <c s="2">
        <v>0</v>
      </c>
      <c s="2">
        <v>0</v>
      </c>
      <c s="2">
        <v>0</v>
      </c>
      <c s="2">
        <v>84992.75</v>
      </c>
      <c s="2">
        <v>0</v>
      </c>
      <c s="2">
        <v>0</v>
      </c>
      <c s="2">
        <v>0</v>
      </c>
      <c s="2">
        <v>169985.5</v>
      </c>
      <c s="2">
        <v>169985.5</v>
      </c>
      <c s="2">
        <v>339971</v>
      </c>
    </row>
    <row r="85" spans="2:29" ht="14.5">
      <c r="B85" s="24" t="s">
        <v>1692</v>
      </c>
      <c s="2">
        <v>666.40999999999997</v>
      </c>
      <c s="2">
        <v>571.21000000000004</v>
      </c>
      <c s="2">
        <v>476.00999999999999</v>
      </c>
      <c s="2">
        <v>380.81</v>
      </c>
      <c s="2">
        <v>285.60000000000002</v>
      </c>
      <c s="2">
        <v>190.40000000000001</v>
      </c>
      <c s="2">
        <v>95.200000000000003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2665.6399999999999</v>
      </c>
      <c s="2">
        <v>0</v>
      </c>
      <c s="2">
        <v>2665.6399999999999</v>
      </c>
    </row>
    <row r="86" spans="2:29" ht="14.5">
      <c r="B86" s="24" t="s">
        <v>1685</v>
      </c>
      <c s="2">
        <v>0</v>
      </c>
      <c s="2">
        <v>0</v>
      </c>
      <c s="2">
        <v>0</v>
      </c>
      <c s="2">
        <v>47203.089999999997</v>
      </c>
      <c s="2">
        <v>0</v>
      </c>
      <c s="2">
        <v>0</v>
      </c>
      <c s="2">
        <v>0</v>
      </c>
      <c s="2">
        <v>0</v>
      </c>
      <c s="2">
        <v>0</v>
      </c>
      <c s="2">
        <v>47203.089999999997</v>
      </c>
      <c s="2">
        <v>0</v>
      </c>
      <c s="2">
        <v>0</v>
      </c>
      <c s="2">
        <v>0</v>
      </c>
      <c s="2">
        <v>0</v>
      </c>
      <c s="2">
        <v>0</v>
      </c>
      <c s="2">
        <v>47203.089999999997</v>
      </c>
      <c s="2">
        <v>0</v>
      </c>
      <c s="2">
        <v>0</v>
      </c>
      <c s="2">
        <v>0</v>
      </c>
      <c s="2">
        <v>0</v>
      </c>
      <c s="2">
        <v>0</v>
      </c>
      <c s="2">
        <v>47203.089999999997</v>
      </c>
      <c s="2">
        <v>0</v>
      </c>
      <c s="2">
        <v>0</v>
      </c>
      <c s="2">
        <v>94406.179999999993</v>
      </c>
      <c s="2">
        <v>94406.179999999993</v>
      </c>
      <c s="2">
        <v>188812.35999999999</v>
      </c>
    </row>
    <row r="87" spans="2:29" ht="14.5">
      <c r="B87" s="24" t="s">
        <v>1682</v>
      </c>
      <c s="2">
        <v>0</v>
      </c>
      <c s="2">
        <v>0</v>
      </c>
      <c s="2">
        <v>103852.71000000001</v>
      </c>
      <c s="2">
        <v>0</v>
      </c>
      <c s="2">
        <v>0</v>
      </c>
      <c s="2">
        <v>0</v>
      </c>
      <c s="2">
        <v>0</v>
      </c>
      <c s="2">
        <v>0</v>
      </c>
      <c s="2">
        <v>103852.71000000001</v>
      </c>
      <c s="2">
        <v>0</v>
      </c>
      <c s="2">
        <v>0</v>
      </c>
      <c s="2">
        <v>0</v>
      </c>
      <c s="2">
        <v>0</v>
      </c>
      <c s="2">
        <v>0</v>
      </c>
      <c s="2">
        <v>103852.71000000001</v>
      </c>
      <c s="2">
        <v>0</v>
      </c>
      <c s="2">
        <v>0</v>
      </c>
      <c s="2">
        <v>0</v>
      </c>
      <c s="2">
        <v>0</v>
      </c>
      <c s="2">
        <v>0</v>
      </c>
      <c s="2">
        <v>103852.71000000001</v>
      </c>
      <c s="2">
        <v>0</v>
      </c>
      <c s="2">
        <v>0</v>
      </c>
      <c s="2">
        <v>0</v>
      </c>
      <c s="2">
        <v>207705.42000000001</v>
      </c>
      <c s="2">
        <v>207705.42000000001</v>
      </c>
      <c s="2">
        <v>415410.84000000003</v>
      </c>
    </row>
    <row r="88" spans="2:29" ht="14.5">
      <c r="B88" s="24" t="s">
        <v>1696</v>
      </c>
      <c s="2">
        <v>0</v>
      </c>
      <c s="2">
        <v>0</v>
      </c>
      <c s="2">
        <v>0</v>
      </c>
      <c s="2">
        <v>32583.310000000001</v>
      </c>
      <c s="2">
        <v>0</v>
      </c>
      <c s="2">
        <v>0</v>
      </c>
      <c s="2">
        <v>0</v>
      </c>
      <c s="2">
        <v>0</v>
      </c>
      <c s="2">
        <v>0</v>
      </c>
      <c s="2">
        <v>32583.310000000001</v>
      </c>
      <c s="2">
        <v>0</v>
      </c>
      <c s="2">
        <v>0</v>
      </c>
      <c s="2">
        <v>0</v>
      </c>
      <c s="2">
        <v>0</v>
      </c>
      <c s="2">
        <v>0</v>
      </c>
      <c s="2">
        <v>32583.310000000001</v>
      </c>
      <c s="2">
        <v>0</v>
      </c>
      <c s="2">
        <v>0</v>
      </c>
      <c s="2">
        <v>0</v>
      </c>
      <c s="2">
        <v>0</v>
      </c>
      <c s="2">
        <v>0</v>
      </c>
      <c s="2">
        <v>32583.310000000001</v>
      </c>
      <c s="2">
        <v>0</v>
      </c>
      <c s="2">
        <v>0</v>
      </c>
      <c s="2">
        <v>65166.620000000003</v>
      </c>
      <c s="2">
        <v>65166.620000000003</v>
      </c>
      <c s="2">
        <v>130333.24000000001</v>
      </c>
    </row>
    <row r="89" spans="2:29" ht="14.5">
      <c r="B89" s="24" t="s">
        <v>1657</v>
      </c>
      <c s="2">
        <v>0</v>
      </c>
      <c s="2">
        <v>0</v>
      </c>
      <c s="2">
        <v>207098.17000000001</v>
      </c>
      <c s="2">
        <v>0</v>
      </c>
      <c s="2">
        <v>0</v>
      </c>
      <c s="2">
        <v>0</v>
      </c>
      <c s="2">
        <v>0</v>
      </c>
      <c s="2">
        <v>0</v>
      </c>
      <c s="2">
        <v>207098.17000000001</v>
      </c>
      <c s="2">
        <v>0</v>
      </c>
      <c s="2">
        <v>0</v>
      </c>
      <c s="2">
        <v>0</v>
      </c>
      <c s="2">
        <v>0</v>
      </c>
      <c s="2">
        <v>0</v>
      </c>
      <c s="2">
        <v>207098.17000000001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414196.34000000003</v>
      </c>
      <c s="2">
        <v>207098.17000000001</v>
      </c>
      <c s="2">
        <v>621294.51000000001</v>
      </c>
    </row>
    <row r="90" spans="2:29" ht="14.5">
      <c r="B90" s="24" t="s">
        <v>1679</v>
      </c>
      <c s="2">
        <v>0</v>
      </c>
      <c s="2">
        <v>0</v>
      </c>
      <c s="2">
        <v>57209.18</v>
      </c>
      <c s="2">
        <v>0</v>
      </c>
      <c s="2">
        <v>0</v>
      </c>
      <c s="2">
        <v>0</v>
      </c>
      <c s="2">
        <v>0</v>
      </c>
      <c s="2">
        <v>0</v>
      </c>
      <c s="2">
        <v>57209.18</v>
      </c>
      <c s="2">
        <v>0</v>
      </c>
      <c s="2">
        <v>0</v>
      </c>
      <c s="2">
        <v>0</v>
      </c>
      <c s="2">
        <v>0</v>
      </c>
      <c s="2">
        <v>0</v>
      </c>
      <c s="2">
        <v>57209.18</v>
      </c>
      <c s="2">
        <v>0</v>
      </c>
      <c s="2">
        <v>0</v>
      </c>
      <c s="2">
        <v>0</v>
      </c>
      <c s="2">
        <v>0</v>
      </c>
      <c s="2">
        <v>0</v>
      </c>
      <c s="2">
        <v>57209.18</v>
      </c>
      <c s="2">
        <v>0</v>
      </c>
      <c s="2">
        <v>0</v>
      </c>
      <c s="2">
        <v>0</v>
      </c>
      <c s="2">
        <v>114418.36</v>
      </c>
      <c s="2">
        <v>114418.36</v>
      </c>
      <c s="2">
        <v>228836.72</v>
      </c>
    </row>
    <row r="91" spans="2:29" ht="14.5">
      <c r="B91" s="24" t="s">
        <v>1677</v>
      </c>
      <c s="2">
        <v>0</v>
      </c>
      <c s="2">
        <v>0</v>
      </c>
      <c s="2">
        <v>25283.18</v>
      </c>
      <c s="2">
        <v>0</v>
      </c>
      <c s="2">
        <v>0</v>
      </c>
      <c s="2">
        <v>0</v>
      </c>
      <c s="2">
        <v>0</v>
      </c>
      <c s="2">
        <v>0</v>
      </c>
      <c s="2">
        <v>25283.18</v>
      </c>
      <c s="2">
        <v>0</v>
      </c>
      <c s="2">
        <v>0</v>
      </c>
      <c s="2">
        <v>0</v>
      </c>
      <c s="2">
        <v>0</v>
      </c>
      <c s="2">
        <v>0</v>
      </c>
      <c s="2">
        <v>25283.18</v>
      </c>
      <c s="2">
        <v>0</v>
      </c>
      <c s="2">
        <v>0</v>
      </c>
      <c s="2">
        <v>0</v>
      </c>
      <c s="2">
        <v>0</v>
      </c>
      <c s="2">
        <v>0</v>
      </c>
      <c s="2">
        <v>25283.18</v>
      </c>
      <c s="2">
        <v>0</v>
      </c>
      <c s="2">
        <v>0</v>
      </c>
      <c s="2">
        <v>0</v>
      </c>
      <c s="2">
        <v>50566.360000000001</v>
      </c>
      <c s="2">
        <v>50566.360000000001</v>
      </c>
      <c s="2">
        <v>101132.72</v>
      </c>
    </row>
    <row r="92" spans="2:29" ht="14.5">
      <c r="B92" s="24" t="s">
        <v>1694</v>
      </c>
      <c s="2">
        <v>2058.8299999999999</v>
      </c>
      <c s="2">
        <v>2004.6500000000001</v>
      </c>
      <c s="2">
        <v>1950.47</v>
      </c>
      <c s="2">
        <v>1896.29</v>
      </c>
      <c s="2">
        <v>1842.1099999999999</v>
      </c>
      <c s="2">
        <v>1787.9400000000001</v>
      </c>
      <c s="2">
        <v>1733.76</v>
      </c>
      <c s="2">
        <v>1679.5799999999999</v>
      </c>
      <c s="2">
        <v>1625.4000000000001</v>
      </c>
      <c s="2">
        <v>1571.22</v>
      </c>
      <c s="2">
        <v>1517.04</v>
      </c>
      <c s="2">
        <v>1462.8599999999999</v>
      </c>
      <c s="2">
        <v>1408.6800000000001</v>
      </c>
      <c s="2">
        <v>1354.5</v>
      </c>
      <c s="2">
        <v>1300.3199999999999</v>
      </c>
      <c s="2">
        <v>1246.1400000000001</v>
      </c>
      <c s="2">
        <v>1191.96</v>
      </c>
      <c s="2">
        <v>1137.78</v>
      </c>
      <c s="2">
        <v>1083.5999999999999</v>
      </c>
      <c s="2">
        <v>1029.4200000000001</v>
      </c>
      <c s="2">
        <v>975.24000000000001</v>
      </c>
      <c s="2">
        <v>921.05999999999995</v>
      </c>
      <c s="2">
        <v>866.88</v>
      </c>
      <c s="2">
        <v>812.70000000000005</v>
      </c>
      <c s="2">
        <v>21130.150000000005</v>
      </c>
      <c s="2">
        <v>13328.279999999999</v>
      </c>
      <c s="2">
        <v>34458.430000000008</v>
      </c>
    </row>
    <row r="93" spans="2:29" ht="14.5">
      <c r="B93" s="24" t="s">
        <v>1675</v>
      </c>
      <c s="2">
        <v>0</v>
      </c>
      <c s="2">
        <v>0</v>
      </c>
      <c s="2">
        <v>30041.619999999999</v>
      </c>
      <c s="2">
        <v>0</v>
      </c>
      <c s="2">
        <v>0</v>
      </c>
      <c s="2">
        <v>0</v>
      </c>
      <c s="2">
        <v>0</v>
      </c>
      <c s="2">
        <v>0</v>
      </c>
      <c s="2">
        <v>30041.619999999999</v>
      </c>
      <c s="2">
        <v>0</v>
      </c>
      <c s="2">
        <v>0</v>
      </c>
      <c s="2">
        <v>0</v>
      </c>
      <c s="2">
        <v>0</v>
      </c>
      <c s="2">
        <v>0</v>
      </c>
      <c s="2">
        <v>30041.619999999999</v>
      </c>
      <c s="2">
        <v>0</v>
      </c>
      <c s="2">
        <v>0</v>
      </c>
      <c s="2">
        <v>0</v>
      </c>
      <c s="2">
        <v>0</v>
      </c>
      <c s="2">
        <v>0</v>
      </c>
      <c s="2">
        <v>30041.619999999999</v>
      </c>
      <c s="2">
        <v>0</v>
      </c>
      <c s="2">
        <v>0</v>
      </c>
      <c s="2">
        <v>0</v>
      </c>
      <c s="2">
        <v>60083.239999999998</v>
      </c>
      <c s="2">
        <v>60083.239999999998</v>
      </c>
      <c s="2">
        <v>120166.48</v>
      </c>
    </row>
    <row r="94" spans="2:29" ht="14.5">
      <c r="B94" s="24" t="s">
        <v>1698</v>
      </c>
      <c s="2">
        <v>294.13</v>
      </c>
      <c s="2">
        <v>252.11000000000001</v>
      </c>
      <c s="2">
        <v>210.09</v>
      </c>
      <c s="2">
        <v>53096.650000000001</v>
      </c>
      <c s="2">
        <v>126.05</v>
      </c>
      <c s="2">
        <v>84.040000000000006</v>
      </c>
      <c s="2">
        <v>42.020000000000003</v>
      </c>
      <c s="2">
        <v>0</v>
      </c>
      <c s="2">
        <v>0</v>
      </c>
      <c s="2">
        <v>52928.580000000002</v>
      </c>
      <c s="2">
        <v>0</v>
      </c>
      <c s="2">
        <v>0</v>
      </c>
      <c s="2">
        <v>0</v>
      </c>
      <c s="2">
        <v>0</v>
      </c>
      <c s="2">
        <v>0</v>
      </c>
      <c s="2">
        <v>52928.580000000002</v>
      </c>
      <c s="2">
        <v>0</v>
      </c>
      <c s="2">
        <v>0</v>
      </c>
      <c s="2">
        <v>0</v>
      </c>
      <c s="2">
        <v>0</v>
      </c>
      <c s="2">
        <v>0</v>
      </c>
      <c s="2">
        <v>52928.580000000002</v>
      </c>
      <c s="2">
        <v>0</v>
      </c>
      <c s="2">
        <v>0</v>
      </c>
      <c s="2">
        <v>107033.67</v>
      </c>
      <c s="2">
        <v>105857.16</v>
      </c>
      <c s="2">
        <v>212890.83000000002</v>
      </c>
    </row>
    <row r="95" spans="2:29" ht="14.5">
      <c r="B95" s="24" t="s">
        <v>1673</v>
      </c>
      <c s="2">
        <v>0</v>
      </c>
      <c s="2">
        <v>0</v>
      </c>
      <c s="2">
        <v>0</v>
      </c>
      <c s="2">
        <v>157280.25</v>
      </c>
      <c s="2">
        <v>0</v>
      </c>
      <c s="2">
        <v>0</v>
      </c>
      <c s="2">
        <v>0</v>
      </c>
      <c s="2">
        <v>0</v>
      </c>
      <c s="2">
        <v>0</v>
      </c>
      <c s="2">
        <v>157280.25</v>
      </c>
      <c s="2">
        <v>0</v>
      </c>
      <c s="2">
        <v>0</v>
      </c>
      <c s="2">
        <v>0</v>
      </c>
      <c s="2">
        <v>0</v>
      </c>
      <c s="2">
        <v>0</v>
      </c>
      <c s="2">
        <v>157280.25</v>
      </c>
      <c s="2">
        <v>0</v>
      </c>
      <c s="2">
        <v>0</v>
      </c>
      <c s="2">
        <v>0</v>
      </c>
      <c s="2">
        <v>0</v>
      </c>
      <c s="2">
        <v>0</v>
      </c>
      <c s="2">
        <v>157280.25</v>
      </c>
      <c s="2">
        <v>0</v>
      </c>
      <c s="2">
        <v>0</v>
      </c>
      <c s="2">
        <v>314560.5</v>
      </c>
      <c s="2">
        <v>314560.5</v>
      </c>
      <c s="2">
        <v>629121</v>
      </c>
    </row>
    <row r="96" spans="2:29" ht="14.5">
      <c r="B96" s="24" t="s">
        <v>1664</v>
      </c>
      <c s="2">
        <v>0</v>
      </c>
      <c s="2">
        <v>0</v>
      </c>
      <c s="2">
        <v>113960.78</v>
      </c>
      <c s="2">
        <v>0</v>
      </c>
      <c s="2">
        <v>0</v>
      </c>
      <c s="2">
        <v>0</v>
      </c>
      <c s="2">
        <v>0</v>
      </c>
      <c s="2">
        <v>0</v>
      </c>
      <c s="2">
        <v>113960.78</v>
      </c>
      <c s="2">
        <v>0</v>
      </c>
      <c s="2">
        <v>0</v>
      </c>
      <c s="2">
        <v>0</v>
      </c>
      <c s="2">
        <v>0</v>
      </c>
      <c s="2">
        <v>0</v>
      </c>
      <c s="2">
        <v>113960.78</v>
      </c>
      <c s="2">
        <v>0</v>
      </c>
      <c s="2">
        <v>0</v>
      </c>
      <c s="2">
        <v>0</v>
      </c>
      <c s="2">
        <v>0</v>
      </c>
      <c s="2">
        <v>0</v>
      </c>
      <c s="2">
        <v>113960.78</v>
      </c>
      <c s="2">
        <v>0</v>
      </c>
      <c s="2">
        <v>0</v>
      </c>
      <c s="2">
        <v>0</v>
      </c>
      <c s="2">
        <v>227921.56</v>
      </c>
      <c s="2">
        <v>227921.56</v>
      </c>
      <c s="2">
        <v>455843.12</v>
      </c>
    </row>
    <row r="97" spans="2:29" ht="14.5">
      <c r="B97" s="24" t="s">
        <v>1665</v>
      </c>
      <c s="2">
        <v>5000</v>
      </c>
      <c s="2">
        <v>4791.6700000000001</v>
      </c>
      <c s="2">
        <v>4583.3299999999999</v>
      </c>
      <c s="2">
        <v>4375</v>
      </c>
      <c s="2">
        <v>4166.6700000000001</v>
      </c>
      <c s="2">
        <v>3958.3299999999999</v>
      </c>
      <c s="2">
        <v>3750</v>
      </c>
      <c s="2">
        <v>3541.6700000000001</v>
      </c>
      <c s="2">
        <v>3333.3299999999999</v>
      </c>
      <c s="2">
        <v>3125</v>
      </c>
      <c s="2">
        <v>2916.6700000000001</v>
      </c>
      <c s="2">
        <v>2708.3299999999999</v>
      </c>
      <c s="2">
        <v>2500</v>
      </c>
      <c s="2">
        <v>2291.6700000000001</v>
      </c>
      <c s="2">
        <v>2083.3299999999999</v>
      </c>
      <c s="2">
        <v>1875</v>
      </c>
      <c s="2">
        <v>1666.6700000000001</v>
      </c>
      <c s="2">
        <v>1458.3299999999999</v>
      </c>
      <c s="2">
        <v>1250</v>
      </c>
      <c s="2">
        <v>1041.6700000000001</v>
      </c>
      <c s="2">
        <v>833.33000000000004</v>
      </c>
      <c s="2">
        <v>625</v>
      </c>
      <c s="2">
        <v>416.67000000000002</v>
      </c>
      <c s="2">
        <v>208.33000000000001</v>
      </c>
      <c s="2">
        <v>46250</v>
      </c>
      <c s="2">
        <v>16250</v>
      </c>
      <c s="2">
        <v>62500</v>
      </c>
    </row>
    <row r="98" spans="2:29" ht="14.5">
      <c r="B98" s="24" t="s">
        <v>1651</v>
      </c>
      <c s="2">
        <v>0</v>
      </c>
      <c s="2">
        <v>0</v>
      </c>
      <c s="2">
        <v>169203.67000000001</v>
      </c>
      <c s="2">
        <v>0</v>
      </c>
      <c s="2">
        <v>0</v>
      </c>
      <c s="2">
        <v>137216.87</v>
      </c>
      <c s="2">
        <v>0</v>
      </c>
      <c s="2">
        <v>0</v>
      </c>
      <c s="2">
        <v>169203.67000000001</v>
      </c>
      <c s="2">
        <v>0</v>
      </c>
      <c s="2">
        <v>0</v>
      </c>
      <c s="2">
        <v>137216.87</v>
      </c>
      <c s="2">
        <v>0</v>
      </c>
      <c s="2">
        <v>0</v>
      </c>
      <c s="2">
        <v>169203.67000000001</v>
      </c>
      <c s="2">
        <v>0</v>
      </c>
      <c s="2">
        <v>0</v>
      </c>
      <c s="2">
        <v>137216.87</v>
      </c>
      <c s="2">
        <v>0</v>
      </c>
      <c s="2">
        <v>0</v>
      </c>
      <c s="2">
        <v>0</v>
      </c>
      <c s="2">
        <v>0</v>
      </c>
      <c s="2">
        <v>0</v>
      </c>
      <c s="2">
        <v>137216.87</v>
      </c>
      <c s="2">
        <v>612841.08000000007</v>
      </c>
      <c s="2">
        <v>443637.41000000003</v>
      </c>
      <c s="2">
        <v>1056478.49</v>
      </c>
    </row>
    <row r="99" spans="2:29" ht="14.5">
      <c r="B99" s="24" t="s">
        <v>1654</v>
      </c>
      <c s="2">
        <v>54004.559999999998</v>
      </c>
      <c s="2">
        <v>53469.860000000001</v>
      </c>
      <c s="2">
        <v>244831.60999999999</v>
      </c>
      <c s="2">
        <v>52400.459999999999</v>
      </c>
      <c s="2">
        <v>50192.669999999998</v>
      </c>
      <c s="2">
        <v>51331.059999999998</v>
      </c>
      <c s="2">
        <v>49157.769999999997</v>
      </c>
      <c s="2">
        <v>50261.669999999998</v>
      </c>
      <c s="2">
        <v>246746.17999999999</v>
      </c>
      <c s="2">
        <v>47605.419999999998</v>
      </c>
      <c s="2">
        <v>48657.57</v>
      </c>
      <c s="2">
        <v>46570.519999999997</v>
      </c>
      <c s="2">
        <v>47588.169999999998</v>
      </c>
      <c s="2">
        <v>47053.480000000003</v>
      </c>
      <c s="2">
        <v>239036.16999999998</v>
      </c>
      <c s="2">
        <v>45984.080000000002</v>
      </c>
      <c s="2">
        <v>43983.269999999997</v>
      </c>
      <c s="2">
        <v>44914.68</v>
      </c>
      <c s="2">
        <v>42948.370000000003</v>
      </c>
      <c s="2">
        <v>43845.279999999999</v>
      </c>
      <c s="2">
        <v>43310.589999999997</v>
      </c>
      <c s="2">
        <v>41396.019999999997</v>
      </c>
      <c s="2">
        <v>42241.190000000002</v>
      </c>
      <c s="2">
        <v>40361.120000000003</v>
      </c>
      <c s="2">
        <v>995229.35000000009</v>
      </c>
      <c s="2">
        <v>722662.42000000004</v>
      </c>
      <c s="2">
        <v>1717891.77</v>
      </c>
    </row>
    <row r="100" spans="2:29" ht="14.5">
      <c r="B100" s="24" t="s">
        <v>1655</v>
      </c>
      <c s="2">
        <v>0</v>
      </c>
      <c s="2">
        <v>0</v>
      </c>
      <c s="2">
        <v>143221.66</v>
      </c>
      <c s="2">
        <v>191131.73999999999</v>
      </c>
      <c s="2">
        <v>0</v>
      </c>
      <c s="2">
        <v>0</v>
      </c>
      <c s="2">
        <v>0</v>
      </c>
      <c s="2">
        <v>0</v>
      </c>
      <c s="2">
        <v>143221.66</v>
      </c>
      <c s="2">
        <v>191131.73999999999</v>
      </c>
      <c s="2">
        <v>0</v>
      </c>
      <c s="2">
        <v>0</v>
      </c>
      <c s="2">
        <v>0</v>
      </c>
      <c s="2">
        <v>0</v>
      </c>
      <c s="2">
        <v>143221.66</v>
      </c>
      <c s="2">
        <v>191131.73999999999</v>
      </c>
      <c s="2">
        <v>0</v>
      </c>
      <c s="2">
        <v>0</v>
      </c>
      <c s="2">
        <v>0</v>
      </c>
      <c s="2">
        <v>0</v>
      </c>
      <c s="2">
        <v>0</v>
      </c>
      <c s="2">
        <v>191131.73999999999</v>
      </c>
      <c s="2">
        <v>0</v>
      </c>
      <c s="2">
        <v>0</v>
      </c>
      <c s="2">
        <v>668706.80000000005</v>
      </c>
      <c s="2">
        <v>525485.14000000001</v>
      </c>
      <c s="2">
        <v>1194191.9399999999</v>
      </c>
    </row>
    <row r="101" spans="2:29" ht="14.5">
      <c r="B101" s="24" t="s">
        <v>1656</v>
      </c>
      <c s="2">
        <v>0</v>
      </c>
      <c s="2">
        <v>0</v>
      </c>
      <c s="2">
        <v>190096.20999999999</v>
      </c>
      <c s="2">
        <v>0</v>
      </c>
      <c s="2">
        <v>0</v>
      </c>
      <c s="2">
        <v>0</v>
      </c>
      <c s="2">
        <v>0</v>
      </c>
      <c s="2">
        <v>0</v>
      </c>
      <c s="2">
        <v>190096.20999999999</v>
      </c>
      <c s="2">
        <v>0</v>
      </c>
      <c s="2">
        <v>0</v>
      </c>
      <c s="2">
        <v>0</v>
      </c>
      <c s="2">
        <v>0</v>
      </c>
      <c s="2">
        <v>0</v>
      </c>
      <c s="2">
        <v>190096.20999999999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380192.41999999998</v>
      </c>
      <c s="2">
        <v>190096.20999999999</v>
      </c>
      <c s="2">
        <v>570288.63</v>
      </c>
    </row>
    <row r="102" spans="2:29" ht="14.5">
      <c r="B102" s="24" t="s">
        <v>1689</v>
      </c>
      <c s="2">
        <v>0</v>
      </c>
      <c s="2">
        <v>0</v>
      </c>
      <c s="2">
        <v>0</v>
      </c>
      <c s="2">
        <v>128500.37</v>
      </c>
      <c s="2">
        <v>0</v>
      </c>
      <c s="2">
        <v>0</v>
      </c>
      <c s="2">
        <v>0</v>
      </c>
      <c s="2">
        <v>0</v>
      </c>
      <c s="2">
        <v>0</v>
      </c>
      <c s="2">
        <v>128500.37</v>
      </c>
      <c s="2">
        <v>0</v>
      </c>
      <c s="2">
        <v>0</v>
      </c>
      <c s="2">
        <v>0</v>
      </c>
      <c s="2">
        <v>0</v>
      </c>
      <c s="2">
        <v>0</v>
      </c>
      <c s="2">
        <v>128500.37</v>
      </c>
      <c s="2">
        <v>0</v>
      </c>
      <c s="2">
        <v>0</v>
      </c>
      <c s="2">
        <v>0</v>
      </c>
      <c s="2">
        <v>0</v>
      </c>
      <c s="2">
        <v>0</v>
      </c>
      <c s="2">
        <v>128500.37</v>
      </c>
      <c s="2">
        <v>0</v>
      </c>
      <c s="2">
        <v>0</v>
      </c>
      <c s="2">
        <v>257000.73999999999</v>
      </c>
      <c s="2">
        <v>257000.73999999999</v>
      </c>
      <c s="2">
        <v>514001.47999999998</v>
      </c>
    </row>
    <row r="103" spans="2:29" ht="14.5">
      <c r="B103" s="24" t="s">
        <v>1690</v>
      </c>
      <c s="2">
        <v>0</v>
      </c>
      <c s="2">
        <v>0</v>
      </c>
      <c s="2">
        <v>0</v>
      </c>
      <c s="2">
        <v>46700.07</v>
      </c>
      <c s="2">
        <v>0</v>
      </c>
      <c s="2">
        <v>0</v>
      </c>
      <c s="2">
        <v>0</v>
      </c>
      <c s="2">
        <v>0</v>
      </c>
      <c s="2">
        <v>0</v>
      </c>
      <c s="2">
        <v>46700.07</v>
      </c>
      <c s="2">
        <v>0</v>
      </c>
      <c s="2">
        <v>0</v>
      </c>
      <c s="2">
        <v>0</v>
      </c>
      <c s="2">
        <v>0</v>
      </c>
      <c s="2">
        <v>0</v>
      </c>
      <c s="2">
        <v>46700.07</v>
      </c>
      <c s="2">
        <v>0</v>
      </c>
      <c s="2">
        <v>0</v>
      </c>
      <c s="2">
        <v>0</v>
      </c>
      <c s="2">
        <v>0</v>
      </c>
      <c s="2">
        <v>0</v>
      </c>
      <c s="2">
        <v>46700.07</v>
      </c>
      <c s="2">
        <v>0</v>
      </c>
      <c s="2">
        <v>0</v>
      </c>
      <c s="2">
        <v>93400.139999999999</v>
      </c>
      <c s="2">
        <v>93400.139999999999</v>
      </c>
      <c s="2">
        <v>186800.28</v>
      </c>
    </row>
    <row r="104" spans="2:29" ht="14.5">
      <c r="B104" s="24" t="s">
        <v>1674</v>
      </c>
      <c s="2">
        <v>3430.9000000000001</v>
      </c>
      <c s="2">
        <v>3397.5900000000001</v>
      </c>
      <c s="2">
        <v>3364.2800000000002</v>
      </c>
      <c s="2">
        <v>343430.88999999996</v>
      </c>
      <c s="2">
        <v>3297.6599999999999</v>
      </c>
      <c s="2">
        <v>3264.3499999999999</v>
      </c>
      <c s="2">
        <v>3231.04</v>
      </c>
      <c s="2">
        <v>3197.73</v>
      </c>
      <c s="2">
        <v>3164.4200000000001</v>
      </c>
      <c s="2">
        <v>343231.02999999997</v>
      </c>
      <c s="2">
        <v>3097.8000000000002</v>
      </c>
      <c s="2">
        <v>3064.4899999999998</v>
      </c>
      <c s="2">
        <v>3031.1799999999998</v>
      </c>
      <c s="2">
        <v>2997.8699999999999</v>
      </c>
      <c s="2">
        <v>2964.5599999999999</v>
      </c>
      <c s="2">
        <v>343031.16999999998</v>
      </c>
      <c s="2">
        <v>2897.9400000000001</v>
      </c>
      <c s="2">
        <v>2864.6300000000001</v>
      </c>
      <c s="2">
        <v>2831.3200000000002</v>
      </c>
      <c s="2">
        <v>2798.0100000000002</v>
      </c>
      <c s="2">
        <v>2764.6999999999998</v>
      </c>
      <c s="2">
        <v>342831.32000000001</v>
      </c>
      <c s="2">
        <v>2698.0900000000001</v>
      </c>
      <c s="2">
        <v>2664.7800000000002</v>
      </c>
      <c s="2">
        <v>719172.17999999993</v>
      </c>
      <c s="2">
        <v>714375.56999999995</v>
      </c>
      <c s="2">
        <v>1433547.75</v>
      </c>
    </row>
    <row r="105" spans="2:29" ht="14.5">
      <c r="B105" s="24" t="s">
        <v>1646</v>
      </c>
      <c s="2">
        <v>29169.73</v>
      </c>
      <c s="2">
        <v>28455.279999999999</v>
      </c>
      <c s="2">
        <v>27735.790000000001</v>
      </c>
      <c s="2">
        <v>27011.209999999999</v>
      </c>
      <c s="2">
        <v>26281.509999999998</v>
      </c>
      <c s="2">
        <v>25546.66</v>
      </c>
      <c s="2">
        <v>24806.619999999999</v>
      </c>
      <c s="2">
        <v>24061.349999999999</v>
      </c>
      <c s="2">
        <v>23310.82</v>
      </c>
      <c s="2">
        <v>22554.98</v>
      </c>
      <c s="2">
        <v>21793.810000000001</v>
      </c>
      <c s="2">
        <v>21027.25</v>
      </c>
      <c s="2">
        <v>39733.160000000003</v>
      </c>
      <c s="2">
        <v>0</v>
      </c>
      <c s="2">
        <v>18694.959999999999</v>
      </c>
      <c s="2">
        <v>17906.509999999998</v>
      </c>
      <c s="2">
        <v>33425.379999999997</v>
      </c>
      <c s="2">
        <v>15507.610000000001</v>
      </c>
      <c s="2">
        <v>14696.66</v>
      </c>
      <c s="2">
        <v>13879.969999999999</v>
      </c>
      <c s="2">
        <v>13057.52</v>
      </c>
      <c s="2">
        <v>12229.25</v>
      </c>
      <c s="2">
        <v>11395.139999999999</v>
      </c>
      <c s="2">
        <v>10555.129999999999</v>
      </c>
      <c s="2">
        <v>301755.01000000001</v>
      </c>
      <c s="2">
        <v>201081.28999999998</v>
      </c>
      <c s="2">
        <v>502836.29999999999</v>
      </c>
    </row>
    <row r="106" spans="2:29" ht="14.5">
      <c r="B106" s="24" t="s">
        <v>1653</v>
      </c>
      <c s="2">
        <v>41588.260000000002</v>
      </c>
      <c s="2">
        <v>41124.839999999997</v>
      </c>
      <c s="2">
        <v>40658.18</v>
      </c>
      <c s="2">
        <v>40188.25</v>
      </c>
      <c s="2">
        <v>39715.010000000002</v>
      </c>
      <c s="2">
        <v>39238.449999999997</v>
      </c>
      <c s="2">
        <v>38758.540000000001</v>
      </c>
      <c s="2">
        <v>38275.269999999997</v>
      </c>
      <c s="2">
        <v>37788.589999999997</v>
      </c>
      <c s="2">
        <v>37298.510000000002</v>
      </c>
      <c s="2">
        <v>36804.970000000001</v>
      </c>
      <c s="2">
        <v>36307.980000000003</v>
      </c>
      <c s="2">
        <v>35807.5</v>
      </c>
      <c s="2">
        <v>35303.5</v>
      </c>
      <c s="2">
        <v>34795.959999999999</v>
      </c>
      <c s="2">
        <v>34284.860000000001</v>
      </c>
      <c s="2">
        <v>33770.169999999998</v>
      </c>
      <c s="2">
        <v>33251.860000000001</v>
      </c>
      <c s="2">
        <v>32729.919999999998</v>
      </c>
      <c s="2">
        <v>32204.310000000001</v>
      </c>
      <c s="2">
        <v>31675.009999999998</v>
      </c>
      <c s="2">
        <v>31142</v>
      </c>
      <c s="2">
        <v>30605.240000000002</v>
      </c>
      <c s="2">
        <v>30064.709999999999</v>
      </c>
      <c s="2">
        <v>467746.84999999998</v>
      </c>
      <c s="2">
        <v>395635.03999999998</v>
      </c>
      <c s="2">
        <v>863381.8899999999</v>
      </c>
    </row>
    <row r="107" spans="2:29" ht="14.5">
      <c r="B107" s="24" t="s">
        <v>598</v>
      </c>
      <c s="2">
        <v>7178472.2200000007</v>
      </c>
      <c s="2">
        <v>2165871.0899999999</v>
      </c>
      <c s="2">
        <v>5724814.6899999995</v>
      </c>
      <c s="2">
        <v>4458307.7400000002</v>
      </c>
      <c s="2">
        <v>3662321.8100000001</v>
      </c>
      <c s="2">
        <v>3450446.6699999999</v>
      </c>
      <c s="2">
        <v>5663181.1699999999</v>
      </c>
      <c s="2">
        <v>1333654.0600000001</v>
      </c>
      <c s="2">
        <v>4721039.5500000007</v>
      </c>
      <c s="2">
        <v>3533939.8499999996</v>
      </c>
      <c s="2">
        <v>2338970.4100000001</v>
      </c>
      <c s="2">
        <v>2127577.8399999999</v>
      </c>
      <c s="2">
        <v>3568737.2000000002</v>
      </c>
      <c s="2">
        <v>458772.77000000002</v>
      </c>
      <c s="2">
        <v>2600934.1000000001</v>
      </c>
      <c s="2">
        <v>1888490.3700000001</v>
      </c>
      <c s="2">
        <v>1452565.3200000001</v>
      </c>
      <c s="2">
        <v>1346386.47</v>
      </c>
      <c s="2">
        <v>2367315.96</v>
      </c>
      <c s="2">
        <v>0</v>
      </c>
      <c s="2">
        <v>2136990.5499999998</v>
      </c>
      <c s="2">
        <v>1318298.78</v>
      </c>
      <c s="2">
        <v>491134.37</v>
      </c>
      <c s="2">
        <v>490651.79999999999</v>
      </c>
      <c s="2">
        <v>46358597.099999994</v>
      </c>
      <c s="2">
        <v>18120277.689999998</v>
      </c>
      <c s="2">
        <v>64478874.789999992</v>
      </c>
    </row>
    <row r="108" spans="2:29" ht="14.5">
      <c r="B108" s="24" t="s">
        <v>599</v>
      </c>
      <c s="2">
        <v>0</v>
      </c>
      <c s="2">
        <v>0</v>
      </c>
      <c s="2">
        <v>986921.37</v>
      </c>
      <c s="2">
        <v>2215131.3499999996</v>
      </c>
      <c s="2">
        <v>0</v>
      </c>
      <c s="2">
        <v>0</v>
      </c>
      <c s="2">
        <v>0</v>
      </c>
      <c s="2">
        <v>0</v>
      </c>
      <c s="2">
        <v>505261.27000000002</v>
      </c>
      <c s="2">
        <v>2215131.3499999996</v>
      </c>
      <c s="2">
        <v>0</v>
      </c>
      <c s="2">
        <v>0</v>
      </c>
      <c s="2">
        <v>0</v>
      </c>
      <c s="2">
        <v>0</v>
      </c>
      <c s="2">
        <v>505261.27000000002</v>
      </c>
      <c s="2">
        <v>2215131.3499999996</v>
      </c>
      <c s="2">
        <v>0</v>
      </c>
      <c s="2">
        <v>0</v>
      </c>
      <c s="2">
        <v>0</v>
      </c>
      <c s="2">
        <v>0</v>
      </c>
      <c s="2">
        <v>505261.27000000002</v>
      </c>
      <c s="2">
        <v>1512497.3799999999</v>
      </c>
      <c s="2">
        <v>0</v>
      </c>
      <c s="2">
        <v>0</v>
      </c>
      <c s="2">
        <v>5922445.3399999999</v>
      </c>
      <c s="2">
        <v>4738151.2699999996</v>
      </c>
      <c s="2">
        <v>10660596.609999999</v>
      </c>
    </row>
    <row r="109" spans="2:29" ht="14.5">
      <c r="B109" s="24" t="s">
        <v>600</v>
      </c>
      <c s="2">
        <v>1357575.76</v>
      </c>
      <c s="2">
        <v>612738.64000000001</v>
      </c>
      <c s="2">
        <v>5626553.7000000002</v>
      </c>
      <c s="2">
        <v>1877181.8100000001</v>
      </c>
      <c s="2">
        <v>2212412.8799999999</v>
      </c>
      <c s="2">
        <v>1825346.03</v>
      </c>
      <c s="2">
        <v>1271107.96</v>
      </c>
      <c s="2">
        <v>565193.17999999993</v>
      </c>
      <c s="2">
        <v>5479979.0800000001</v>
      </c>
      <c s="2">
        <v>1694022.73</v>
      </c>
      <c s="2">
        <v>920677.28000000003</v>
      </c>
      <c s="2">
        <v>1637385.2200000002</v>
      </c>
      <c s="2">
        <v>1184640.1499999999</v>
      </c>
      <c s="2">
        <v>517647.72999999998</v>
      </c>
      <c s="2">
        <v>5333404.4699999997</v>
      </c>
      <c s="2">
        <v>1510863.6399999999</v>
      </c>
      <c s="2">
        <v>815709.07999999996</v>
      </c>
      <c s="2">
        <v>1449424.4299999997</v>
      </c>
      <c s="2">
        <v>1098172.3500000001</v>
      </c>
      <c s="2">
        <v>470102.27000000002</v>
      </c>
      <c s="2">
        <v>5186829.8300000001</v>
      </c>
      <c s="2">
        <v>1327704.55</v>
      </c>
      <c s="2">
        <v>710740.90000000002</v>
      </c>
      <c s="2">
        <v>1261463.6299999999</v>
      </c>
      <c s="2">
        <v>25080174.27</v>
      </c>
      <c s="2">
        <v>20866703.030000001</v>
      </c>
      <c s="2">
        <v>45946877.299999997</v>
      </c>
    </row>
    <row r="110" spans="2:29" ht="14.5">
      <c r="B110" s="24" t="s">
        <v>149</v>
      </c>
      <c s="2">
        <v>0</v>
      </c>
      <c s="2">
        <v>35272.860000000001</v>
      </c>
      <c s="2">
        <v>0</v>
      </c>
      <c s="2">
        <v>17405.349999999999</v>
      </c>
      <c s="2">
        <v>0</v>
      </c>
      <c s="2">
        <v>0</v>
      </c>
      <c s="2">
        <v>0</v>
      </c>
      <c s="2">
        <v>35272.860000000001</v>
      </c>
      <c s="2">
        <v>0</v>
      </c>
      <c s="2">
        <v>17405.349999999999</v>
      </c>
      <c s="2">
        <v>0</v>
      </c>
      <c s="2">
        <v>0</v>
      </c>
      <c s="2">
        <v>0</v>
      </c>
      <c s="2">
        <v>0</v>
      </c>
      <c s="2">
        <v>0</v>
      </c>
      <c s="2">
        <v>17405.349999999999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105356.42</v>
      </c>
      <c s="2">
        <v>17405.349999999999</v>
      </c>
      <c s="2">
        <v>122761.76999999999</v>
      </c>
    </row>
    <row r="111" spans="2:29" ht="14.5">
      <c r="B111" s="24" t="s">
        <v>46</v>
      </c>
      <c s="2">
        <v>161442.60999999999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161442.60999999999</v>
      </c>
      <c s="2">
        <v>0</v>
      </c>
      <c s="2">
        <v>161442.60999999999</v>
      </c>
    </row>
    <row r="112" spans="2:29" ht="14.5">
      <c r="B112" s="24" t="s">
        <v>83</v>
      </c>
      <c s="2">
        <v>0</v>
      </c>
      <c s="2">
        <v>0</v>
      </c>
      <c s="2">
        <v>1411784.1299999999</v>
      </c>
      <c s="2">
        <v>1493473.8300000001</v>
      </c>
      <c s="2">
        <v>0</v>
      </c>
      <c s="2">
        <v>0</v>
      </c>
      <c s="2">
        <v>0</v>
      </c>
      <c s="2">
        <v>0</v>
      </c>
      <c s="2">
        <v>1411784.1299999999</v>
      </c>
      <c s="2">
        <v>1493473.8300000001</v>
      </c>
      <c s="2">
        <v>0</v>
      </c>
      <c s="2">
        <v>0</v>
      </c>
      <c s="2">
        <v>0</v>
      </c>
      <c s="2">
        <v>0</v>
      </c>
      <c s="2">
        <v>1411784.1299999999</v>
      </c>
      <c s="2">
        <v>1493473.8300000001</v>
      </c>
      <c s="2">
        <v>0</v>
      </c>
      <c s="2">
        <v>0</v>
      </c>
      <c s="2">
        <v>0</v>
      </c>
      <c s="2">
        <v>0</v>
      </c>
      <c s="2">
        <v>0</v>
      </c>
      <c s="2">
        <v>1030246.42</v>
      </c>
      <c s="2">
        <v>0</v>
      </c>
      <c s="2">
        <v>0</v>
      </c>
      <c s="2">
        <v>5810515.9199999999</v>
      </c>
      <c s="2">
        <v>3935504.3799999999</v>
      </c>
      <c s="2">
        <v>9746020.2999999989</v>
      </c>
    </row>
    <row r="113" spans="2:29" ht="14.5">
      <c r="B113" s="24" t="s">
        <v>308</v>
      </c>
      <c s="2">
        <v>0</v>
      </c>
      <c s="2">
        <v>59226.199999999997</v>
      </c>
      <c s="2">
        <v>0</v>
      </c>
      <c s="2">
        <v>69846.25</v>
      </c>
      <c s="2">
        <v>0</v>
      </c>
      <c s="2">
        <v>0</v>
      </c>
      <c s="2">
        <v>0</v>
      </c>
      <c s="2">
        <v>59226.199999999997</v>
      </c>
      <c s="2">
        <v>0</v>
      </c>
      <c s="2">
        <v>69846.25</v>
      </c>
      <c s="2">
        <v>0</v>
      </c>
      <c s="2">
        <v>0</v>
      </c>
      <c s="2">
        <v>0</v>
      </c>
      <c s="2">
        <v>0</v>
      </c>
      <c s="2">
        <v>0</v>
      </c>
      <c s="2">
        <v>69846.25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258144.89999999997</v>
      </c>
      <c s="2">
        <v>69846.25</v>
      </c>
      <c s="2">
        <v>327991.14999999997</v>
      </c>
    </row>
    <row r="114" spans="2:29" ht="14.5">
      <c r="B114" s="24" t="s">
        <v>362</v>
      </c>
      <c s="2">
        <v>0</v>
      </c>
      <c s="2">
        <v>0</v>
      </c>
      <c s="2">
        <v>331986.90999999997</v>
      </c>
      <c s="2">
        <v>51339.830000000002</v>
      </c>
      <c s="2">
        <v>0</v>
      </c>
      <c s="2">
        <v>0</v>
      </c>
      <c s="2">
        <v>0</v>
      </c>
      <c s="2">
        <v>0</v>
      </c>
      <c s="2">
        <v>331986.90999999997</v>
      </c>
      <c s="2">
        <v>51339.830000000002</v>
      </c>
      <c s="2">
        <v>0</v>
      </c>
      <c s="2">
        <v>0</v>
      </c>
      <c s="2">
        <v>0</v>
      </c>
      <c s="2">
        <v>0</v>
      </c>
      <c s="2">
        <v>331986.90999999997</v>
      </c>
      <c s="2">
        <v>51339.830000000002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766653.47999999998</v>
      </c>
      <c s="2">
        <v>383326.73999999999</v>
      </c>
      <c s="2">
        <v>1149980.22</v>
      </c>
    </row>
    <row r="115" spans="2:29" ht="14.5">
      <c r="B115" s="24" t="s">
        <v>482</v>
      </c>
      <c s="2">
        <v>0</v>
      </c>
      <c s="2">
        <v>22232.310000000001</v>
      </c>
      <c s="2">
        <v>0</v>
      </c>
      <c s="2">
        <v>0</v>
      </c>
      <c s="2">
        <v>0</v>
      </c>
      <c s="2">
        <v>0</v>
      </c>
      <c s="2">
        <v>0</v>
      </c>
      <c s="2">
        <v>22232.310000000001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44464.620000000003</v>
      </c>
      <c s="2">
        <v>0</v>
      </c>
      <c s="2">
        <v>44464.620000000003</v>
      </c>
    </row>
    <row r="116" spans="2:29" ht="14.5">
      <c r="B116" s="24" t="s">
        <v>119</v>
      </c>
      <c s="2">
        <v>9312</v>
      </c>
      <c s="2">
        <v>94460.550000000003</v>
      </c>
      <c s="2">
        <v>8271.4400000000005</v>
      </c>
      <c s="2">
        <v>48531.820000000007</v>
      </c>
      <c s="2">
        <v>7216.6599999999999</v>
      </c>
      <c s="2">
        <v>6683.8699999999999</v>
      </c>
      <c s="2">
        <v>6147.4499999999998</v>
      </c>
      <c s="2">
        <v>96338.039999999994</v>
      </c>
      <c s="2">
        <v>4516.1499999999996</v>
      </c>
      <c s="2">
        <v>44750.940000000002</v>
      </c>
      <c s="2">
        <v>3410.0100000000002</v>
      </c>
      <c s="2">
        <v>2851.2800000000002</v>
      </c>
      <c s="2">
        <v>2288.7399999999998</v>
      </c>
      <c s="2">
        <v>1722.3699999999999</v>
      </c>
      <c s="2">
        <v>1152.1400000000001</v>
      </c>
      <c s="2">
        <v>41364.010000000002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332490.21000000002</v>
      </c>
      <c s="2">
        <v>46527.260000000002</v>
      </c>
      <c s="2">
        <v>379017.46999999997</v>
      </c>
    </row>
    <row r="117" spans="2:29" ht="14.5">
      <c r="B117" s="24" t="s">
        <v>918</v>
      </c>
      <c s="2">
        <v>0</v>
      </c>
      <c s="2">
        <v>0</v>
      </c>
      <c s="2">
        <v>0</v>
      </c>
      <c s="2">
        <v>120421.98</v>
      </c>
      <c s="2">
        <v>0</v>
      </c>
      <c s="2">
        <v>0</v>
      </c>
      <c s="2">
        <v>0</v>
      </c>
      <c s="2">
        <v>0</v>
      </c>
      <c s="2">
        <v>0</v>
      </c>
      <c s="2">
        <v>120421.98</v>
      </c>
      <c s="2">
        <v>0</v>
      </c>
      <c s="2">
        <v>0</v>
      </c>
      <c s="2">
        <v>0</v>
      </c>
      <c s="2">
        <v>0</v>
      </c>
      <c s="2">
        <v>0</v>
      </c>
      <c s="2">
        <v>120421.98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240843.95999999999</v>
      </c>
      <c s="2">
        <v>120421.98</v>
      </c>
      <c s="2">
        <v>361265.93999999994</v>
      </c>
    </row>
    <row r="118" spans="2:29" ht="14.5">
      <c r="B118" s="24" t="s">
        <v>919</v>
      </c>
      <c s="2">
        <v>0</v>
      </c>
      <c s="2">
        <v>0</v>
      </c>
      <c s="2">
        <v>0</v>
      </c>
      <c s="2">
        <v>50974.57</v>
      </c>
      <c s="2">
        <v>0</v>
      </c>
      <c s="2">
        <v>0</v>
      </c>
      <c s="2">
        <v>0</v>
      </c>
      <c s="2">
        <v>0</v>
      </c>
      <c s="2">
        <v>0</v>
      </c>
      <c s="2">
        <v>50974.57</v>
      </c>
      <c s="2">
        <v>0</v>
      </c>
      <c s="2">
        <v>0</v>
      </c>
      <c s="2">
        <v>0</v>
      </c>
      <c s="2">
        <v>0</v>
      </c>
      <c s="2">
        <v>0</v>
      </c>
      <c s="2">
        <v>50974.57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101949.14</v>
      </c>
      <c s="2">
        <v>50974.57</v>
      </c>
      <c s="2">
        <v>152923.70999999999</v>
      </c>
    </row>
    <row r="119" spans="2:29" ht="14.5">
      <c r="B119" s="24" t="s">
        <v>998</v>
      </c>
      <c s="2">
        <v>30414.630000000001</v>
      </c>
      <c s="2">
        <v>30147.790000000001</v>
      </c>
      <c s="2">
        <v>29879.060000000001</v>
      </c>
      <c s="2">
        <v>62706.389999999999</v>
      </c>
      <c s="2">
        <v>29335.84</v>
      </c>
      <c s="2">
        <v>29061.310000000001</v>
      </c>
      <c s="2">
        <v>28784.849999999999</v>
      </c>
      <c s="2">
        <v>28506.400000000001</v>
      </c>
      <c s="2">
        <v>28225.98</v>
      </c>
      <c s="2">
        <v>61041.550000000003</v>
      </c>
      <c s="2">
        <v>27659.139999999999</v>
      </c>
      <c s="2">
        <v>27372.689999999999</v>
      </c>
      <c s="2">
        <v>27084.200000000001</v>
      </c>
      <c s="2">
        <v>26793.66</v>
      </c>
      <c s="2">
        <v>26501.040000000001</v>
      </c>
      <c s="2">
        <v>59304.340000000004</v>
      </c>
      <c s="2">
        <v>25909.560000000001</v>
      </c>
      <c s="2">
        <v>25610.66</v>
      </c>
      <c s="2">
        <v>25309.630000000001</v>
      </c>
      <c s="2">
        <v>25006.450000000001</v>
      </c>
      <c s="2">
        <v>24701.119999999999</v>
      </c>
      <c s="2">
        <v>24393.610000000001</v>
      </c>
      <c s="2">
        <v>24083.91</v>
      </c>
      <c s="2">
        <v>23772.009999999998</v>
      </c>
      <c s="2">
        <v>413135.63000000006</v>
      </c>
      <c s="2">
        <v>338470.19</v>
      </c>
      <c s="2">
        <v>751605.82000000007</v>
      </c>
    </row>
    <row r="120" spans="2:29" ht="14.5">
      <c r="B120" s="24" t="s">
        <v>601</v>
      </c>
      <c s="2">
        <v>0</v>
      </c>
      <c s="2">
        <v>33998.160000000003</v>
      </c>
      <c s="2">
        <v>0</v>
      </c>
      <c s="2">
        <v>0</v>
      </c>
      <c s="2">
        <v>0</v>
      </c>
      <c s="2">
        <v>0</v>
      </c>
      <c s="2">
        <v>0</v>
      </c>
      <c s="2">
        <v>33998.160000000003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67996.320000000007</v>
      </c>
      <c s="2">
        <v>0</v>
      </c>
      <c s="2">
        <v>67996.320000000007</v>
      </c>
    </row>
    <row r="121" spans="2:29" ht="14.5">
      <c r="B121" s="24" t="s">
        <v>922</v>
      </c>
      <c s="2">
        <v>0</v>
      </c>
      <c s="2">
        <v>0</v>
      </c>
      <c s="2">
        <v>0</v>
      </c>
      <c s="2">
        <v>38961.139999999999</v>
      </c>
      <c s="2">
        <v>0</v>
      </c>
      <c s="2">
        <v>0</v>
      </c>
      <c s="2">
        <v>0</v>
      </c>
      <c s="2">
        <v>0</v>
      </c>
      <c s="2">
        <v>0</v>
      </c>
      <c s="2">
        <v>38961.139999999999</v>
      </c>
      <c s="2">
        <v>0</v>
      </c>
      <c s="2">
        <v>0</v>
      </c>
      <c s="2">
        <v>0</v>
      </c>
      <c s="2">
        <v>0</v>
      </c>
      <c s="2">
        <v>0</v>
      </c>
      <c s="2">
        <v>38961.139999999999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77922.279999999999</v>
      </c>
      <c s="2">
        <v>38961.139999999999</v>
      </c>
      <c s="2">
        <v>116883.42</v>
      </c>
    </row>
    <row r="122" spans="2:29" ht="14.5">
      <c r="B122" s="24" t="s">
        <v>602</v>
      </c>
      <c s="2">
        <v>0</v>
      </c>
      <c s="2">
        <v>35838.279999999999</v>
      </c>
      <c s="2">
        <v>0</v>
      </c>
      <c s="2">
        <v>23511.98</v>
      </c>
      <c s="2">
        <v>0</v>
      </c>
      <c s="2">
        <v>0</v>
      </c>
      <c s="2">
        <v>0</v>
      </c>
      <c s="2">
        <v>35838.279999999999</v>
      </c>
      <c s="2">
        <v>0</v>
      </c>
      <c s="2">
        <v>23511.98</v>
      </c>
      <c s="2">
        <v>0</v>
      </c>
      <c s="2">
        <v>0</v>
      </c>
      <c s="2">
        <v>0</v>
      </c>
      <c s="2">
        <v>0</v>
      </c>
      <c s="2">
        <v>0</v>
      </c>
      <c s="2">
        <v>23511.98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118700.51999999999</v>
      </c>
      <c s="2">
        <v>23511.98</v>
      </c>
      <c s="2">
        <v>142212.5</v>
      </c>
    </row>
    <row r="123" spans="2:29" ht="14.5">
      <c r="B123" s="24" t="s">
        <v>1028</v>
      </c>
      <c s="2">
        <v>6303.0299999999997</v>
      </c>
      <c s="2">
        <v>5910.3400000000001</v>
      </c>
      <c s="2">
        <v>5515.0100000000002</v>
      </c>
      <c s="2">
        <v>49296.019999999997</v>
      </c>
      <c s="2">
        <v>4716.2700000000004</v>
      </c>
      <c s="2">
        <v>4312.8400000000001</v>
      </c>
      <c s="2">
        <v>3906.6700000000001</v>
      </c>
      <c s="2">
        <v>4031.9000000000001</v>
      </c>
      <c s="2">
        <v>3017.0500000000002</v>
      </c>
      <c s="2">
        <v>46781.129999999997</v>
      </c>
      <c s="2">
        <v>2184.3299999999999</v>
      </c>
      <c s="2">
        <v>1863.45</v>
      </c>
      <c s="2">
        <v>1311.8900000000001</v>
      </c>
      <c s="2">
        <v>842.60000000000002</v>
      </c>
      <c s="2">
        <v>595.87</v>
      </c>
      <c s="2">
        <v>44508.970000000001</v>
      </c>
      <c s="2">
        <v>294.25999999999999</v>
      </c>
      <c s="2">
        <v>258.33999999999997</v>
      </c>
      <c s="2">
        <v>222.18000000000001</v>
      </c>
      <c s="2">
        <v>185.77000000000001</v>
      </c>
      <c s="2">
        <v>149.12</v>
      </c>
      <c s="2">
        <v>112.20999999999999</v>
      </c>
      <c s="2">
        <v>75.060000000000002</v>
      </c>
      <c s="2">
        <v>37.659999999999997</v>
      </c>
      <c s="2">
        <v>137838.03999999998</v>
      </c>
      <c s="2">
        <v>48593.93</v>
      </c>
      <c s="2">
        <v>186431.97</v>
      </c>
    </row>
    <row r="124" spans="2:29" ht="14.5">
      <c r="B124" s="24" t="s">
        <v>926</v>
      </c>
      <c s="2">
        <v>0</v>
      </c>
      <c s="2">
        <v>0</v>
      </c>
      <c s="2">
        <v>0</v>
      </c>
      <c s="2">
        <v>12587.4</v>
      </c>
      <c s="2">
        <v>0</v>
      </c>
      <c s="2">
        <v>0</v>
      </c>
      <c s="2">
        <v>0</v>
      </c>
      <c s="2">
        <v>0</v>
      </c>
      <c s="2">
        <v>0</v>
      </c>
      <c s="2">
        <v>12587.4</v>
      </c>
      <c s="2">
        <v>0</v>
      </c>
      <c s="2">
        <v>0</v>
      </c>
      <c s="2">
        <v>0</v>
      </c>
      <c s="2">
        <v>0</v>
      </c>
      <c s="2">
        <v>0</v>
      </c>
      <c s="2">
        <v>12587.4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25174.799999999999</v>
      </c>
      <c s="2">
        <v>12587.4</v>
      </c>
      <c s="2">
        <v>37762.199999999997</v>
      </c>
    </row>
    <row r="125" spans="2:29" ht="14.5">
      <c r="B125" s="24" t="s">
        <v>603</v>
      </c>
      <c s="2">
        <v>0</v>
      </c>
      <c s="2">
        <v>6081.5</v>
      </c>
      <c s="2">
        <v>0</v>
      </c>
      <c s="2">
        <v>0</v>
      </c>
      <c s="2">
        <v>0</v>
      </c>
      <c s="2">
        <v>0</v>
      </c>
      <c s="2">
        <v>0</v>
      </c>
      <c s="2">
        <v>6081.5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12163</v>
      </c>
      <c s="2">
        <v>0</v>
      </c>
      <c s="2">
        <v>12163</v>
      </c>
    </row>
    <row r="126" spans="2:29" ht="14.5">
      <c r="B126" s="24" t="s">
        <v>604</v>
      </c>
      <c s="2">
        <v>0</v>
      </c>
      <c s="2">
        <v>24522.200000000001</v>
      </c>
      <c s="2">
        <v>0</v>
      </c>
      <c s="2">
        <v>0</v>
      </c>
      <c s="2">
        <v>0</v>
      </c>
      <c s="2">
        <v>0</v>
      </c>
      <c s="2">
        <v>0</v>
      </c>
      <c s="2">
        <v>24522.200000000001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49044.400000000001</v>
      </c>
      <c s="2">
        <v>0</v>
      </c>
      <c s="2">
        <v>49044.400000000001</v>
      </c>
    </row>
    <row r="127" spans="2:29" ht="14.5">
      <c r="B127" s="24" t="s">
        <v>930</v>
      </c>
      <c s="2">
        <v>0</v>
      </c>
      <c s="2">
        <v>0</v>
      </c>
      <c s="2">
        <v>0</v>
      </c>
      <c s="2">
        <v>18296.810000000001</v>
      </c>
      <c s="2">
        <v>0</v>
      </c>
      <c s="2">
        <v>0</v>
      </c>
      <c s="2">
        <v>0</v>
      </c>
      <c s="2">
        <v>0</v>
      </c>
      <c s="2">
        <v>0</v>
      </c>
      <c s="2">
        <v>18296.810000000001</v>
      </c>
      <c s="2">
        <v>0</v>
      </c>
      <c s="2">
        <v>0</v>
      </c>
      <c s="2">
        <v>0</v>
      </c>
      <c s="2">
        <v>0</v>
      </c>
      <c s="2">
        <v>0</v>
      </c>
      <c s="2">
        <v>18296.810000000001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36593.620000000003</v>
      </c>
      <c s="2">
        <v>18296.810000000001</v>
      </c>
      <c s="2">
        <v>54890.430000000008</v>
      </c>
    </row>
    <row r="128" spans="2:29" ht="14.5">
      <c r="B128" s="24" t="s">
        <v>605</v>
      </c>
      <c s="2">
        <v>0</v>
      </c>
      <c s="2">
        <v>71732.949999999997</v>
      </c>
      <c s="2">
        <v>0</v>
      </c>
      <c s="2">
        <v>79231.729999999996</v>
      </c>
      <c s="2">
        <v>0</v>
      </c>
      <c s="2">
        <v>0</v>
      </c>
      <c s="2">
        <v>0</v>
      </c>
      <c s="2">
        <v>71732.949999999997</v>
      </c>
      <c s="2">
        <v>0</v>
      </c>
      <c s="2">
        <v>79231.729999999996</v>
      </c>
      <c s="2">
        <v>0</v>
      </c>
      <c s="2">
        <v>0</v>
      </c>
      <c s="2">
        <v>0</v>
      </c>
      <c s="2">
        <v>0</v>
      </c>
      <c s="2">
        <v>0</v>
      </c>
      <c s="2">
        <v>79231.729999999996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301929.35999999999</v>
      </c>
      <c s="2">
        <v>79231.729999999996</v>
      </c>
      <c s="2">
        <v>381161.08999999997</v>
      </c>
    </row>
    <row r="129" spans="2:29" ht="14.5">
      <c r="B129" s="24" t="s">
        <v>933</v>
      </c>
      <c s="2">
        <v>0</v>
      </c>
      <c s="2">
        <v>0</v>
      </c>
      <c s="2">
        <v>0</v>
      </c>
      <c s="2">
        <v>36550</v>
      </c>
      <c s="2">
        <v>0</v>
      </c>
      <c s="2">
        <v>0</v>
      </c>
      <c s="2">
        <v>0</v>
      </c>
      <c s="2">
        <v>0</v>
      </c>
      <c s="2">
        <v>0</v>
      </c>
      <c s="2">
        <v>36550</v>
      </c>
      <c s="2">
        <v>0</v>
      </c>
      <c s="2">
        <v>0</v>
      </c>
      <c s="2">
        <v>0</v>
      </c>
      <c s="2">
        <v>0</v>
      </c>
      <c s="2">
        <v>0</v>
      </c>
      <c s="2">
        <v>36550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73100</v>
      </c>
      <c s="2">
        <v>36550</v>
      </c>
      <c s="2">
        <v>109650</v>
      </c>
    </row>
    <row r="130" spans="2:29" ht="14.5">
      <c r="B130" s="24" t="s">
        <v>935</v>
      </c>
      <c s="2">
        <v>48334.25</v>
      </c>
      <c s="2">
        <v>47201.099999999999</v>
      </c>
      <c s="2">
        <v>46060.160000000003</v>
      </c>
      <c s="2">
        <v>78438.369999999995</v>
      </c>
      <c s="2">
        <v>116577.53</v>
      </c>
      <c s="2">
        <v>42590.18</v>
      </c>
      <c s="2">
        <v>41417.599999999999</v>
      </c>
      <c s="2">
        <v>40236.989999999998</v>
      </c>
      <c s="2">
        <v>39048.290000000001</v>
      </c>
      <c s="2">
        <v>71378.410000000003</v>
      </c>
      <c s="2">
        <v>109469.14</v>
      </c>
      <c s="2">
        <v>35433.029999999999</v>
      </c>
      <c s="2">
        <v>34211.349999999999</v>
      </c>
      <c s="2">
        <v>32981.32</v>
      </c>
      <c s="2">
        <v>31838.02</v>
      </c>
      <c s="2">
        <v>64848.660000000003</v>
      </c>
      <c s="2">
        <v>103624.58</v>
      </c>
      <c s="2">
        <v>30278.360000000001</v>
      </c>
      <c s="2">
        <v>29751.32</v>
      </c>
      <c s="2">
        <v>29220.669999999998</v>
      </c>
      <c s="2">
        <v>28686.369999999999</v>
      </c>
      <c s="2">
        <v>28148.400000000001</v>
      </c>
      <c s="2">
        <v>100429.55</v>
      </c>
      <c s="2">
        <v>21712.290000000001</v>
      </c>
      <c s="2">
        <v>716185.04999999993</v>
      </c>
      <c s="2">
        <v>535730.89000000001</v>
      </c>
      <c s="2">
        <v>1251915.9399999999</v>
      </c>
    </row>
    <row r="131" spans="2:29" ht="14.5">
      <c r="B131" s="24" t="s">
        <v>1020</v>
      </c>
      <c s="2">
        <v>15558.75</v>
      </c>
      <c s="2">
        <v>15316.23</v>
      </c>
      <c s="2">
        <v>15071.98</v>
      </c>
      <c s="2">
        <v>70071.279999999999</v>
      </c>
      <c s="2">
        <v>14578.24</v>
      </c>
      <c s="2">
        <v>14328.719999999999</v>
      </c>
      <c s="2">
        <v>14077.42</v>
      </c>
      <c s="2">
        <v>13824.32</v>
      </c>
      <c s="2">
        <v>13569.42</v>
      </c>
      <c s="2">
        <v>68557.979999999996</v>
      </c>
      <c s="2">
        <v>13054.129999999999</v>
      </c>
      <c s="2">
        <v>12793.719999999999</v>
      </c>
      <c s="2">
        <v>12531.450000000001</v>
      </c>
      <c s="2">
        <v>12267.309999999999</v>
      </c>
      <c s="2">
        <v>12001.280000000001</v>
      </c>
      <c s="2">
        <v>66978.639999999999</v>
      </c>
      <c s="2">
        <v>11463.5</v>
      </c>
      <c s="2">
        <v>11191.73</v>
      </c>
      <c s="2">
        <v>10918.01</v>
      </c>
      <c s="2">
        <v>10642.34</v>
      </c>
      <c s="2">
        <v>10364.700000000001</v>
      </c>
      <c s="2">
        <v>10085.08</v>
      </c>
      <c s="2">
        <v>9803.4500000000007</v>
      </c>
      <c s="2">
        <v>9519.8199999999997</v>
      </c>
      <c s="2">
        <v>280802.19</v>
      </c>
      <c s="2">
        <v>187767.31</v>
      </c>
      <c s="2">
        <v>468569.5</v>
      </c>
    </row>
    <row r="132" spans="2:29" ht="14.5">
      <c r="B132" s="24" t="s">
        <v>606</v>
      </c>
      <c s="2">
        <v>961731.80000000005</v>
      </c>
      <c s="2">
        <v>1031837.87</v>
      </c>
      <c s="2">
        <v>3691953.1399999997</v>
      </c>
      <c s="2">
        <v>850762.06999999995</v>
      </c>
      <c s="2">
        <v>0</v>
      </c>
      <c s="2">
        <v>1802643.7000000002</v>
      </c>
      <c s="2">
        <v>961731.80000000005</v>
      </c>
      <c s="2">
        <v>1031837.87</v>
      </c>
      <c s="2">
        <v>3211492.0099999998</v>
      </c>
      <c s="2">
        <v>850762.06999999995</v>
      </c>
      <c s="2">
        <v>0</v>
      </c>
      <c s="2">
        <v>1802643.7000000002</v>
      </c>
      <c s="2">
        <v>961731.80000000005</v>
      </c>
      <c s="2">
        <v>1031837.87</v>
      </c>
      <c s="2">
        <v>2925260.8900000001</v>
      </c>
      <c s="2">
        <v>850762.06999999995</v>
      </c>
      <c s="2">
        <v>0</v>
      </c>
      <c s="2">
        <v>1020603.4</v>
      </c>
      <c s="2">
        <v>961731.80000000005</v>
      </c>
      <c s="2">
        <v>1031837.87</v>
      </c>
      <c s="2">
        <v>2639029.7599999998</v>
      </c>
      <c s="2">
        <v>850762.06999999995</v>
      </c>
      <c s="2">
        <v>0</v>
      </c>
      <c s="2">
        <v>1020603.4</v>
      </c>
      <c s="2">
        <v>16197396.030000001</v>
      </c>
      <c s="2">
        <v>13294160.93</v>
      </c>
      <c s="2">
        <v>29491556.960000001</v>
      </c>
    </row>
    <row r="133" spans="2:29" ht="14.5">
      <c r="B133" s="24" t="s">
        <v>1987</v>
      </c>
      <c s="2">
        <v>0</v>
      </c>
      <c s="2">
        <v>0</v>
      </c>
      <c s="2">
        <v>0</v>
      </c>
      <c s="2">
        <v>0</v>
      </c>
      <c s="2">
        <v>0</v>
      </c>
      <c s="2">
        <v>302244.84000000003</v>
      </c>
      <c s="2">
        <v>0</v>
      </c>
      <c s="2">
        <v>0</v>
      </c>
      <c s="2">
        <v>0</v>
      </c>
      <c s="2">
        <v>0</v>
      </c>
      <c s="2">
        <v>0</v>
      </c>
      <c s="2">
        <v>302244.84000000003</v>
      </c>
      <c s="2">
        <v>0</v>
      </c>
      <c s="2">
        <v>0</v>
      </c>
      <c s="2">
        <v>0</v>
      </c>
      <c s="2">
        <v>0</v>
      </c>
      <c s="2">
        <v>0</v>
      </c>
      <c s="2">
        <v>302244.84000000003</v>
      </c>
      <c s="2">
        <v>0</v>
      </c>
      <c s="2">
        <v>0</v>
      </c>
      <c s="2">
        <v>0</v>
      </c>
      <c s="2">
        <v>0</v>
      </c>
      <c s="2">
        <v>0</v>
      </c>
      <c s="2">
        <v>302244.84000000003</v>
      </c>
      <c s="2">
        <v>604489.68000000005</v>
      </c>
      <c s="2">
        <v>604489.68000000005</v>
      </c>
      <c s="2">
        <v>1208979.3600000001</v>
      </c>
    </row>
    <row r="134" spans="2:29" ht="14.5">
      <c r="B134" s="24" t="s">
        <v>1989</v>
      </c>
      <c s="2">
        <v>0</v>
      </c>
      <c s="2">
        <v>0</v>
      </c>
      <c s="2">
        <v>0</v>
      </c>
      <c s="2">
        <v>0</v>
      </c>
      <c s="2">
        <v>0</v>
      </c>
      <c s="2">
        <v>59107.419999999998</v>
      </c>
      <c s="2">
        <v>0</v>
      </c>
      <c s="2">
        <v>0</v>
      </c>
      <c s="2">
        <v>0</v>
      </c>
      <c s="2">
        <v>0</v>
      </c>
      <c s="2">
        <v>0</v>
      </c>
      <c s="2">
        <v>59107.419999999998</v>
      </c>
      <c s="2">
        <v>0</v>
      </c>
      <c s="2">
        <v>0</v>
      </c>
      <c s="2">
        <v>0</v>
      </c>
      <c s="2">
        <v>0</v>
      </c>
      <c s="2">
        <v>0</v>
      </c>
      <c s="2">
        <v>59107.419999999998</v>
      </c>
      <c s="2">
        <v>0</v>
      </c>
      <c s="2">
        <v>0</v>
      </c>
      <c s="2">
        <v>0</v>
      </c>
      <c s="2">
        <v>0</v>
      </c>
      <c s="2">
        <v>0</v>
      </c>
      <c s="2">
        <v>59107.419999999998</v>
      </c>
      <c s="2">
        <v>118214.84</v>
      </c>
      <c s="2">
        <v>118214.84</v>
      </c>
      <c s="2">
        <v>236429.67999999999</v>
      </c>
    </row>
    <row r="135" spans="2:29" ht="14.5">
      <c r="B135" s="24" t="s">
        <v>1992</v>
      </c>
      <c s="2">
        <v>0</v>
      </c>
      <c s="2">
        <v>0</v>
      </c>
      <c s="2">
        <v>0</v>
      </c>
      <c s="2">
        <v>0</v>
      </c>
      <c s="2">
        <v>0</v>
      </c>
      <c s="2">
        <v>75906.990000000005</v>
      </c>
      <c s="2">
        <v>0</v>
      </c>
      <c s="2">
        <v>0</v>
      </c>
      <c s="2">
        <v>0</v>
      </c>
      <c s="2">
        <v>0</v>
      </c>
      <c s="2">
        <v>0</v>
      </c>
      <c s="2">
        <v>75906.990000000005</v>
      </c>
      <c s="2">
        <v>0</v>
      </c>
      <c s="2">
        <v>0</v>
      </c>
      <c s="2">
        <v>0</v>
      </c>
      <c s="2">
        <v>0</v>
      </c>
      <c s="2">
        <v>0</v>
      </c>
      <c s="2">
        <v>75906.990000000005</v>
      </c>
      <c s="2">
        <v>0</v>
      </c>
      <c s="2">
        <v>0</v>
      </c>
      <c s="2">
        <v>0</v>
      </c>
      <c s="2">
        <v>0</v>
      </c>
      <c s="2">
        <v>0</v>
      </c>
      <c s="2">
        <v>75906.990000000005</v>
      </c>
      <c s="2">
        <v>151813.98000000001</v>
      </c>
      <c s="2">
        <v>151813.98000000001</v>
      </c>
      <c s="2">
        <v>303627.96000000002</v>
      </c>
    </row>
    <row r="136" spans="2:29" ht="14.5">
      <c r="B136" s="24" t="s">
        <v>1917</v>
      </c>
      <c s="2">
        <v>0</v>
      </c>
      <c s="2">
        <v>0</v>
      </c>
      <c s="2">
        <v>0</v>
      </c>
      <c s="2">
        <v>0</v>
      </c>
      <c s="2">
        <v>0</v>
      </c>
      <c s="2">
        <v>46131.580000000002</v>
      </c>
      <c s="2">
        <v>0</v>
      </c>
      <c s="2">
        <v>0</v>
      </c>
      <c s="2">
        <v>0</v>
      </c>
      <c s="2">
        <v>0</v>
      </c>
      <c s="2">
        <v>0</v>
      </c>
      <c s="2">
        <v>46131.580000000002</v>
      </c>
      <c s="2">
        <v>0</v>
      </c>
      <c s="2">
        <v>0</v>
      </c>
      <c s="2">
        <v>0</v>
      </c>
      <c s="2">
        <v>0</v>
      </c>
      <c s="2">
        <v>0</v>
      </c>
      <c s="2">
        <v>46131.580000000002</v>
      </c>
      <c s="2">
        <v>0</v>
      </c>
      <c s="2">
        <v>0</v>
      </c>
      <c s="2">
        <v>0</v>
      </c>
      <c s="2">
        <v>0</v>
      </c>
      <c s="2">
        <v>0</v>
      </c>
      <c s="2">
        <v>46131.580000000002</v>
      </c>
      <c s="2">
        <v>92263.160000000003</v>
      </c>
      <c s="2">
        <v>92263.160000000003</v>
      </c>
      <c s="2">
        <v>184526.32000000001</v>
      </c>
    </row>
    <row r="137" spans="2:29" ht="14.5">
      <c r="B137" s="24" t="s">
        <v>1996</v>
      </c>
      <c s="2">
        <v>0</v>
      </c>
      <c s="2">
        <v>0</v>
      </c>
      <c s="2">
        <v>0</v>
      </c>
      <c s="2">
        <v>0</v>
      </c>
      <c s="2">
        <v>0</v>
      </c>
      <c s="2">
        <v>21544.5</v>
      </c>
      <c s="2">
        <v>0</v>
      </c>
      <c s="2">
        <v>0</v>
      </c>
      <c s="2">
        <v>0</v>
      </c>
      <c s="2">
        <v>0</v>
      </c>
      <c s="2">
        <v>0</v>
      </c>
      <c s="2">
        <v>21544.5</v>
      </c>
      <c s="2">
        <v>0</v>
      </c>
      <c s="2">
        <v>0</v>
      </c>
      <c s="2">
        <v>0</v>
      </c>
      <c s="2">
        <v>0</v>
      </c>
      <c s="2">
        <v>0</v>
      </c>
      <c s="2">
        <v>21544.5</v>
      </c>
      <c s="2">
        <v>0</v>
      </c>
      <c s="2">
        <v>0</v>
      </c>
      <c s="2">
        <v>0</v>
      </c>
      <c s="2">
        <v>0</v>
      </c>
      <c s="2">
        <v>0</v>
      </c>
      <c s="2">
        <v>21544.5</v>
      </c>
      <c s="2">
        <v>43089</v>
      </c>
      <c s="2">
        <v>43089</v>
      </c>
      <c s="2">
        <v>86178</v>
      </c>
    </row>
    <row r="138" spans="2:29" ht="14.5">
      <c r="B138" s="24" t="s">
        <v>1998</v>
      </c>
      <c s="2">
        <v>0</v>
      </c>
      <c s="2">
        <v>0</v>
      </c>
      <c s="2">
        <v>0</v>
      </c>
      <c s="2">
        <v>0</v>
      </c>
      <c s="2">
        <v>0</v>
      </c>
      <c s="2">
        <v>113916.82000000001</v>
      </c>
      <c s="2">
        <v>0</v>
      </c>
      <c s="2">
        <v>0</v>
      </c>
      <c s="2">
        <v>0</v>
      </c>
      <c s="2">
        <v>0</v>
      </c>
      <c s="2">
        <v>0</v>
      </c>
      <c s="2">
        <v>113916.82000000001</v>
      </c>
      <c s="2">
        <v>0</v>
      </c>
      <c s="2">
        <v>0</v>
      </c>
      <c s="2">
        <v>0</v>
      </c>
      <c s="2">
        <v>0</v>
      </c>
      <c s="2">
        <v>0</v>
      </c>
      <c s="2">
        <v>113916.82000000001</v>
      </c>
      <c s="2">
        <v>0</v>
      </c>
      <c s="2">
        <v>0</v>
      </c>
      <c s="2">
        <v>0</v>
      </c>
      <c s="2">
        <v>0</v>
      </c>
      <c s="2">
        <v>0</v>
      </c>
      <c s="2">
        <v>113916.82000000001</v>
      </c>
      <c s="2">
        <v>227833.64000000001</v>
      </c>
      <c s="2">
        <v>227833.64000000001</v>
      </c>
      <c s="2">
        <v>455667.28000000003</v>
      </c>
    </row>
    <row r="139" spans="2:29" ht="14.5">
      <c r="B139" s="24" t="s">
        <v>2000</v>
      </c>
      <c s="2">
        <v>0</v>
      </c>
      <c s="2">
        <v>0</v>
      </c>
      <c s="2">
        <v>0</v>
      </c>
      <c s="2">
        <v>0</v>
      </c>
      <c s="2">
        <v>0</v>
      </c>
      <c s="2">
        <v>90080.289999999994</v>
      </c>
      <c s="2">
        <v>0</v>
      </c>
      <c s="2">
        <v>0</v>
      </c>
      <c s="2">
        <v>0</v>
      </c>
      <c s="2">
        <v>0</v>
      </c>
      <c s="2">
        <v>0</v>
      </c>
      <c s="2">
        <v>90080.289999999994</v>
      </c>
      <c s="2">
        <v>0</v>
      </c>
      <c s="2">
        <v>0</v>
      </c>
      <c s="2">
        <v>0</v>
      </c>
      <c s="2">
        <v>0</v>
      </c>
      <c s="2">
        <v>0</v>
      </c>
      <c s="2">
        <v>90080.289999999994</v>
      </c>
      <c s="2">
        <v>0</v>
      </c>
      <c s="2">
        <v>0</v>
      </c>
      <c s="2">
        <v>0</v>
      </c>
      <c s="2">
        <v>0</v>
      </c>
      <c s="2">
        <v>0</v>
      </c>
      <c s="2">
        <v>90080.289999999994</v>
      </c>
      <c s="2">
        <v>180160.57999999999</v>
      </c>
      <c s="2">
        <v>180160.57999999999</v>
      </c>
      <c s="2">
        <v>360321.15999999997</v>
      </c>
    </row>
    <row r="140" spans="2:29" ht="14.5">
      <c r="B140" s="24" t="s">
        <v>2002</v>
      </c>
      <c s="2">
        <v>0</v>
      </c>
      <c s="2">
        <v>0</v>
      </c>
      <c s="2">
        <v>0</v>
      </c>
      <c s="2">
        <v>0</v>
      </c>
      <c s="2">
        <v>0</v>
      </c>
      <c s="2">
        <v>20207.099999999999</v>
      </c>
      <c s="2">
        <v>0</v>
      </c>
      <c s="2">
        <v>0</v>
      </c>
      <c s="2">
        <v>0</v>
      </c>
      <c s="2">
        <v>0</v>
      </c>
      <c s="2">
        <v>0</v>
      </c>
      <c s="2">
        <v>20207.099999999999</v>
      </c>
      <c s="2">
        <v>0</v>
      </c>
      <c s="2">
        <v>0</v>
      </c>
      <c s="2">
        <v>0</v>
      </c>
      <c s="2">
        <v>0</v>
      </c>
      <c s="2">
        <v>0</v>
      </c>
      <c s="2">
        <v>20207.099999999999</v>
      </c>
      <c s="2">
        <v>0</v>
      </c>
      <c s="2">
        <v>0</v>
      </c>
      <c s="2">
        <v>0</v>
      </c>
      <c s="2">
        <v>0</v>
      </c>
      <c s="2">
        <v>0</v>
      </c>
      <c s="2">
        <v>20207.099999999999</v>
      </c>
      <c s="2">
        <v>40414.199999999997</v>
      </c>
      <c s="2">
        <v>40414.199999999997</v>
      </c>
      <c s="2">
        <v>80828.399999999994</v>
      </c>
    </row>
    <row r="141" spans="2:29" ht="14.5">
      <c r="B141" s="24" t="s">
        <v>2004</v>
      </c>
      <c s="2">
        <v>0</v>
      </c>
      <c s="2">
        <v>0</v>
      </c>
      <c s="2">
        <v>0</v>
      </c>
      <c s="2">
        <v>0</v>
      </c>
      <c s="2">
        <v>0</v>
      </c>
      <c s="2">
        <v>61846.43</v>
      </c>
      <c s="2">
        <v>0</v>
      </c>
      <c s="2">
        <v>0</v>
      </c>
      <c s="2">
        <v>0</v>
      </c>
      <c s="2">
        <v>0</v>
      </c>
      <c s="2">
        <v>0</v>
      </c>
      <c s="2">
        <v>61846.43</v>
      </c>
      <c s="2">
        <v>0</v>
      </c>
      <c s="2">
        <v>0</v>
      </c>
      <c s="2">
        <v>0</v>
      </c>
      <c s="2">
        <v>0</v>
      </c>
      <c s="2">
        <v>0</v>
      </c>
      <c s="2">
        <v>61846.43</v>
      </c>
      <c s="2">
        <v>0</v>
      </c>
      <c s="2">
        <v>0</v>
      </c>
      <c s="2">
        <v>0</v>
      </c>
      <c s="2">
        <v>0</v>
      </c>
      <c s="2">
        <v>0</v>
      </c>
      <c s="2">
        <v>61846.43</v>
      </c>
      <c s="2">
        <v>123692.86</v>
      </c>
      <c s="2">
        <v>123692.86</v>
      </c>
      <c s="2">
        <v>247385.72</v>
      </c>
    </row>
    <row r="142" spans="2:29" ht="14.5">
      <c r="B142" s="24" t="s">
        <v>2006</v>
      </c>
      <c s="2">
        <v>0</v>
      </c>
      <c s="2">
        <v>0</v>
      </c>
      <c s="2">
        <v>0</v>
      </c>
      <c s="2">
        <v>0</v>
      </c>
      <c s="2">
        <v>0</v>
      </c>
      <c s="2">
        <v>66463.690000000002</v>
      </c>
      <c s="2">
        <v>0</v>
      </c>
      <c s="2">
        <v>0</v>
      </c>
      <c s="2">
        <v>0</v>
      </c>
      <c s="2">
        <v>0</v>
      </c>
      <c s="2">
        <v>0</v>
      </c>
      <c s="2">
        <v>66463.690000000002</v>
      </c>
      <c s="2">
        <v>0</v>
      </c>
      <c s="2">
        <v>0</v>
      </c>
      <c s="2">
        <v>0</v>
      </c>
      <c s="2">
        <v>0</v>
      </c>
      <c s="2">
        <v>0</v>
      </c>
      <c s="2">
        <v>66463.690000000002</v>
      </c>
      <c s="2">
        <v>0</v>
      </c>
      <c s="2">
        <v>0</v>
      </c>
      <c s="2">
        <v>0</v>
      </c>
      <c s="2">
        <v>0</v>
      </c>
      <c s="2">
        <v>0</v>
      </c>
      <c s="2">
        <v>66463.690000000002</v>
      </c>
      <c s="2">
        <v>132927.38</v>
      </c>
      <c s="2">
        <v>132927.38</v>
      </c>
      <c s="2">
        <v>265854.76000000001</v>
      </c>
    </row>
    <row r="143" spans="2:29" ht="14.5">
      <c r="B143" s="24" t="s">
        <v>2008</v>
      </c>
      <c s="2">
        <v>0</v>
      </c>
      <c s="2">
        <v>0</v>
      </c>
      <c s="2">
        <v>0</v>
      </c>
      <c s="2">
        <v>0</v>
      </c>
      <c s="2">
        <v>0</v>
      </c>
      <c s="2">
        <v>101107.09</v>
      </c>
      <c s="2">
        <v>0</v>
      </c>
      <c s="2">
        <v>0</v>
      </c>
      <c s="2">
        <v>0</v>
      </c>
      <c s="2">
        <v>0</v>
      </c>
      <c s="2">
        <v>0</v>
      </c>
      <c s="2">
        <v>101107.09</v>
      </c>
      <c s="2">
        <v>0</v>
      </c>
      <c s="2">
        <v>0</v>
      </c>
      <c s="2">
        <v>0</v>
      </c>
      <c s="2">
        <v>0</v>
      </c>
      <c s="2">
        <v>0</v>
      </c>
      <c s="2">
        <v>101107.09</v>
      </c>
      <c s="2">
        <v>0</v>
      </c>
      <c s="2">
        <v>0</v>
      </c>
      <c s="2">
        <v>0</v>
      </c>
      <c s="2">
        <v>0</v>
      </c>
      <c s="2">
        <v>0</v>
      </c>
      <c s="2">
        <v>101107.09</v>
      </c>
      <c s="2">
        <v>202214.17999999999</v>
      </c>
      <c s="2">
        <v>202214.17999999999</v>
      </c>
      <c s="2">
        <v>404428.35999999999</v>
      </c>
    </row>
    <row r="144" spans="2:29" ht="14.5">
      <c r="B144" s="24" t="s">
        <v>2010</v>
      </c>
      <c s="2">
        <v>0</v>
      </c>
      <c s="2">
        <v>0</v>
      </c>
      <c s="2">
        <v>0</v>
      </c>
      <c s="2">
        <v>0</v>
      </c>
      <c s="2">
        <v>0</v>
      </c>
      <c s="2">
        <v>27527.259999999998</v>
      </c>
      <c s="2">
        <v>0</v>
      </c>
      <c s="2">
        <v>0</v>
      </c>
      <c s="2">
        <v>0</v>
      </c>
      <c s="2">
        <v>0</v>
      </c>
      <c s="2">
        <v>0</v>
      </c>
      <c s="2">
        <v>27527.259999999998</v>
      </c>
      <c s="2">
        <v>0</v>
      </c>
      <c s="2">
        <v>0</v>
      </c>
      <c s="2">
        <v>0</v>
      </c>
      <c s="2">
        <v>0</v>
      </c>
      <c s="2">
        <v>0</v>
      </c>
      <c s="2">
        <v>27527.259999999998</v>
      </c>
      <c s="2">
        <v>0</v>
      </c>
      <c s="2">
        <v>0</v>
      </c>
      <c s="2">
        <v>0</v>
      </c>
      <c s="2">
        <v>0</v>
      </c>
      <c s="2">
        <v>0</v>
      </c>
      <c s="2">
        <v>27527.259999999998</v>
      </c>
      <c s="2">
        <v>55054.519999999997</v>
      </c>
      <c s="2">
        <v>55054.519999999997</v>
      </c>
      <c s="2">
        <v>110109.03999999999</v>
      </c>
    </row>
    <row r="145" spans="2:29" ht="14.5">
      <c r="B145" s="24" t="s">
        <v>2012</v>
      </c>
      <c s="2">
        <v>0</v>
      </c>
      <c s="2">
        <v>0</v>
      </c>
      <c s="2">
        <v>0</v>
      </c>
      <c s="2">
        <v>0</v>
      </c>
      <c s="2">
        <v>0</v>
      </c>
      <c s="2">
        <v>57335.599999999999</v>
      </c>
      <c s="2">
        <v>0</v>
      </c>
      <c s="2">
        <v>0</v>
      </c>
      <c s="2">
        <v>0</v>
      </c>
      <c s="2">
        <v>0</v>
      </c>
      <c s="2">
        <v>0</v>
      </c>
      <c s="2">
        <v>57335.599999999999</v>
      </c>
      <c s="2">
        <v>0</v>
      </c>
      <c s="2">
        <v>0</v>
      </c>
      <c s="2">
        <v>0</v>
      </c>
      <c s="2">
        <v>0</v>
      </c>
      <c s="2">
        <v>0</v>
      </c>
      <c s="2">
        <v>57335.599999999999</v>
      </c>
      <c s="2">
        <v>0</v>
      </c>
      <c s="2">
        <v>0</v>
      </c>
      <c s="2">
        <v>0</v>
      </c>
      <c s="2">
        <v>0</v>
      </c>
      <c s="2">
        <v>0</v>
      </c>
      <c s="2">
        <v>57335.599999999999</v>
      </c>
      <c s="2">
        <v>114671.2</v>
      </c>
      <c s="2">
        <v>114671.2</v>
      </c>
      <c s="2">
        <v>229342.39999999999</v>
      </c>
    </row>
    <row r="146" spans="2:29" ht="14.5">
      <c r="B146" s="24" t="s">
        <v>2014</v>
      </c>
      <c s="2">
        <v>0</v>
      </c>
      <c s="2">
        <v>0</v>
      </c>
      <c s="2">
        <v>0</v>
      </c>
      <c s="2">
        <v>0</v>
      </c>
      <c s="2">
        <v>0</v>
      </c>
      <c s="2">
        <v>22698.52</v>
      </c>
      <c s="2">
        <v>0</v>
      </c>
      <c s="2">
        <v>0</v>
      </c>
      <c s="2">
        <v>0</v>
      </c>
      <c s="2">
        <v>0</v>
      </c>
      <c s="2">
        <v>0</v>
      </c>
      <c s="2">
        <v>22698.52</v>
      </c>
      <c s="2">
        <v>0</v>
      </c>
      <c s="2">
        <v>0</v>
      </c>
      <c s="2">
        <v>0</v>
      </c>
      <c s="2">
        <v>0</v>
      </c>
      <c s="2">
        <v>0</v>
      </c>
      <c s="2">
        <v>22698.52</v>
      </c>
      <c s="2">
        <v>0</v>
      </c>
      <c s="2">
        <v>0</v>
      </c>
      <c s="2">
        <v>0</v>
      </c>
      <c s="2">
        <v>0</v>
      </c>
      <c s="2">
        <v>0</v>
      </c>
      <c s="2">
        <v>22698.52</v>
      </c>
      <c s="2">
        <v>45397.040000000001</v>
      </c>
      <c s="2">
        <v>45397.040000000001</v>
      </c>
      <c s="2">
        <v>90794.080000000002</v>
      </c>
    </row>
    <row r="147" spans="2:29" ht="14.5">
      <c r="B147" s="24" t="s">
        <v>2016</v>
      </c>
      <c s="2">
        <v>0</v>
      </c>
      <c s="2">
        <v>0</v>
      </c>
      <c s="2">
        <v>0</v>
      </c>
      <c s="2">
        <v>0</v>
      </c>
      <c s="2">
        <v>0</v>
      </c>
      <c s="2">
        <v>207804.69</v>
      </c>
      <c s="2">
        <v>0</v>
      </c>
      <c s="2">
        <v>0</v>
      </c>
      <c s="2">
        <v>0</v>
      </c>
      <c s="2">
        <v>0</v>
      </c>
      <c s="2">
        <v>0</v>
      </c>
      <c s="2">
        <v>207804.69</v>
      </c>
      <c s="2">
        <v>0</v>
      </c>
      <c s="2">
        <v>0</v>
      </c>
      <c s="2">
        <v>0</v>
      </c>
      <c s="2">
        <v>0</v>
      </c>
      <c s="2">
        <v>0</v>
      </c>
      <c s="2">
        <v>207804.69</v>
      </c>
      <c s="2">
        <v>0</v>
      </c>
      <c s="2">
        <v>0</v>
      </c>
      <c s="2">
        <v>0</v>
      </c>
      <c s="2">
        <v>0</v>
      </c>
      <c s="2">
        <v>0</v>
      </c>
      <c s="2">
        <v>207804.69</v>
      </c>
      <c s="2">
        <v>415609.38</v>
      </c>
      <c s="2">
        <v>415609.38</v>
      </c>
      <c s="2">
        <v>831218.76000000001</v>
      </c>
    </row>
    <row r="148" spans="2:29" ht="14.5">
      <c r="B148" s="24" t="s">
        <v>2018</v>
      </c>
      <c s="2">
        <v>0</v>
      </c>
      <c s="2">
        <v>0</v>
      </c>
      <c s="2">
        <v>0</v>
      </c>
      <c s="2">
        <v>0</v>
      </c>
      <c s="2">
        <v>0</v>
      </c>
      <c s="2">
        <v>104556.44</v>
      </c>
      <c s="2">
        <v>0</v>
      </c>
      <c s="2">
        <v>0</v>
      </c>
      <c s="2">
        <v>0</v>
      </c>
      <c s="2">
        <v>0</v>
      </c>
      <c s="2">
        <v>0</v>
      </c>
      <c s="2">
        <v>104556.44</v>
      </c>
      <c s="2">
        <v>0</v>
      </c>
      <c s="2">
        <v>0</v>
      </c>
      <c s="2">
        <v>0</v>
      </c>
      <c s="2">
        <v>0</v>
      </c>
      <c s="2">
        <v>0</v>
      </c>
      <c s="2">
        <v>104556.44</v>
      </c>
      <c s="2">
        <v>0</v>
      </c>
      <c s="2">
        <v>0</v>
      </c>
      <c s="2">
        <v>0</v>
      </c>
      <c s="2">
        <v>0</v>
      </c>
      <c s="2">
        <v>0</v>
      </c>
      <c s="2">
        <v>104556.44</v>
      </c>
      <c s="2">
        <v>209112.88</v>
      </c>
      <c s="2">
        <v>209112.88</v>
      </c>
      <c s="2">
        <v>418225.76000000001</v>
      </c>
    </row>
    <row r="149" spans="2:29" ht="14.5">
      <c r="B149" s="24" t="s">
        <v>2020</v>
      </c>
      <c s="2">
        <v>0</v>
      </c>
      <c s="2">
        <v>0</v>
      </c>
      <c s="2">
        <v>0</v>
      </c>
      <c s="2">
        <v>0</v>
      </c>
      <c s="2">
        <v>0</v>
      </c>
      <c s="2">
        <v>26751.330000000002</v>
      </c>
      <c s="2">
        <v>0</v>
      </c>
      <c s="2">
        <v>0</v>
      </c>
      <c s="2">
        <v>0</v>
      </c>
      <c s="2">
        <v>0</v>
      </c>
      <c s="2">
        <v>0</v>
      </c>
      <c s="2">
        <v>26751.330000000002</v>
      </c>
      <c s="2">
        <v>0</v>
      </c>
      <c s="2">
        <v>0</v>
      </c>
      <c s="2">
        <v>0</v>
      </c>
      <c s="2">
        <v>0</v>
      </c>
      <c s="2">
        <v>0</v>
      </c>
      <c s="2">
        <v>26751.330000000002</v>
      </c>
      <c s="2">
        <v>0</v>
      </c>
      <c s="2">
        <v>0</v>
      </c>
      <c s="2">
        <v>0</v>
      </c>
      <c s="2">
        <v>0</v>
      </c>
      <c s="2">
        <v>0</v>
      </c>
      <c s="2">
        <v>26751.330000000002</v>
      </c>
      <c s="2">
        <v>53502.660000000003</v>
      </c>
      <c s="2">
        <v>53502.660000000003</v>
      </c>
      <c s="2">
        <v>107005.32000000001</v>
      </c>
    </row>
    <row r="150" spans="2:29" ht="14.5">
      <c r="B150" s="24" t="s">
        <v>2022</v>
      </c>
      <c s="2">
        <v>0</v>
      </c>
      <c s="2">
        <v>0</v>
      </c>
      <c s="2">
        <v>0</v>
      </c>
      <c s="2">
        <v>0</v>
      </c>
      <c s="2">
        <v>0</v>
      </c>
      <c s="2">
        <v>29426.09</v>
      </c>
      <c s="2">
        <v>0</v>
      </c>
      <c s="2">
        <v>0</v>
      </c>
      <c s="2">
        <v>0</v>
      </c>
      <c s="2">
        <v>0</v>
      </c>
      <c s="2">
        <v>0</v>
      </c>
      <c s="2">
        <v>29426.09</v>
      </c>
      <c s="2">
        <v>0</v>
      </c>
      <c s="2">
        <v>0</v>
      </c>
      <c s="2">
        <v>0</v>
      </c>
      <c s="2">
        <v>0</v>
      </c>
      <c s="2">
        <v>0</v>
      </c>
      <c s="2">
        <v>29426.09</v>
      </c>
      <c s="2">
        <v>0</v>
      </c>
      <c s="2">
        <v>0</v>
      </c>
      <c s="2">
        <v>0</v>
      </c>
      <c s="2">
        <v>0</v>
      </c>
      <c s="2">
        <v>0</v>
      </c>
      <c s="2">
        <v>29426.09</v>
      </c>
      <c s="2">
        <v>58852.18</v>
      </c>
      <c s="2">
        <v>58852.18</v>
      </c>
      <c s="2">
        <v>117704.36</v>
      </c>
    </row>
    <row r="151" spans="2:29" ht="14.5">
      <c r="B151" s="24" t="s">
        <v>2024</v>
      </c>
      <c s="2">
        <v>0</v>
      </c>
      <c s="2">
        <v>0</v>
      </c>
      <c s="2">
        <v>0</v>
      </c>
      <c s="2">
        <v>0</v>
      </c>
      <c s="2">
        <v>0</v>
      </c>
      <c s="2">
        <v>21575.950000000001</v>
      </c>
      <c s="2">
        <v>0</v>
      </c>
      <c s="2">
        <v>0</v>
      </c>
      <c s="2">
        <v>0</v>
      </c>
      <c s="2">
        <v>0</v>
      </c>
      <c s="2">
        <v>0</v>
      </c>
      <c s="2">
        <v>21575.950000000001</v>
      </c>
      <c s="2">
        <v>0</v>
      </c>
      <c s="2">
        <v>0</v>
      </c>
      <c s="2">
        <v>0</v>
      </c>
      <c s="2">
        <v>0</v>
      </c>
      <c s="2">
        <v>0</v>
      </c>
      <c s="2">
        <v>21575.950000000001</v>
      </c>
      <c s="2">
        <v>0</v>
      </c>
      <c s="2">
        <v>0</v>
      </c>
      <c s="2">
        <v>0</v>
      </c>
      <c s="2">
        <v>0</v>
      </c>
      <c s="2">
        <v>0</v>
      </c>
      <c s="2">
        <v>21575.950000000001</v>
      </c>
      <c s="2">
        <v>43151.900000000001</v>
      </c>
      <c s="2">
        <v>43151.900000000001</v>
      </c>
      <c s="2">
        <v>86303.800000000003</v>
      </c>
    </row>
    <row r="152" spans="2:29" ht="14.5">
      <c r="B152" s="24" t="s">
        <v>2026</v>
      </c>
      <c s="2">
        <v>0</v>
      </c>
      <c s="2">
        <v>0</v>
      </c>
      <c s="2">
        <v>0</v>
      </c>
      <c s="2">
        <v>0</v>
      </c>
      <c s="2">
        <v>0</v>
      </c>
      <c s="2">
        <v>98088.039999999994</v>
      </c>
      <c s="2">
        <v>0</v>
      </c>
      <c s="2">
        <v>0</v>
      </c>
      <c s="2">
        <v>0</v>
      </c>
      <c s="2">
        <v>0</v>
      </c>
      <c s="2">
        <v>0</v>
      </c>
      <c s="2">
        <v>98088.039999999994</v>
      </c>
      <c s="2">
        <v>0</v>
      </c>
      <c s="2">
        <v>0</v>
      </c>
      <c s="2">
        <v>0</v>
      </c>
      <c s="2">
        <v>0</v>
      </c>
      <c s="2">
        <v>0</v>
      </c>
      <c s="2">
        <v>98088.039999999994</v>
      </c>
      <c s="2">
        <v>0</v>
      </c>
      <c s="2">
        <v>0</v>
      </c>
      <c s="2">
        <v>0</v>
      </c>
      <c s="2">
        <v>0</v>
      </c>
      <c s="2">
        <v>0</v>
      </c>
      <c s="2">
        <v>98088.039999999994</v>
      </c>
      <c s="2">
        <v>196176.07999999999</v>
      </c>
      <c s="2">
        <v>196176.07999999999</v>
      </c>
      <c s="2">
        <v>392352.15999999997</v>
      </c>
    </row>
    <row r="153" spans="2:29" ht="14.5">
      <c r="B153" s="24" t="s">
        <v>2028</v>
      </c>
      <c s="2">
        <v>0</v>
      </c>
      <c s="2">
        <v>0</v>
      </c>
      <c s="2">
        <v>0</v>
      </c>
      <c s="2">
        <v>0</v>
      </c>
      <c s="2">
        <v>0</v>
      </c>
      <c s="2">
        <v>19843.790000000001</v>
      </c>
      <c s="2">
        <v>0</v>
      </c>
      <c s="2">
        <v>0</v>
      </c>
      <c s="2">
        <v>0</v>
      </c>
      <c s="2">
        <v>0</v>
      </c>
      <c s="2">
        <v>0</v>
      </c>
      <c s="2">
        <v>19843.790000000001</v>
      </c>
      <c s="2">
        <v>0</v>
      </c>
      <c s="2">
        <v>0</v>
      </c>
      <c s="2">
        <v>0</v>
      </c>
      <c s="2">
        <v>0</v>
      </c>
      <c s="2">
        <v>0</v>
      </c>
      <c s="2">
        <v>19843.790000000001</v>
      </c>
      <c s="2">
        <v>0</v>
      </c>
      <c s="2">
        <v>0</v>
      </c>
      <c s="2">
        <v>0</v>
      </c>
      <c s="2">
        <v>0</v>
      </c>
      <c s="2">
        <v>0</v>
      </c>
      <c s="2">
        <v>19843.790000000001</v>
      </c>
      <c s="2">
        <v>39687.580000000002</v>
      </c>
      <c s="2">
        <v>39687.580000000002</v>
      </c>
      <c s="2">
        <v>79375.160000000003</v>
      </c>
    </row>
    <row r="154" spans="2:29" ht="14.5">
      <c r="B154" s="23" t="s">
        <v>468</v>
      </c>
      <c s="2">
        <v>43853948.04999999</v>
      </c>
      <c s="2">
        <v>101704887.31000005</v>
      </c>
      <c s="2">
        <v>167075122.24900001</v>
      </c>
      <c s="2">
        <v>147610173.34999996</v>
      </c>
      <c s="2">
        <v>139768605.836</v>
      </c>
      <c s="2">
        <v>78770634.810000047</v>
      </c>
      <c s="2">
        <v>38763733.900000006</v>
      </c>
      <c s="2">
        <v>98375429.820000023</v>
      </c>
      <c s="2">
        <v>143881856.36999995</v>
      </c>
      <c s="2">
        <v>144548436.93999997</v>
      </c>
      <c s="2">
        <v>134360290.12999997</v>
      </c>
      <c s="2">
        <v>75490052.939999998</v>
      </c>
      <c s="2">
        <v>35280517.540000007</v>
      </c>
      <c s="2">
        <v>92716998.390000001</v>
      </c>
      <c s="2">
        <v>140309239.87999994</v>
      </c>
      <c s="2">
        <v>140104179.71999994</v>
      </c>
      <c s="2">
        <v>126460081.24000001</v>
      </c>
      <c s="2">
        <v>72151140.810000002</v>
      </c>
      <c s="2">
        <v>33096814.680000007</v>
      </c>
      <c s="2">
        <v>90216559.920000046</v>
      </c>
      <c s="2">
        <v>117253295.95</v>
      </c>
      <c s="2">
        <v>127479562.07999995</v>
      </c>
      <c s="2">
        <v>124625418.62999998</v>
      </c>
      <c s="2">
        <v>69777428.710000008</v>
      </c>
      <c s="2">
        <v>1314203171.7050002</v>
      </c>
      <c s="2">
        <v>1169471237.5500016</v>
      </c>
      <c s="2">
        <v>2483674409.2550015</v>
      </c>
    </row>
    <row r="156" spans="3:29" ht="14.5">
      <c r="C156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57" spans="3:29" ht="14.5">
      <c r="C157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58" spans="3:29" ht="14.5">
      <c r="C158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N114"/>
  <sheetViews>
    <sheetView showGridLines="0" workbookViewId="0" topLeftCell="A60">
      <selection pane="topLeft" activeCell="A70" sqref="A70"/>
    </sheetView>
  </sheetViews>
  <sheetFormatPr defaultColWidth="11.4242857142857" defaultRowHeight="14.5"/>
  <cols>
    <col min="1" max="1" width="48.8571428571429" customWidth="1"/>
    <col min="2" max="8" width="13.8571428571429" customWidth="1"/>
    <col min="9" max="10" width="14.8571428571429" bestFit="1" customWidth="1"/>
    <col min="11" max="15" width="13.8571428571429" customWidth="1"/>
    <col min="16" max="17" width="14.8571428571429" bestFit="1" customWidth="1"/>
    <col min="18" max="21" width="13.8571428571429" customWidth="1"/>
    <col min="22" max="22" width="15.1428571428571" bestFit="1" customWidth="1"/>
    <col min="23" max="24" width="13.8571428571429" bestFit="1" customWidth="1"/>
    <col min="25" max="27" width="14.7142857142857" bestFit="1" customWidth="1"/>
    <col min="28" max="28" width="15.7142857142857" bestFit="1" customWidth="1"/>
    <col min="29" max="30" width="12.8571428571429" bestFit="1" customWidth="1"/>
    <col min="31" max="35" width="11.8571428571429" bestFit="1" customWidth="1"/>
    <col min="36" max="36" width="16.4285714285714" bestFit="1" customWidth="1"/>
    <col min="37" max="38" width="13.4285714285714" bestFit="1" customWidth="1"/>
  </cols>
  <sheetData>
    <row r="1" spans="1:12" s="4" customFormat="1" ht="23.5">
      <c r="A1" s="164" t="s">
        <v>478</v>
      </c>
      <c s="164"/>
      <c s="164"/>
      <c s="164"/>
      <c s="164"/>
      <c s="164"/>
      <c s="164"/>
      <c s="164"/>
      <c s="164"/>
      <c s="164"/>
      <c s="164"/>
      <c s="164"/>
    </row>
    <row r="2" spans="1:12" s="4" customFormat="1" ht="14.5">
      <c r="A2" s="5"/>
      <c s="5"/>
      <c s="5"/>
      <c s="5"/>
      <c s="5"/>
      <c s="5"/>
      <c s="5"/>
      <c s="5"/>
      <c s="5"/>
      <c s="5"/>
      <c s="5"/>
      <c s="5"/>
    </row>
    <row r="3" spans="1:12" s="4" customFormat="1" ht="14.5">
      <c r="A3" s="5"/>
      <c s="5"/>
      <c s="5"/>
      <c s="5"/>
      <c s="5"/>
      <c s="5"/>
      <c s="5"/>
      <c s="5"/>
      <c s="5"/>
      <c s="5"/>
      <c s="5"/>
      <c s="5"/>
    </row>
    <row r="4" spans="1:12" s="4" customFormat="1" ht="14.5">
      <c r="A4" s="5"/>
      <c s="5"/>
      <c s="5"/>
      <c s="5"/>
      <c s="5"/>
      <c s="5"/>
      <c s="5"/>
      <c s="5"/>
      <c s="5"/>
      <c s="5"/>
      <c s="5"/>
      <c s="5"/>
    </row>
    <row r="5" spans="1:12" s="4" customFormat="1" ht="14.5">
      <c r="A5" s="5"/>
      <c s="5"/>
      <c s="5"/>
      <c s="5"/>
      <c s="5"/>
      <c s="5"/>
      <c s="5"/>
      <c s="5"/>
      <c s="5"/>
      <c s="5"/>
      <c s="5"/>
      <c s="5"/>
    </row>
    <row r="6" spans="1:12" s="4" customFormat="1" ht="14.5">
      <c r="A6" s="5"/>
      <c s="5"/>
      <c s="5"/>
      <c s="5"/>
      <c s="5"/>
      <c s="5"/>
      <c s="5"/>
      <c s="5"/>
      <c s="5"/>
      <c s="5"/>
      <c s="5"/>
      <c s="5"/>
    </row>
    <row r="7" spans="1:12" s="4" customFormat="1" ht="14.5">
      <c r="A7" s="5"/>
      <c s="5"/>
      <c s="5"/>
      <c s="5"/>
      <c s="5"/>
      <c s="5"/>
      <c s="5"/>
      <c s="5"/>
      <c s="5"/>
      <c s="5"/>
      <c s="5"/>
      <c s="5"/>
    </row>
    <row r="8" spans="1:12" s="4" customFormat="1" ht="14.5">
      <c r="A8" s="5"/>
      <c s="5"/>
      <c s="5"/>
      <c s="5"/>
      <c s="5"/>
      <c s="5"/>
      <c s="5"/>
      <c s="5"/>
      <c s="5"/>
      <c s="5"/>
      <c s="5"/>
      <c s="5"/>
    </row>
    <row r="9" spans="1:12" s="4" customFormat="1" ht="14.5">
      <c r="A9" s="5"/>
      <c s="5"/>
      <c s="5"/>
      <c s="5"/>
      <c s="5"/>
      <c s="5"/>
      <c s="5"/>
      <c s="5"/>
      <c s="5"/>
      <c s="5"/>
      <c s="5"/>
      <c s="5"/>
    </row>
    <row r="10" spans="1:28" s="4" customFormat="1" ht="29">
      <c r="A10" s="5"/>
      <c s="11" t="s">
        <v>1203</v>
      </c>
      <c s="11" t="s">
        <v>1204</v>
      </c>
      <c s="11" t="s">
        <v>1745</v>
      </c>
      <c s="11" t="s">
        <v>1746</v>
      </c>
      <c s="11" t="s">
        <v>1207</v>
      </c>
      <c s="11" t="s">
        <v>1208</v>
      </c>
      <c s="11" t="s">
        <v>1209</v>
      </c>
      <c s="11" t="s">
        <v>1210</v>
      </c>
      <c s="11" t="s">
        <v>2089</v>
      </c>
      <c s="11" t="s">
        <v>1747</v>
      </c>
      <c s="11" t="s">
        <v>1213</v>
      </c>
      <c s="11" t="s">
        <v>2090</v>
      </c>
      <c s="11" t="s">
        <v>1749</v>
      </c>
      <c s="11" t="s">
        <v>1750</v>
      </c>
      <c s="11" t="s">
        <v>2091</v>
      </c>
      <c s="11" t="s">
        <v>1766</v>
      </c>
      <c s="11" t="s">
        <v>1753</v>
      </c>
      <c s="11" t="s">
        <v>1754</v>
      </c>
      <c s="11" t="s">
        <v>1755</v>
      </c>
      <c s="11" t="s">
        <v>1756</v>
      </c>
      <c s="11" t="s">
        <v>2092</v>
      </c>
      <c s="11" t="s">
        <v>1769</v>
      </c>
      <c s="11" t="s">
        <v>1759</v>
      </c>
      <c s="11" t="s">
        <v>2093</v>
      </c>
      <c s="11" t="s">
        <v>1761</v>
      </c>
      <c s="11" t="s">
        <v>1762</v>
      </c>
      <c s="11" t="s">
        <v>1743</v>
      </c>
    </row>
    <row r="11" spans="1:28" s="4" customFormat="1" ht="21">
      <c r="A11" s="25" t="s">
        <v>1066</v>
      </c>
      <c s="28">
        <f>B70+B88</f>
        <v>321031261.5675</v>
      </c>
      <c s="28">
        <f t="shared" si="0" ref="C11:AB11">C70+C88</f>
        <v>283402645.80999994</v>
      </c>
      <c s="28">
        <f t="shared" si="0"/>
        <v>1018670926.1558335</v>
      </c>
      <c s="28">
        <f t="shared" si="0"/>
        <v>483838706.14499998</v>
      </c>
      <c s="28">
        <f t="shared" si="0"/>
        <v>462794454.78933334</v>
      </c>
      <c s="28">
        <f t="shared" si="0"/>
        <v>500594619.99944735</v>
      </c>
      <c s="28">
        <f t="shared" si="0"/>
        <v>276269739.78150004</v>
      </c>
      <c s="28">
        <f t="shared" si="0"/>
        <v>538936276.89499998</v>
      </c>
      <c s="28">
        <f t="shared" si="0"/>
        <v>396736887.47283328</v>
      </c>
      <c s="28">
        <f t="shared" si="0"/>
        <v>526055126.005</v>
      </c>
      <c s="28">
        <f t="shared" si="0"/>
        <v>538438576.80533338</v>
      </c>
      <c s="28">
        <f t="shared" si="0"/>
        <v>512567472.24844736</v>
      </c>
      <c s="28">
        <f t="shared" si="0"/>
        <v>656096893.94350004</v>
      </c>
      <c s="28">
        <f t="shared" si="0"/>
        <v>122272454.21499997</v>
      </c>
      <c s="28">
        <f t="shared" si="0"/>
        <v>1016034225.3428334</v>
      </c>
      <c s="28">
        <f t="shared" si="0"/>
        <v>738150797.04499984</v>
      </c>
      <c s="28">
        <f t="shared" si="0"/>
        <v>328080627.55333334</v>
      </c>
      <c s="28">
        <f t="shared" si="0"/>
        <v>474530444.08844739</v>
      </c>
      <c s="28">
        <f t="shared" si="0"/>
        <v>654314227.80049992</v>
      </c>
      <c s="28">
        <f t="shared" si="0"/>
        <v>92395737.995000005</v>
      </c>
      <c s="28">
        <f t="shared" si="0"/>
        <v>348066813.06283331</v>
      </c>
      <c s="28">
        <f t="shared" si="0"/>
        <v>393825527.30833328</v>
      </c>
      <c s="28">
        <f t="shared" si="0"/>
        <v>313293250.35033339</v>
      </c>
      <c s="28">
        <f t="shared" si="0"/>
        <v>1520029374.2194471</v>
      </c>
      <c s="28">
        <f t="shared" si="0"/>
        <v>5859336693.6752281</v>
      </c>
      <c s="28">
        <f t="shared" si="0"/>
        <v>6657090372.9245605</v>
      </c>
      <c s="28">
        <f t="shared" si="0"/>
        <v>12516427066.599791</v>
      </c>
    </row>
    <row r="12" spans="2:17" ht="14.5">
      <c r="B12" s="28"/>
      <c s="28"/>
      <c s="28"/>
      <c s="28"/>
      <c s="28"/>
      <c s="28"/>
      <c s="28"/>
      <c s="28"/>
      <c s="28"/>
      <c s="28"/>
      <c s="28"/>
      <c s="28"/>
      <c s="28"/>
      <c s="28"/>
      <c s="28"/>
      <c s="28"/>
    </row>
    <row r="13" spans="1:28" ht="29">
      <c r="A13" s="10" t="s">
        <v>1067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1741</v>
      </c>
      <c s="3" t="s">
        <v>1765</v>
      </c>
      <c s="3" t="s">
        <v>1751</v>
      </c>
      <c s="3" t="s">
        <v>2034</v>
      </c>
      <c s="3" t="s">
        <v>1753</v>
      </c>
      <c s="3" t="s">
        <v>2036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1761</v>
      </c>
      <c s="3" t="s">
        <v>1762</v>
      </c>
      <c s="3" t="s">
        <v>1743</v>
      </c>
    </row>
    <row r="14" spans="1:28" ht="14.5">
      <c r="A14" s="23" t="s">
        <v>380</v>
      </c>
      <c s="2">
        <v>9000000</v>
      </c>
      <c s="2">
        <v>62526000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406606625.59999996</v>
      </c>
      <c s="2">
        <v>0</v>
      </c>
      <c s="2">
        <v>0</v>
      </c>
      <c s="2">
        <v>0</v>
      </c>
      <c s="2">
        <v>0</v>
      </c>
      <c s="2">
        <v>0</v>
      </c>
      <c s="2">
        <v>406606625.59999996</v>
      </c>
      <c s="2">
        <v>0</v>
      </c>
      <c s="2">
        <v>0</v>
      </c>
      <c s="2">
        <v>0</v>
      </c>
      <c s="2">
        <v>0</v>
      </c>
      <c s="2">
        <v>0</v>
      </c>
      <c s="2">
        <v>73526000</v>
      </c>
      <c s="2">
        <v>813213251.19999993</v>
      </c>
      <c s="2">
        <v>886739251.19999993</v>
      </c>
    </row>
    <row r="15" spans="1:28" ht="14.5">
      <c r="A15" s="24" t="s">
        <v>402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6" spans="1:28" ht="14.5">
      <c r="A16" s="24" t="s">
        <v>405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7" spans="1:28" ht="14.5">
      <c r="A17" s="24" t="s">
        <v>408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8" spans="1:28" ht="14.5">
      <c r="A18" s="24" t="s">
        <v>411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9" spans="1:28" ht="14.5">
      <c r="A19" s="24" t="s">
        <v>414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0" spans="1:28" ht="14.5">
      <c r="A20" s="24" t="s">
        <v>417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1" spans="1:28" ht="14.5">
      <c r="A21" s="24" t="s">
        <v>420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2" spans="1:28" ht="14.5">
      <c r="A22" s="24" t="s">
        <v>423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3" spans="1:28" ht="14.5">
      <c r="A23" s="24" t="s">
        <v>426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4" spans="1:28" ht="14.5">
      <c r="A24" s="24" t="s">
        <v>429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5" spans="1:28" ht="14.5">
      <c r="A25" s="24" t="s">
        <v>384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6" spans="1:28" ht="14.5">
      <c r="A26" s="24" t="s">
        <v>387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7" spans="1:28" ht="14.5">
      <c r="A27" s="24" t="s">
        <v>430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100494199.2</v>
      </c>
      <c s="2">
        <v>0</v>
      </c>
      <c s="2">
        <v>0</v>
      </c>
      <c s="2">
        <v>0</v>
      </c>
      <c s="2">
        <v>0</v>
      </c>
      <c s="2">
        <v>0</v>
      </c>
      <c s="2">
        <v>100494199.2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200988398.40000001</v>
      </c>
      <c s="2">
        <v>200988398.40000001</v>
      </c>
    </row>
    <row r="28" spans="1:28" ht="14.5">
      <c r="A28" s="24" t="s">
        <v>389</v>
      </c>
      <c s="2">
        <v>9000000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11000000</v>
      </c>
      <c s="2">
        <v>4000000</v>
      </c>
      <c s="2">
        <v>15000000</v>
      </c>
    </row>
    <row r="29" spans="1:28" ht="14.5">
      <c r="A29" s="24" t="s">
        <v>395</v>
      </c>
      <c s="2">
        <v>0</v>
      </c>
      <c s="2">
        <v>12343000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12343000</v>
      </c>
      <c s="2">
        <v>0</v>
      </c>
      <c s="2">
        <v>12343000</v>
      </c>
    </row>
    <row r="30" spans="1:28" ht="14.5">
      <c r="A30" s="24" t="s">
        <v>432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1" spans="1:28" ht="14.5">
      <c r="A31" s="24" t="s">
        <v>434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304112426.39999998</v>
      </c>
      <c s="2">
        <v>0</v>
      </c>
      <c s="2">
        <v>0</v>
      </c>
      <c s="2">
        <v>0</v>
      </c>
      <c s="2">
        <v>0</v>
      </c>
      <c s="2">
        <v>0</v>
      </c>
      <c s="2">
        <v>304112426.39999998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608224852.79999995</v>
      </c>
      <c s="2">
        <v>608224852.79999995</v>
      </c>
    </row>
    <row r="32" spans="1:28" ht="14.5">
      <c r="A32" s="24" t="s">
        <v>436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3" spans="1:28" ht="14.5">
      <c r="A33" s="24" t="s">
        <v>398</v>
      </c>
      <c s="2">
        <v>0</v>
      </c>
      <c s="2">
        <v>50183000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50183000</v>
      </c>
      <c s="2">
        <v>0</v>
      </c>
      <c s="2">
        <v>50183000</v>
      </c>
    </row>
    <row r="34" spans="1:28" ht="14.5">
      <c r="A34" s="23" t="s">
        <v>30</v>
      </c>
      <c s="2">
        <v>14944029.6</v>
      </c>
      <c s="2">
        <v>4524752.9580000006</v>
      </c>
      <c s="2">
        <v>17750721.063000001</v>
      </c>
      <c s="2">
        <v>989583.33000000007</v>
      </c>
      <c s="2">
        <v>19149905.329999998</v>
      </c>
      <c s="2">
        <v>15110774.734999999</v>
      </c>
      <c s="2">
        <v>14944029.6</v>
      </c>
      <c s="2">
        <v>4524752.9580000006</v>
      </c>
      <c s="2">
        <v>20518504.063000001</v>
      </c>
      <c s="2">
        <v>989583.33000000007</v>
      </c>
      <c s="2">
        <v>19149905.329999998</v>
      </c>
      <c s="2">
        <v>6807425.7350000003</v>
      </c>
      <c s="2">
        <v>14944029.6</v>
      </c>
      <c s="2">
        <v>4524752.9580000006</v>
      </c>
      <c s="2">
        <v>12215155.062999999</v>
      </c>
      <c s="2">
        <v>989583.33000000007</v>
      </c>
      <c s="2">
        <v>19149905.329999998</v>
      </c>
      <c s="2">
        <v>6807425.7350000003</v>
      </c>
      <c s="2">
        <v>14944029.6</v>
      </c>
      <c s="2">
        <v>4524752.9580000006</v>
      </c>
      <c s="2">
        <v>4806094.1830000002</v>
      </c>
      <c s="2">
        <v>989583.33000000007</v>
      </c>
      <c s="2">
        <v>19149905.329999998</v>
      </c>
      <c s="2">
        <v>6807425.7350000003</v>
      </c>
      <c s="2">
        <v>139403968.03200001</v>
      </c>
      <c s="2">
        <v>109852643.152</v>
      </c>
      <c s="2">
        <v>249256611.18399999</v>
      </c>
    </row>
    <row r="35" spans="1:28" ht="14.5">
      <c r="A35" s="24" t="s">
        <v>28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69207079.840000004</v>
      </c>
      <c s="2">
        <v>69207079.840000004</v>
      </c>
      <c s="2">
        <v>138414159.68000001</v>
      </c>
    </row>
    <row r="36" spans="1:28" ht="14.5">
      <c r="A36" s="24" t="s">
        <v>37</v>
      </c>
      <c s="2">
        <v>0</v>
      </c>
      <c s="2">
        <v>4194800.3300000001</v>
      </c>
      <c s="2">
        <v>0</v>
      </c>
      <c s="2">
        <v>989583.33000000007</v>
      </c>
      <c s="2">
        <v>3582190.0600000001</v>
      </c>
      <c s="2">
        <v>6807425.7350000003</v>
      </c>
      <c s="2">
        <v>0</v>
      </c>
      <c s="2">
        <v>4194800.3300000001</v>
      </c>
      <c s="2">
        <v>0</v>
      </c>
      <c s="2">
        <v>989583.33000000007</v>
      </c>
      <c s="2">
        <v>3582190.0600000001</v>
      </c>
      <c s="2">
        <v>6807425.7350000003</v>
      </c>
      <c s="2">
        <v>0</v>
      </c>
      <c s="2">
        <v>4194800.3300000001</v>
      </c>
      <c s="2">
        <v>0</v>
      </c>
      <c s="2">
        <v>989583.33000000007</v>
      </c>
      <c s="2">
        <v>3582190.0600000001</v>
      </c>
      <c s="2">
        <v>6807425.7350000003</v>
      </c>
      <c s="2">
        <v>0</v>
      </c>
      <c s="2">
        <v>4194800.3300000001</v>
      </c>
      <c s="2">
        <v>0</v>
      </c>
      <c s="2">
        <v>989583.33000000007</v>
      </c>
      <c s="2">
        <v>3582190.0600000001</v>
      </c>
      <c s="2">
        <v>6807425.7350000003</v>
      </c>
      <c s="2">
        <v>31147998.91</v>
      </c>
      <c s="2">
        <v>31147998.91</v>
      </c>
      <c s="2">
        <v>62295997.82</v>
      </c>
    </row>
    <row r="37" spans="1:28" ht="14.5">
      <c r="A37" s="24" t="s">
        <v>49</v>
      </c>
      <c s="2">
        <v>0</v>
      </c>
      <c s="2">
        <v>0</v>
      </c>
      <c s="2">
        <v>5535566</v>
      </c>
      <c s="2">
        <v>0</v>
      </c>
      <c s="2">
        <v>0</v>
      </c>
      <c s="2">
        <v>8303349</v>
      </c>
      <c s="2">
        <v>0</v>
      </c>
      <c s="2">
        <v>0</v>
      </c>
      <c s="2">
        <v>8303349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22142264</v>
      </c>
      <c s="2">
        <v>0</v>
      </c>
      <c s="2">
        <v>22142264</v>
      </c>
    </row>
    <row r="38" spans="1:28" ht="14.5">
      <c r="A38" s="24" t="s">
        <v>52</v>
      </c>
      <c s="2">
        <v>0</v>
      </c>
      <c s="2">
        <v>0</v>
      </c>
      <c s="2">
        <v>7409060.8799999999</v>
      </c>
      <c s="2">
        <v>0</v>
      </c>
      <c s="2">
        <v>0</v>
      </c>
      <c s="2">
        <v>0</v>
      </c>
      <c s="2">
        <v>0</v>
      </c>
      <c s="2">
        <v>0</v>
      </c>
      <c s="2">
        <v>7409060.8799999999</v>
      </c>
      <c s="2">
        <v>0</v>
      </c>
      <c s="2">
        <v>0</v>
      </c>
      <c s="2">
        <v>0</v>
      </c>
      <c s="2">
        <v>0</v>
      </c>
      <c s="2">
        <v>0</v>
      </c>
      <c s="2">
        <v>7409060.8799999999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14818121.76</v>
      </c>
      <c s="2">
        <v>7409060.8799999999</v>
      </c>
      <c s="2">
        <v>22227182.640000001</v>
      </c>
    </row>
    <row r="39" spans="1:28" ht="14.5">
      <c r="A39" s="24" t="s">
        <v>60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2088503.5220000001</v>
      </c>
      <c s="2">
        <v>2088503.5220000001</v>
      </c>
      <c s="2">
        <v>4177007.0440000002</v>
      </c>
    </row>
    <row r="40" spans="1:28" ht="14.5">
      <c r="A40" s="23" t="s">
        <v>65</v>
      </c>
      <c s="2">
        <v>57197254.441500001</v>
      </c>
      <c s="2">
        <v>2078395.6699999999</v>
      </c>
      <c s="2">
        <v>170521178.37783334</v>
      </c>
      <c s="2">
        <v>62119818.457999997</v>
      </c>
      <c s="2">
        <v>14995147.191333333</v>
      </c>
      <c s="2">
        <v>47396984.49544736</v>
      </c>
      <c s="2">
        <v>62080991.761499994</v>
      </c>
      <c s="2">
        <v>1461227.23</v>
      </c>
      <c s="2">
        <v>164419935.64483333</v>
      </c>
      <c s="2">
        <v>62310971.478</v>
      </c>
      <c s="2">
        <v>14995147.191333333</v>
      </c>
      <c s="2">
        <v>47675229.644447364</v>
      </c>
      <c s="2">
        <v>62198904.491500005</v>
      </c>
      <c s="2">
        <v>1461227.3900000001</v>
      </c>
      <c s="2">
        <v>170050996.51483333</v>
      </c>
      <c s="2">
        <v>44284879.718000002</v>
      </c>
      <c s="2">
        <v>14995147.191333333</v>
      </c>
      <c s="2">
        <v>45918421.663447365</v>
      </c>
      <c s="2">
        <v>62082666.901500002</v>
      </c>
      <c s="2">
        <v>2618078.6699999999</v>
      </c>
      <c s="2">
        <v>164419935.64483333</v>
      </c>
      <c s="2">
        <v>50882016.071333341</v>
      </c>
      <c s="2">
        <v>14995147.191333333</v>
      </c>
      <c s="2">
        <v>53217827.461447366</v>
      </c>
      <c s="2">
        <v>707252281.58422804</v>
      </c>
      <c s="2">
        <v>687125248.90956128</v>
      </c>
      <c s="2">
        <v>1394377530.4937892</v>
      </c>
    </row>
    <row r="41" spans="1:28" ht="14.5">
      <c r="A41" s="24" t="s">
        <v>71</v>
      </c>
      <c s="2">
        <v>4677212.4900000002</v>
      </c>
      <c s="2">
        <v>0</v>
      </c>
      <c s="2">
        <v>0</v>
      </c>
      <c s="2">
        <v>0</v>
      </c>
      <c s="2">
        <v>7243182.7713333331</v>
      </c>
      <c s="2">
        <v>8542499.9729999993</v>
      </c>
      <c s="2">
        <v>9677212.4900000002</v>
      </c>
      <c s="2">
        <v>0</v>
      </c>
      <c s="2">
        <v>0</v>
      </c>
      <c s="2">
        <v>0</v>
      </c>
      <c s="2">
        <v>7243182.7713333331</v>
      </c>
      <c s="2">
        <v>8542499.9729999993</v>
      </c>
      <c s="2">
        <v>9677212.4900000002</v>
      </c>
      <c s="2">
        <v>0</v>
      </c>
      <c s="2">
        <v>0</v>
      </c>
      <c s="2">
        <v>0</v>
      </c>
      <c s="2">
        <v>7243182.7713333331</v>
      </c>
      <c s="2">
        <v>8542499.9729999993</v>
      </c>
      <c s="2">
        <v>9677212.4900000002</v>
      </c>
      <c s="2">
        <v>0</v>
      </c>
      <c s="2">
        <v>0</v>
      </c>
      <c s="2">
        <v>0</v>
      </c>
      <c s="2">
        <v>7243182.7713333331</v>
      </c>
      <c s="2">
        <v>8542499.9729999993</v>
      </c>
      <c s="2">
        <v>45925790.468666673</v>
      </c>
      <c s="2">
        <v>50925790.468666673</v>
      </c>
      <c s="2">
        <v>96851580.937333345</v>
      </c>
    </row>
    <row r="42" spans="1:28" ht="14.5">
      <c r="A42" s="24" t="s">
        <v>86</v>
      </c>
      <c s="2">
        <v>43523968.642999999</v>
      </c>
      <c s="2">
        <v>0</v>
      </c>
      <c s="2">
        <v>25134076.498</v>
      </c>
      <c s="2">
        <v>61358907.382999994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61358907.382999994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310302058.04399997</v>
      </c>
      <c s="2">
        <v>274632180.56400001</v>
      </c>
      <c s="2">
        <v>584934238.60800004</v>
      </c>
    </row>
    <row r="43" spans="1:28" ht="14.5">
      <c r="A43" s="24" t="s">
        <v>64</v>
      </c>
      <c s="2">
        <v>117081.57000000001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191153.01999999999</v>
      </c>
      <c s="2">
        <v>0</v>
      </c>
      <c s="2">
        <v>75224.979999999996</v>
      </c>
      <c s="2">
        <v>117081.57000000001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191153.01999999999</v>
      </c>
      <c s="2">
        <v>0</v>
      </c>
      <c s="2">
        <v>75224.979999999996</v>
      </c>
      <c s="2">
        <v>383459.56999999995</v>
      </c>
      <c s="2">
        <v>383459.56999999995</v>
      </c>
      <c s="2">
        <v>766919.1399999999</v>
      </c>
    </row>
    <row r="44" spans="1:28" ht="14.5">
      <c r="A44" s="24" t="s">
        <v>98</v>
      </c>
      <c s="2">
        <v>0</v>
      </c>
      <c s="2">
        <v>0</v>
      </c>
      <c s="2">
        <v>470181.86300000001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470181.86300000001</v>
      </c>
      <c s="2">
        <v>0</v>
      </c>
      <c s="2">
        <v>470181.86300000001</v>
      </c>
    </row>
    <row r="45" spans="1:28" ht="14.5">
      <c r="A45" s="24" t="s">
        <v>101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290084068.26199996</v>
      </c>
      <c s="2">
        <v>290084068.26199996</v>
      </c>
      <c s="2">
        <v>580168136.52399993</v>
      </c>
    </row>
    <row r="46" spans="1:28" ht="14.5">
      <c r="A46" s="24" t="s">
        <v>112</v>
      </c>
      <c s="2">
        <v>0</v>
      </c>
      <c s="2">
        <v>0</v>
      </c>
      <c s="2">
        <v>0</v>
      </c>
      <c s="2">
        <v>0</v>
      </c>
      <c s="2">
        <v>0</v>
      </c>
      <c s="2">
        <v>5220315.9699999997</v>
      </c>
      <c s="2">
        <v>0</v>
      </c>
      <c s="2">
        <v>0</v>
      </c>
      <c s="2">
        <v>0</v>
      </c>
      <c s="2">
        <v>0</v>
      </c>
      <c s="2">
        <v>0</v>
      </c>
      <c s="2">
        <v>5220315.9699999997</v>
      </c>
      <c s="2">
        <v>0</v>
      </c>
      <c s="2">
        <v>0</v>
      </c>
      <c s="2">
        <v>0</v>
      </c>
      <c s="2">
        <v>0</v>
      </c>
      <c s="2">
        <v>0</v>
      </c>
      <c s="2">
        <v>5220315.9699999997</v>
      </c>
      <c s="2">
        <v>0</v>
      </c>
      <c s="2">
        <v>0</v>
      </c>
      <c s="2">
        <v>0</v>
      </c>
      <c s="2">
        <v>0</v>
      </c>
      <c s="2">
        <v>0</v>
      </c>
      <c s="2">
        <v>12226659.469999999</v>
      </c>
      <c s="2">
        <v>10440631.939999999</v>
      </c>
      <c s="2">
        <v>17446975.439999998</v>
      </c>
      <c s="2">
        <v>27887607.379999999</v>
      </c>
    </row>
    <row r="47" spans="1:28" ht="14.5">
      <c r="A47" s="24" t="s">
        <v>118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3427815.6996666668</v>
      </c>
      <c s="2">
        <v>3427815.6996666668</v>
      </c>
      <c s="2">
        <v>6855631.3993333336</v>
      </c>
    </row>
    <row r="48" spans="1:28" ht="14.5">
      <c r="A48" s="24" t="s">
        <v>121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288054.91600000003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217474.49400000001</v>
      </c>
      <c s="2">
        <v>288054.91600000003</v>
      </c>
      <c s="2">
        <v>217474.49400000001</v>
      </c>
      <c s="2">
        <v>505529.41000000003</v>
      </c>
    </row>
    <row r="49" spans="1:28" ht="14.5">
      <c r="A49" s="24" t="s">
        <v>130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50" spans="1:28" ht="14.5">
      <c r="A50" s="24" t="s">
        <v>131</v>
      </c>
      <c s="2">
        <v>33377.440000000002</v>
      </c>
      <c s="2">
        <v>1278395.6699999999</v>
      </c>
      <c s="2">
        <v>350812.87</v>
      </c>
      <c s="2">
        <v>760911.07500000007</v>
      </c>
      <c s="2">
        <v>4810787.4199999999</v>
      </c>
      <c s="2">
        <v>702090.12</v>
      </c>
      <c s="2">
        <v>33377.440000000002</v>
      </c>
      <c s="2">
        <v>661227.2300000001</v>
      </c>
      <c s="2">
        <v>350812.87</v>
      </c>
      <c s="2">
        <v>760911.07500000007</v>
      </c>
      <c s="2">
        <v>4810787.4199999999</v>
      </c>
      <c s="2">
        <v>702090.12</v>
      </c>
      <c s="2">
        <v>33377.440000000002</v>
      </c>
      <c s="2">
        <v>661227.39000000001</v>
      </c>
      <c s="2">
        <v>350812.87</v>
      </c>
      <c s="2">
        <v>760911.07500000007</v>
      </c>
      <c s="2">
        <v>4810787.4199999999</v>
      </c>
      <c s="2">
        <v>702090.12</v>
      </c>
      <c s="2">
        <v>33377.779999999999</v>
      </c>
      <c s="2">
        <v>374999.98999999999</v>
      </c>
      <c s="2">
        <v>350812.87</v>
      </c>
      <c s="2">
        <v>760911.07500000007</v>
      </c>
      <c s="2">
        <v>4810787.4199999999</v>
      </c>
      <c s="2">
        <v>702090.12</v>
      </c>
      <c s="2">
        <v>15255580.75</v>
      </c>
      <c s="2">
        <v>14352185.57</v>
      </c>
      <c s="2">
        <v>29607766.32</v>
      </c>
    </row>
    <row r="51" spans="1:28" ht="14.5">
      <c r="A51" s="24" t="s">
        <v>139</v>
      </c>
      <c s="2">
        <v>0</v>
      </c>
      <c s="2">
        <v>0</v>
      </c>
      <c s="2">
        <v>0</v>
      </c>
      <c s="2">
        <v>0</v>
      </c>
      <c s="2">
        <v>0</v>
      </c>
      <c s="2">
        <v>1393885.517</v>
      </c>
      <c s="2">
        <v>0</v>
      </c>
      <c s="2">
        <v>0</v>
      </c>
      <c s="2">
        <v>0</v>
      </c>
      <c s="2">
        <v>0</v>
      </c>
      <c s="2">
        <v>0</v>
      </c>
      <c s="2">
        <v>1393885.4550000001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2787770.9720000001</v>
      </c>
      <c s="2">
        <v>0</v>
      </c>
      <c s="2">
        <v>2787770.9720000001</v>
      </c>
    </row>
    <row r="52" spans="1:28" ht="14.5">
      <c r="A52" s="24" t="s">
        <v>140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7482354</v>
      </c>
      <c s="2">
        <v>7482354</v>
      </c>
      <c s="2">
        <v>14964708</v>
      </c>
    </row>
    <row r="53" spans="1:28" ht="14.5">
      <c r="A53" s="24" t="s">
        <v>442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1443078.6799999999</v>
      </c>
      <c s="2">
        <v>0</v>
      </c>
      <c s="2">
        <v>6405983.333333333</v>
      </c>
      <c s="2">
        <v>0</v>
      </c>
      <c s="2">
        <v>0</v>
      </c>
      <c s="2">
        <v>0</v>
      </c>
      <c s="2">
        <v>7849062.0133333327</v>
      </c>
      <c s="2">
        <v>7849062.0133333327</v>
      </c>
    </row>
    <row r="54" spans="1:28" ht="14.5">
      <c r="A54" s="24" t="s">
        <v>143</v>
      </c>
      <c s="2">
        <v>0</v>
      </c>
      <c s="2">
        <v>0</v>
      </c>
      <c s="2">
        <v>0</v>
      </c>
      <c s="2">
        <v>0</v>
      </c>
      <c s="2">
        <v>0</v>
      </c>
      <c s="2">
        <v>501268.81194736843</v>
      </c>
      <c s="2">
        <v>0</v>
      </c>
      <c s="2">
        <v>0</v>
      </c>
      <c s="2">
        <v>0</v>
      </c>
      <c s="2">
        <v>0</v>
      </c>
      <c s="2">
        <v>0</v>
      </c>
      <c s="2">
        <v>415882.02694736846</v>
      </c>
      <c s="2">
        <v>0</v>
      </c>
      <c s="2">
        <v>0</v>
      </c>
      <c s="2">
        <v>0</v>
      </c>
      <c s="2">
        <v>0</v>
      </c>
      <c s="2">
        <v>0</v>
      </c>
      <c s="2">
        <v>415882.02694736846</v>
      </c>
      <c s="2">
        <v>0</v>
      </c>
      <c s="2">
        <v>0</v>
      </c>
      <c s="2">
        <v>0</v>
      </c>
      <c s="2">
        <v>0</v>
      </c>
      <c s="2">
        <v>0</v>
      </c>
      <c s="2">
        <v>415882.12094736844</v>
      </c>
      <c s="2">
        <v>917150.83889473695</v>
      </c>
      <c s="2">
        <v>831764.14789473696</v>
      </c>
      <c s="2">
        <v>1748914.9867894738</v>
      </c>
    </row>
    <row r="55" spans="1:28" ht="14.5">
      <c r="A55" s="24" t="s">
        <v>151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11109922.963</v>
      </c>
      <c s="2">
        <v>11109922.963</v>
      </c>
      <c s="2">
        <v>22219845.925999999</v>
      </c>
    </row>
    <row r="56" spans="1:28" ht="14.5">
      <c r="A56" s="24" t="s">
        <v>67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2589079.537</v>
      </c>
      <c s="2">
        <v>2589079.537</v>
      </c>
      <c s="2">
        <v>5178159.074</v>
      </c>
    </row>
    <row r="57" spans="1:28" ht="14.5">
      <c r="A57" s="24" t="s">
        <v>69</v>
      </c>
      <c s="2">
        <v>54592.260000000002</v>
      </c>
      <c s="2">
        <v>0</v>
      </c>
      <c s="2">
        <v>0</v>
      </c>
      <c s="2">
        <v>0</v>
      </c>
      <c s="2">
        <v>0</v>
      </c>
      <c s="2">
        <v>23472.689999999999</v>
      </c>
      <c s="2">
        <v>55411.150000000001</v>
      </c>
      <c s="2">
        <v>0</v>
      </c>
      <c s="2">
        <v>0</v>
      </c>
      <c s="2">
        <v>0</v>
      </c>
      <c s="2">
        <v>0</v>
      </c>
      <c s="2">
        <v>23824.790000000001</v>
      </c>
      <c s="2">
        <v>56242.309999999998</v>
      </c>
      <c s="2">
        <v>0</v>
      </c>
      <c s="2">
        <v>0</v>
      </c>
      <c s="2">
        <v>0</v>
      </c>
      <c s="2">
        <v>0</v>
      </c>
      <c s="2">
        <v>24182.16</v>
      </c>
      <c s="2">
        <v>57085.949999999997</v>
      </c>
      <c s="2">
        <v>0</v>
      </c>
      <c s="2">
        <v>0</v>
      </c>
      <c s="2">
        <v>0</v>
      </c>
      <c s="2">
        <v>0</v>
      </c>
      <c s="2">
        <v>24544.889999999999</v>
      </c>
      <c s="2">
        <v>157300.89000000001</v>
      </c>
      <c s="2">
        <v>162055.31</v>
      </c>
      <c s="2">
        <v>319356.19999999995</v>
      </c>
    </row>
    <row r="58" spans="1:28" ht="14.5">
      <c r="A58" s="24" t="s">
        <v>1080</v>
      </c>
      <c s="2">
        <v>0</v>
      </c>
      <c s="2">
        <v>0</v>
      </c>
      <c s="2">
        <v>5631060.8700000001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5631060.8700000001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5631060.8700000001</v>
      </c>
      <c s="2">
        <v>5631060.8700000001</v>
      </c>
      <c s="2">
        <v>11262121.74</v>
      </c>
    </row>
    <row r="59" spans="1:28" ht="14.5">
      <c r="A59" s="23" t="s">
        <v>159</v>
      </c>
      <c s="2">
        <v>32018515.898999996</v>
      </c>
      <c s="2">
        <v>115175224.272</v>
      </c>
      <c s="2">
        <v>96101907.995000005</v>
      </c>
      <c s="2">
        <v>334016300.23699999</v>
      </c>
      <c s="2">
        <v>277612496.69799995</v>
      </c>
      <c s="2">
        <v>358008466.91900003</v>
      </c>
      <c s="2">
        <v>30433515.589000002</v>
      </c>
      <c s="147">
        <v>356904591.29699999</v>
      </c>
      <c s="2">
        <v>96101907.995000005</v>
      </c>
      <c s="2">
        <v>327474871.64699996</v>
      </c>
      <c s="2">
        <v>207496175.31399998</v>
      </c>
      <c s="2">
        <v>358008466.83899999</v>
      </c>
      <c s="2">
        <v>34221671.019000001</v>
      </c>
      <c s="2">
        <v>44737924.626999997</v>
      </c>
      <c s="2">
        <v>96194393.194999993</v>
      </c>
      <c s="2">
        <v>329969968.23699999</v>
      </c>
      <c s="2">
        <v>246263476.40199998</v>
      </c>
      <c s="2">
        <v>364267630.03999996</v>
      </c>
      <c s="2">
        <v>35502663.369000003</v>
      </c>
      <c s="2">
        <v>47314395.217</v>
      </c>
      <c s="2">
        <v>101761240.245</v>
      </c>
      <c s="2">
        <v>274169316.01699996</v>
      </c>
      <c s="2">
        <v>248060601.59899998</v>
      </c>
      <c s="2">
        <v>434642746.153</v>
      </c>
      <c s="2">
        <v>2589352440.7009997</v>
      </c>
      <c s="2">
        <v>2257106026.1199999</v>
      </c>
      <c s="2">
        <v>4846458466.8210001</v>
      </c>
    </row>
    <row r="60" spans="1:28" ht="14.5">
      <c r="A60" s="24" t="s">
        <v>160</v>
      </c>
      <c s="2">
        <v>6031578.2539999988</v>
      </c>
      <c s="2">
        <v>29847361.807</v>
      </c>
      <c s="2">
        <v>9654748.7809999995</v>
      </c>
      <c s="2">
        <v>98606393.754999995</v>
      </c>
      <c s="2">
        <v>105969113.686</v>
      </c>
      <c s="2">
        <v>50239695.619000003</v>
      </c>
      <c s="2">
        <v>5857731.3739999989</v>
      </c>
      <c s="2">
        <v>30392371.737</v>
      </c>
      <c s="2">
        <v>9654748.7809999995</v>
      </c>
      <c s="2">
        <v>98606393.754999995</v>
      </c>
      <c s="2">
        <v>106121380.18700001</v>
      </c>
      <c s="2">
        <v>50239695.619000003</v>
      </c>
      <c s="2">
        <v>9645886.8039999995</v>
      </c>
      <c s="2">
        <v>30392371.737</v>
      </c>
      <c s="2">
        <v>9747233.9810000006</v>
      </c>
      <c s="2">
        <v>101101490.345</v>
      </c>
      <c s="2">
        <v>142026773.005</v>
      </c>
      <c s="2">
        <v>70447433.199000001</v>
      </c>
      <c s="2">
        <v>10926879.153999999</v>
      </c>
      <c s="2">
        <v>32392371.737</v>
      </c>
      <c s="2">
        <v>9654748.7809999995</v>
      </c>
      <c s="2">
        <v>45300838.195</v>
      </c>
      <c s="2">
        <v>143818289.461</v>
      </c>
      <c s="2">
        <v>65680409.138999999</v>
      </c>
      <c s="2">
        <v>601221213.3549999</v>
      </c>
      <c s="2">
        <v>671134725.53799999</v>
      </c>
      <c s="2">
        <v>1272355938.8929996</v>
      </c>
    </row>
    <row r="61" spans="1:28" ht="14.5">
      <c r="A61" s="24" t="s">
        <v>289</v>
      </c>
      <c s="2">
        <v>0</v>
      </c>
      <c s="2">
        <v>2592463.1699999999</v>
      </c>
      <c s="2">
        <v>0</v>
      </c>
      <c s="2">
        <v>2970000</v>
      </c>
      <c s="2">
        <v>35700000</v>
      </c>
      <c s="2">
        <v>511342.20000000007</v>
      </c>
      <c s="2">
        <v>0</v>
      </c>
      <c s="2">
        <v>8774124.3200000003</v>
      </c>
      <c s="2">
        <v>0</v>
      </c>
      <c s="2">
        <v>0</v>
      </c>
      <c s="2">
        <v>35700000</v>
      </c>
      <c s="2">
        <v>511342.20000000007</v>
      </c>
      <c s="2">
        <v>0</v>
      </c>
      <c s="2">
        <v>8774124.3200000003</v>
      </c>
      <c s="2">
        <v>0</v>
      </c>
      <c s="2">
        <v>0</v>
      </c>
      <c s="2">
        <v>35700000</v>
      </c>
      <c s="2">
        <v>511342.20000000007</v>
      </c>
      <c s="2">
        <v>0</v>
      </c>
      <c s="2">
        <v>8774124.3200000003</v>
      </c>
      <c s="2">
        <v>5659332.25</v>
      </c>
      <c s="2">
        <v>0</v>
      </c>
      <c s="2">
        <v>35700000</v>
      </c>
      <c s="2">
        <v>525617.94000000006</v>
      </c>
      <c s="2">
        <v>86759271.890000001</v>
      </c>
      <c s="2">
        <v>95644541.030000001</v>
      </c>
      <c s="2">
        <v>182403812.91999999</v>
      </c>
    </row>
    <row r="62" spans="1:28" ht="14.5">
      <c r="A62" s="24" t="s">
        <v>312</v>
      </c>
      <c s="2">
        <v>25986937.645</v>
      </c>
      <c s="2">
        <v>6166666.6699999999</v>
      </c>
      <c s="2">
        <v>35401337.460000001</v>
      </c>
      <c s="2">
        <v>16389036.49</v>
      </c>
      <c s="2">
        <v>58098091.545999989</v>
      </c>
      <c s="2">
        <v>94037608.409999996</v>
      </c>
      <c s="2">
        <v>24575784.215000004</v>
      </c>
      <c s="2">
        <v>6166666.6699999999</v>
      </c>
      <c s="2">
        <v>35401337.460000001</v>
      </c>
      <c s="2">
        <v>12817607.9</v>
      </c>
      <c s="2">
        <v>64316646.285999998</v>
      </c>
      <c s="2">
        <v>94037608.329999998</v>
      </c>
      <c s="2">
        <v>24575784.215000004</v>
      </c>
      <c s="2">
        <v>2000000</v>
      </c>
      <c s="2">
        <v>35401337.460000001</v>
      </c>
      <c s="2">
        <v>12817607.9</v>
      </c>
      <c s="2">
        <v>67178554.555999994</v>
      </c>
      <c s="2">
        <v>80089033.95099999</v>
      </c>
      <c s="2">
        <v>24575784.215000004</v>
      </c>
      <c s="2">
        <v>2576470.5899999999</v>
      </c>
      <c s="2">
        <v>35401337.460000001</v>
      </c>
      <c s="2">
        <v>12817607.83</v>
      </c>
      <c s="2">
        <v>67184163.296999991</v>
      </c>
      <c s="2">
        <v>78055873.379999995</v>
      </c>
      <c s="2">
        <v>473395329.0819999</v>
      </c>
      <c s="2">
        <v>442673554.85399985</v>
      </c>
      <c s="2">
        <v>916068883.93599975</v>
      </c>
    </row>
    <row r="63" spans="1:28" ht="14.5">
      <c r="A63" s="24" t="s">
        <v>364</v>
      </c>
      <c s="2">
        <v>0</v>
      </c>
      <c s="2">
        <v>0</v>
      </c>
      <c s="2">
        <v>0</v>
      </c>
      <c s="2">
        <v>0</v>
      </c>
      <c s="2">
        <v>1276558.841</v>
      </c>
      <c s="2">
        <v>0</v>
      </c>
      <c s="2">
        <v>0</v>
      </c>
      <c s="2">
        <v>0</v>
      </c>
      <c s="2">
        <v>0</v>
      </c>
      <c s="2">
        <v>0</v>
      </c>
      <c s="2">
        <v>1358148.841</v>
      </c>
      <c s="2">
        <v>0</v>
      </c>
      <c s="2">
        <v>0</v>
      </c>
      <c s="2">
        <v>0</v>
      </c>
      <c s="2">
        <v>0</v>
      </c>
      <c s="2">
        <v>0</v>
      </c>
      <c s="2">
        <v>1358148.841</v>
      </c>
      <c s="2">
        <v>0</v>
      </c>
      <c s="2">
        <v>0</v>
      </c>
      <c s="2">
        <v>0</v>
      </c>
      <c s="2">
        <v>0</v>
      </c>
      <c s="2">
        <v>0</v>
      </c>
      <c s="2">
        <v>1358148.841</v>
      </c>
      <c s="2">
        <v>0</v>
      </c>
      <c s="2">
        <v>2634707.682</v>
      </c>
      <c s="2">
        <v>2716297.682</v>
      </c>
      <c s="2">
        <v>5351005.3639999991</v>
      </c>
    </row>
    <row r="64" spans="1:28" ht="14.5">
      <c r="A64" s="24" t="s">
        <v>453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308000000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308000000</v>
      </c>
      <c s="2">
        <v>0</v>
      </c>
      <c s="2">
        <v>308000000</v>
      </c>
    </row>
    <row r="65" spans="1:28" ht="14.5">
      <c r="A65" s="24" t="s">
        <v>373</v>
      </c>
      <c s="2">
        <v>0</v>
      </c>
      <c s="2">
        <v>76568732.625</v>
      </c>
      <c s="2">
        <v>51045821.754000001</v>
      </c>
      <c s="2">
        <v>216050869.99199998</v>
      </c>
      <c s="2">
        <v>76568732.625</v>
      </c>
      <c s="2">
        <v>213219820.69</v>
      </c>
      <c s="2">
        <v>0</v>
      </c>
      <c s="2">
        <v>0</v>
      </c>
      <c s="2">
        <v>51045821.754000001</v>
      </c>
      <c s="2">
        <v>216050869.99199998</v>
      </c>
      <c s="2">
        <v>0</v>
      </c>
      <c s="2">
        <v>213219820.69</v>
      </c>
      <c s="2">
        <v>0</v>
      </c>
      <c s="2">
        <v>0</v>
      </c>
      <c s="2">
        <v>51045821.754000001</v>
      </c>
      <c s="2">
        <v>216050869.99199998</v>
      </c>
      <c s="2">
        <v>0</v>
      </c>
      <c s="2">
        <v>213219820.69</v>
      </c>
      <c s="2">
        <v>0</v>
      </c>
      <c s="2">
        <v>0</v>
      </c>
      <c s="2">
        <v>51045821.754000001</v>
      </c>
      <c s="2">
        <v>216050869.99199998</v>
      </c>
      <c s="2">
        <v>0</v>
      </c>
      <c s="2">
        <v>290380845.69400001</v>
      </c>
      <c s="2">
        <v>1113770490.122</v>
      </c>
      <c s="2">
        <v>1037794049.876</v>
      </c>
      <c s="2">
        <v>2151564539.9980001</v>
      </c>
    </row>
    <row r="66" spans="1:28" ht="14.5">
      <c r="A66" s="24" t="s">
        <v>1079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0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0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7142857.1399999997</v>
      </c>
      <c s="2">
        <v>10714285.709999999</v>
      </c>
    </row>
    <row r="67" spans="1:28" ht="14.5">
      <c r="A67" s="23" t="s">
        <v>1176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8" spans="1:28" ht="14.5">
      <c r="A68" s="24" t="s">
        <v>1078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9" spans="1:28" ht="14.5">
      <c r="A69" s="24" t="s">
        <v>1736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0" spans="1:28" ht="14.5">
      <c r="A70" s="23" t="s">
        <v>468</v>
      </c>
      <c s="2">
        <v>113159799.94049999</v>
      </c>
      <c s="2">
        <v>184304372.89999998</v>
      </c>
      <c s="2">
        <v>284373807.43583333</v>
      </c>
      <c s="2">
        <v>397125702.02499998</v>
      </c>
      <c s="2">
        <v>311757549.21933329</v>
      </c>
      <c s="2">
        <v>420516226.14944738</v>
      </c>
      <c s="2">
        <v>109458536.95050001</v>
      </c>
      <c s="2">
        <v>362890571.48500001</v>
      </c>
      <c s="2">
        <v>281040347.70283329</v>
      </c>
      <c s="2">
        <v>390775426.45499998</v>
      </c>
      <c s="2">
        <v>241641227.83533332</v>
      </c>
      <c s="2">
        <v>412491122.21844733</v>
      </c>
      <c s="2">
        <v>517971230.7105</v>
      </c>
      <c s="2">
        <v>50723904.975000001</v>
      </c>
      <c s="2">
        <v>278460544.77283335</v>
      </c>
      <c s="2">
        <v>375244431.28499997</v>
      </c>
      <c s="2">
        <v>280408528.92333335</v>
      </c>
      <c s="2">
        <v>416993477.43844736</v>
      </c>
      <c s="2">
        <v>519135985.47049987</v>
      </c>
      <c s="2">
        <v>54457226.845000006</v>
      </c>
      <c s="2">
        <v>270987270.0728333</v>
      </c>
      <c s="2">
        <v>326040915.41833329</v>
      </c>
      <c s="2">
        <v>282205654.12033337</v>
      </c>
      <c s="2">
        <v>494667999.34944737</v>
      </c>
      <c s="2">
        <v>3509534690.3172278</v>
      </c>
      <c s="2">
        <v>3867297169.3815603</v>
      </c>
      <c s="2">
        <v>7376831859.6987896</v>
      </c>
    </row>
    <row r="71" spans="1:28" ht="14.5">
      <c r="A71" s="23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2" spans="1:28" ht="14.5">
      <c r="A72" s="23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3" spans="1:28" ht="14.5">
      <c r="A73" s="23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81" spans="1:28" ht="29">
      <c r="A81" s="10" t="s">
        <v>1069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1763</v>
      </c>
      <c s="3" t="s">
        <v>1750</v>
      </c>
      <c s="3" t="s">
        <v>1751</v>
      </c>
      <c s="3" t="s">
        <v>1752</v>
      </c>
      <c s="3" t="s">
        <v>1753</v>
      </c>
      <c s="3" t="s">
        <v>1754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1761</v>
      </c>
      <c s="3" t="s">
        <v>1762</v>
      </c>
      <c s="3" t="s">
        <v>1743</v>
      </c>
    </row>
    <row r="82" spans="1:28" ht="14.5">
      <c r="A82" s="23" t="s">
        <v>657</v>
      </c>
      <c s="2">
        <v>116539433.71000001</v>
      </c>
      <c s="2">
        <v>99098272.909999996</v>
      </c>
      <c s="2">
        <v>734297118.72000015</v>
      </c>
      <c s="2">
        <v>76485849.319999978</v>
      </c>
      <c s="2">
        <v>151036905.57000002</v>
      </c>
      <c s="2">
        <v>80078393.849999994</v>
      </c>
      <c s="2">
        <v>74937397.560000017</v>
      </c>
      <c s="2">
        <v>176045705.40999991</v>
      </c>
      <c s="2">
        <v>115696539.77000001</v>
      </c>
      <c s="2">
        <v>125052544.75999998</v>
      </c>
      <c s="2">
        <v>296797348.97000003</v>
      </c>
      <c s="2">
        <v>100076350.03000003</v>
      </c>
      <c s="2">
        <v>45706559.06000001</v>
      </c>
      <c s="2">
        <v>71548549.239999965</v>
      </c>
      <c s="2">
        <v>737573680.57000005</v>
      </c>
      <c s="2">
        <v>352679210.95999992</v>
      </c>
      <c s="2">
        <v>47672098.630000003</v>
      </c>
      <c s="2">
        <v>57536966.650000013</v>
      </c>
      <c s="2">
        <v>50191960.720000006</v>
      </c>
      <c s="2">
        <v>37938511.150000006</v>
      </c>
      <c s="2">
        <v>77079542.989999995</v>
      </c>
      <c s="2">
        <v>57557457.099999987</v>
      </c>
      <c s="2">
        <v>31087596.23</v>
      </c>
      <c s="2">
        <v>1025361374.8699999</v>
      </c>
      <c s="2">
        <v>2146141860.5800004</v>
      </c>
      <c s="2">
        <v>2591933508.1699996</v>
      </c>
      <c s="2">
        <v>4738075368.750001</v>
      </c>
    </row>
    <row r="83" spans="1:28" ht="14.5">
      <c r="A83" s="24" t="s">
        <v>658</v>
      </c>
      <c s="2">
        <v>116539433.71000001</v>
      </c>
      <c s="2">
        <v>99098272.909999996</v>
      </c>
      <c s="2">
        <v>734297118.72000015</v>
      </c>
      <c s="2">
        <v>76485849.319999978</v>
      </c>
      <c s="2">
        <v>151036905.57000002</v>
      </c>
      <c s="2">
        <v>80078393.849999994</v>
      </c>
      <c s="2">
        <v>74937397.560000017</v>
      </c>
      <c s="2">
        <v>176045705.40999991</v>
      </c>
      <c s="2">
        <v>115696539.77000001</v>
      </c>
      <c s="2">
        <v>125052544.75999998</v>
      </c>
      <c s="2">
        <v>296797348.97000003</v>
      </c>
      <c s="2">
        <v>100076350.03000003</v>
      </c>
      <c s="2">
        <v>45706559.06000001</v>
      </c>
      <c s="2">
        <v>71548549.239999965</v>
      </c>
      <c s="2">
        <v>737573680.57000005</v>
      </c>
      <c s="2">
        <v>352679210.95999992</v>
      </c>
      <c s="2">
        <v>47672098.630000003</v>
      </c>
      <c s="2">
        <v>57536966.650000013</v>
      </c>
      <c s="2">
        <v>50191960.720000006</v>
      </c>
      <c s="2">
        <v>37938511.150000006</v>
      </c>
      <c s="2">
        <v>77079542.989999995</v>
      </c>
      <c s="2">
        <v>57557457.099999987</v>
      </c>
      <c s="2">
        <v>31087596.23</v>
      </c>
      <c s="2">
        <v>1025361374.8699999</v>
      </c>
      <c s="2">
        <v>2146141860.5800004</v>
      </c>
      <c s="2">
        <v>2591933508.1699996</v>
      </c>
      <c s="2">
        <v>4738075368.750001</v>
      </c>
    </row>
    <row r="84" spans="1:28" ht="14.5">
      <c r="A84" s="23" t="s">
        <v>644</v>
      </c>
      <c s="2">
        <v>91332027.916999996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91873805.271000013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92419104.173000008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84986281.609999999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203660142.778</v>
      </c>
      <c s="2">
        <v>197859695.373</v>
      </c>
      <c s="2">
        <v>401519838.15100002</v>
      </c>
    </row>
    <row r="85" spans="1:28" ht="14.5">
      <c r="A85" s="24" t="s">
        <v>87</v>
      </c>
      <c s="2">
        <v>0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0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20454309.59</v>
      </c>
      <c s="2">
        <v>20454309.59</v>
      </c>
      <c s="2">
        <v>40908619.18</v>
      </c>
    </row>
    <row r="86" spans="1:28" ht="14.5">
      <c r="A86" s="24" t="s">
        <v>578</v>
      </c>
      <c s="2">
        <v>88789378.434</v>
      </c>
      <c s="2">
        <v>0</v>
      </c>
      <c s="2">
        <v>0</v>
      </c>
      <c s="2">
        <v>0</v>
      </c>
      <c s="2">
        <v>0</v>
      </c>
      <c s="2">
        <v>0</v>
      </c>
      <c s="2">
        <v>89316884.716000006</v>
      </c>
      <c s="2">
        <v>0</v>
      </c>
      <c s="2">
        <v>0</v>
      </c>
      <c s="2">
        <v>0</v>
      </c>
      <c s="2">
        <v>0</v>
      </c>
      <c s="2">
        <v>0</v>
      </c>
      <c s="2">
        <v>89847819.785000011</v>
      </c>
      <c s="2">
        <v>0</v>
      </c>
      <c s="2">
        <v>0</v>
      </c>
      <c s="2">
        <v>0</v>
      </c>
      <c s="2">
        <v>0</v>
      </c>
      <c s="2">
        <v>0</v>
      </c>
      <c s="2">
        <v>82747640.023000002</v>
      </c>
      <c s="2">
        <v>0</v>
      </c>
      <c s="2">
        <v>0</v>
      </c>
      <c s="2">
        <v>0</v>
      </c>
      <c s="2">
        <v>0</v>
      </c>
      <c s="2">
        <v>0</v>
      </c>
      <c s="2">
        <v>178106263.15000001</v>
      </c>
      <c s="2">
        <v>172595459.808</v>
      </c>
      <c s="2">
        <v>350701722.958</v>
      </c>
    </row>
    <row r="87" spans="1:28" ht="14.5">
      <c r="A87" s="24" t="s">
        <v>70</v>
      </c>
      <c s="2">
        <v>2542649.483</v>
      </c>
      <c s="2">
        <v>0</v>
      </c>
      <c s="2">
        <v>0</v>
      </c>
      <c s="2">
        <v>0</v>
      </c>
      <c s="2">
        <v>0</v>
      </c>
      <c s="2">
        <v>0</v>
      </c>
      <c s="2">
        <v>2556920.5550000002</v>
      </c>
      <c s="2">
        <v>0</v>
      </c>
      <c s="2">
        <v>0</v>
      </c>
      <c s="2">
        <v>0</v>
      </c>
      <c s="2">
        <v>0</v>
      </c>
      <c s="2">
        <v>0</v>
      </c>
      <c s="2">
        <v>2571284.3879999998</v>
      </c>
      <c s="2">
        <v>0</v>
      </c>
      <c s="2">
        <v>0</v>
      </c>
      <c s="2">
        <v>0</v>
      </c>
      <c s="2">
        <v>0</v>
      </c>
      <c s="2">
        <v>0</v>
      </c>
      <c s="2">
        <v>2238641.5869999998</v>
      </c>
      <c s="2">
        <v>0</v>
      </c>
      <c s="2">
        <v>0</v>
      </c>
      <c s="2">
        <v>0</v>
      </c>
      <c s="2">
        <v>0</v>
      </c>
      <c s="2">
        <v>0</v>
      </c>
      <c s="2">
        <v>5099570.0380000006</v>
      </c>
      <c s="2">
        <v>4809925.9749999996</v>
      </c>
      <c s="2">
        <v>9909496.0130000003</v>
      </c>
    </row>
    <row r="88" spans="1:28" ht="14.5">
      <c r="A88" s="23" t="s">
        <v>1068</v>
      </c>
      <c s="2">
        <v>207871461.627</v>
      </c>
      <c s="2">
        <v>99098272.909999996</v>
      </c>
      <c s="2">
        <v>734297118.72000015</v>
      </c>
      <c s="2">
        <v>86713004.119999975</v>
      </c>
      <c s="2">
        <v>151036905.57000002</v>
      </c>
      <c s="2">
        <v>80078393.849999994</v>
      </c>
      <c s="2">
        <v>166811202.83100003</v>
      </c>
      <c s="2">
        <v>176045705.40999991</v>
      </c>
      <c s="2">
        <v>115696539.77000001</v>
      </c>
      <c s="2">
        <v>135279699.54999998</v>
      </c>
      <c s="2">
        <v>296797348.97000003</v>
      </c>
      <c s="2">
        <v>100076350.03000003</v>
      </c>
      <c s="2">
        <v>138125663.23300004</v>
      </c>
      <c s="2">
        <v>71548549.239999965</v>
      </c>
      <c s="2">
        <v>737573680.57000005</v>
      </c>
      <c s="2">
        <v>362906365.75999993</v>
      </c>
      <c s="2">
        <v>47672098.630000003</v>
      </c>
      <c s="2">
        <v>57536966.650000013</v>
      </c>
      <c s="2">
        <v>135178242.33000001</v>
      </c>
      <c s="2">
        <v>37938511.150000006</v>
      </c>
      <c s="2">
        <v>77079542.989999995</v>
      </c>
      <c s="2">
        <v>67784611.889999986</v>
      </c>
      <c s="2">
        <v>31087596.23</v>
      </c>
      <c s="2">
        <v>1025361374.8699999</v>
      </c>
      <c s="2">
        <v>2349802003.3580008</v>
      </c>
      <c s="2">
        <v>2789793203.5429997</v>
      </c>
      <c s="2">
        <v>5139595206.901001</v>
      </c>
    </row>
    <row r="90" spans="2:28" ht="14.5">
      <c r="B90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91" spans="2:28" ht="14.5">
      <c r="B91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92" spans="2:28" ht="14.5">
      <c r="B92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93" spans="14:17" ht="14.5">
      <c r="N93" s="2"/>
      <c s="2"/>
      <c s="2"/>
      <c s="2"/>
    </row>
    <row r="113" spans="23:40" ht="14.5">
      <c r="W113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14" spans="23:40" ht="14.5">
      <c r="W11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L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N116"/>
  <sheetViews>
    <sheetView showGridLines="0" tabSelected="1" workbookViewId="0" topLeftCell="A65">
      <selection pane="topLeft" activeCell="AB89" sqref="A89:AB91"/>
    </sheetView>
  </sheetViews>
  <sheetFormatPr defaultColWidth="11.4242857142857" defaultRowHeight="14.5"/>
  <cols>
    <col min="1" max="1" width="50.4285714285714" customWidth="1"/>
    <col min="2" max="6" width="13.5714285714286" bestFit="1" customWidth="1"/>
    <col min="7" max="7" width="14.5714285714286" bestFit="1" customWidth="1"/>
    <col min="8" max="12" width="13.5714285714286" bestFit="1" customWidth="1"/>
    <col min="13" max="13" width="14.5714285714286" bestFit="1" customWidth="1"/>
    <col min="14" max="15" width="13.5714285714286" bestFit="1" customWidth="1"/>
    <col min="16" max="16" width="14.8571428571429" bestFit="1" customWidth="1"/>
    <col min="17" max="17" width="16.4285714285714" bestFit="1" customWidth="1"/>
    <col min="18" max="18" width="13.5714285714286" bestFit="1" customWidth="1"/>
    <col min="19" max="19" width="14.5714285714286" bestFit="1" customWidth="1"/>
    <col min="20" max="21" width="13.5714285714286" bestFit="1" customWidth="1"/>
    <col min="22" max="22" width="16.1428571428571" bestFit="1" customWidth="1"/>
    <col min="23" max="25" width="13.8571428571429" bestFit="1" customWidth="1"/>
    <col min="26" max="30" width="12.8571428571429" bestFit="1" customWidth="1"/>
    <col min="31" max="35" width="11.8571428571429" bestFit="1" customWidth="1"/>
    <col min="36" max="36" width="16.4285714285714" bestFit="1" customWidth="1"/>
    <col min="37" max="38" width="13.4285714285714" bestFit="1" customWidth="1"/>
  </cols>
  <sheetData>
    <row r="1" spans="1:12" s="4" customFormat="1" ht="23.5">
      <c r="A1" s="164" t="s">
        <v>479</v>
      </c>
      <c s="164"/>
      <c s="164"/>
      <c s="164"/>
      <c s="164"/>
      <c s="164"/>
      <c s="164"/>
      <c s="164"/>
      <c s="164"/>
      <c s="164"/>
      <c s="164"/>
      <c s="164"/>
    </row>
    <row r="2" spans="1:12" s="4" customFormat="1" ht="14.5">
      <c r="A2" s="5"/>
      <c s="5"/>
      <c s="5"/>
      <c s="5"/>
      <c s="5"/>
      <c s="5"/>
      <c s="5"/>
      <c s="5"/>
      <c s="5"/>
      <c s="5"/>
      <c s="5"/>
      <c s="5"/>
    </row>
    <row r="3" spans="1:12" s="4" customFormat="1" ht="14.5">
      <c r="A3" s="5"/>
      <c s="5"/>
      <c s="5"/>
      <c s="5"/>
      <c s="5"/>
      <c s="5"/>
      <c s="5"/>
      <c s="5"/>
      <c s="5"/>
      <c s="5"/>
      <c s="5"/>
      <c s="5"/>
    </row>
    <row r="4" spans="1:12" s="4" customFormat="1" ht="14.5">
      <c r="A4" s="5"/>
      <c s="5"/>
      <c s="5"/>
      <c s="5"/>
      <c s="5"/>
      <c s="5"/>
      <c s="5"/>
      <c s="5"/>
      <c s="5"/>
      <c s="5"/>
      <c s="5"/>
      <c s="5"/>
    </row>
    <row r="5" spans="1:12" s="4" customFormat="1" ht="14.5">
      <c r="A5" s="5"/>
      <c s="5"/>
      <c s="5"/>
      <c s="5"/>
      <c s="5"/>
      <c s="5"/>
      <c s="5"/>
      <c s="5"/>
      <c s="5"/>
      <c s="5"/>
      <c s="5"/>
      <c s="5"/>
    </row>
    <row r="6" spans="1:12" s="4" customFormat="1" ht="14.5">
      <c r="A6" s="5"/>
      <c s="5"/>
      <c s="5"/>
      <c s="5"/>
      <c s="5"/>
      <c s="5"/>
      <c s="5"/>
      <c s="5"/>
      <c s="5"/>
      <c s="5"/>
      <c s="5"/>
      <c s="5"/>
    </row>
    <row r="7" spans="1:12" s="4" customFormat="1" ht="14.5">
      <c r="A7" s="5"/>
      <c s="5"/>
      <c s="5"/>
      <c s="5"/>
      <c s="5"/>
      <c s="5"/>
      <c s="5"/>
      <c s="5"/>
      <c s="5"/>
      <c s="5"/>
      <c s="5"/>
      <c s="5"/>
    </row>
    <row r="8" spans="1:12" s="4" customFormat="1" ht="14.5">
      <c r="A8" s="5"/>
      <c s="5"/>
      <c s="5"/>
      <c s="5"/>
      <c s="5"/>
      <c s="5"/>
      <c s="5"/>
      <c s="5"/>
      <c s="5"/>
      <c s="5"/>
      <c s="5"/>
      <c s="5"/>
    </row>
    <row r="9" spans="1:28" s="4" customFormat="1" ht="29">
      <c r="A9" s="5"/>
      <c s="148" t="s">
        <v>1707</v>
      </c>
      <c s="148" t="s">
        <v>1708</v>
      </c>
      <c s="148" t="s">
        <v>1709</v>
      </c>
      <c s="148" t="s">
        <v>1710</v>
      </c>
      <c s="148" t="s">
        <v>1711</v>
      </c>
      <c s="148" t="s">
        <v>1712</v>
      </c>
      <c s="148" t="s">
        <v>1713</v>
      </c>
      <c s="148" t="s">
        <v>1714</v>
      </c>
      <c s="148" t="s">
        <v>1715</v>
      </c>
      <c s="148" t="s">
        <v>1716</v>
      </c>
      <c s="148" t="s">
        <v>1717</v>
      </c>
      <c s="148" t="s">
        <v>1718</v>
      </c>
      <c s="148" t="s">
        <v>1707</v>
      </c>
      <c s="148" t="s">
        <v>1708</v>
      </c>
      <c s="148" t="s">
        <v>1709</v>
      </c>
      <c s="148" t="s">
        <v>1710</v>
      </c>
      <c s="148" t="s">
        <v>1711</v>
      </c>
      <c s="148" t="s">
        <v>1712</v>
      </c>
      <c s="148" t="s">
        <v>1713</v>
      </c>
      <c s="148" t="s">
        <v>1714</v>
      </c>
      <c s="148" t="s">
        <v>1715</v>
      </c>
      <c s="148" t="s">
        <v>1716</v>
      </c>
      <c s="148" t="s">
        <v>1717</v>
      </c>
      <c s="148" t="s">
        <v>1718</v>
      </c>
      <c s="11" t="s">
        <v>1761</v>
      </c>
      <c s="11" t="s">
        <v>1215</v>
      </c>
      <c s="11" t="s">
        <v>1743</v>
      </c>
    </row>
    <row r="10" spans="1:17" s="4" customFormat="1" ht="21">
      <c r="A10" s="25" t="s">
        <v>1066</v>
      </c>
      <c s="28">
        <f>B68+B87</f>
        <v>43853948.050000012</v>
      </c>
      <c s="28">
        <f t="shared" si="0" ref="C10:Q10">C68+C87</f>
        <v>101704887.31000003</v>
      </c>
      <c s="28">
        <f t="shared" si="0"/>
        <v>175075122.24900007</v>
      </c>
      <c s="28">
        <f t="shared" si="0"/>
        <v>147610173.34999996</v>
      </c>
      <c s="28">
        <f t="shared" si="0"/>
        <v>157118605.836</v>
      </c>
      <c s="28">
        <f t="shared" si="0"/>
        <v>96120634.810000017</v>
      </c>
      <c s="28">
        <f t="shared" si="0"/>
        <v>38763733.899999991</v>
      </c>
      <c s="28">
        <f t="shared" si="0"/>
        <v>98375429.819999993</v>
      </c>
      <c s="28">
        <f t="shared" si="0"/>
        <v>161231856.37</v>
      </c>
      <c s="28">
        <f t="shared" si="0"/>
        <v>144548436.93999994</v>
      </c>
      <c s="28">
        <f t="shared" si="0"/>
        <v>142360290.13</v>
      </c>
      <c s="28">
        <f t="shared" si="0"/>
        <v>92840052.940000013</v>
      </c>
      <c s="28">
        <f t="shared" si="0"/>
        <v>35280517.539999992</v>
      </c>
      <c s="28">
        <f t="shared" si="0"/>
        <v>92716998.390000001</v>
      </c>
      <c s="28">
        <f t="shared" si="0"/>
        <v>157659239.87999988</v>
      </c>
      <c s="28">
        <f t="shared" si="0"/>
        <v>140104179.72000003</v>
      </c>
    </row>
    <row r="11" spans="2:17" ht="14.5">
      <c r="B11" s="28"/>
      <c s="28"/>
      <c s="28"/>
      <c s="28"/>
      <c s="28"/>
      <c s="28"/>
      <c s="28"/>
      <c s="28"/>
      <c s="28"/>
      <c s="28"/>
      <c s="28"/>
      <c s="28"/>
      <c s="28"/>
      <c s="28"/>
      <c s="28"/>
      <c s="28"/>
    </row>
    <row r="12" spans="1:28" ht="29">
      <c r="A12" s="10" t="s">
        <v>1070</v>
      </c>
      <c s="3" t="s">
        <v>1203</v>
      </c>
      <c s="3" t="s">
        <v>1204</v>
      </c>
      <c s="3" t="s">
        <v>1207</v>
      </c>
      <c s="3" t="s">
        <v>1206</v>
      </c>
      <c s="3" t="s">
        <v>1205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1749</v>
      </c>
      <c s="3" t="s">
        <v>1750</v>
      </c>
      <c s="3" t="s">
        <v>1751</v>
      </c>
      <c s="3" t="s">
        <v>1752</v>
      </c>
      <c s="3" t="s">
        <v>1753</v>
      </c>
      <c s="3" t="s">
        <v>1754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1761</v>
      </c>
      <c s="3" t="s">
        <v>1215</v>
      </c>
      <c s="3" t="s">
        <v>1743</v>
      </c>
    </row>
    <row r="13" spans="1:28" ht="14.5">
      <c r="A13" s="23" t="s">
        <v>380</v>
      </c>
      <c s="2">
        <v>369808658.33000004</v>
      </c>
      <c s="2">
        <v>1943028.1000000001</v>
      </c>
      <c s="2">
        <v>0</v>
      </c>
      <c s="2">
        <v>0</v>
      </c>
      <c s="2">
        <v>0</v>
      </c>
      <c s="2">
        <v>0</v>
      </c>
      <c s="2">
        <v>369482408.33000004</v>
      </c>
      <c s="2">
        <v>893850</v>
      </c>
      <c s="2">
        <v>0</v>
      </c>
      <c s="2">
        <v>0</v>
      </c>
      <c s="2">
        <v>0</v>
      </c>
      <c s="2">
        <v>0</v>
      </c>
      <c s="2">
        <v>414929443.17000002</v>
      </c>
      <c s="2">
        <v>893850</v>
      </c>
      <c s="2">
        <v>0</v>
      </c>
      <c s="2">
        <v>0</v>
      </c>
      <c s="2">
        <v>0</v>
      </c>
      <c s="2">
        <v>0</v>
      </c>
      <c s="2">
        <v>404365064.46000004</v>
      </c>
      <c s="2">
        <v>893850</v>
      </c>
      <c s="2">
        <v>0</v>
      </c>
      <c s="2">
        <v>0</v>
      </c>
      <c s="2">
        <v>0</v>
      </c>
      <c s="2">
        <v>0</v>
      </c>
      <c s="2">
        <v>742127944.75999999</v>
      </c>
      <c s="2">
        <v>821082207.63</v>
      </c>
      <c s="2">
        <v>1563210152.3899999</v>
      </c>
    </row>
    <row r="14" spans="1:28" ht="14.5">
      <c r="A14" s="24" t="s">
        <v>402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527004.80000000005</v>
      </c>
      <c s="2">
        <v>527004.80000000005</v>
      </c>
      <c s="2">
        <v>1054009.6000000001</v>
      </c>
    </row>
    <row r="15" spans="1:28" ht="14.5">
      <c r="A15" s="24" t="s">
        <v>405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493651.21999999997</v>
      </c>
      <c s="2">
        <v>493651.21999999997</v>
      </c>
      <c s="2">
        <v>987302.43999999994</v>
      </c>
    </row>
    <row r="16" spans="1:28" ht="14.5">
      <c r="A16" s="24" t="s">
        <v>408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2571916.4199999999</v>
      </c>
      <c s="2">
        <v>2571916.4199999999</v>
      </c>
      <c s="2">
        <v>5143832.8399999999</v>
      </c>
    </row>
    <row r="17" spans="1:28" ht="14.5">
      <c r="A17" s="24" t="s">
        <v>411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133459.88</v>
      </c>
      <c s="2">
        <v>133459.88</v>
      </c>
      <c s="2">
        <v>266919.76000000001</v>
      </c>
    </row>
    <row r="18" spans="1:28" ht="14.5">
      <c r="A18" s="24" t="s">
        <v>414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547053.40000000002</v>
      </c>
      <c s="2">
        <v>547053.40000000002</v>
      </c>
      <c s="2">
        <v>1094106.8</v>
      </c>
    </row>
    <row r="19" spans="1:28" ht="14.5">
      <c r="A19" s="24" t="s">
        <v>417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350485.97999999998</v>
      </c>
      <c s="2">
        <v>350485.97999999998</v>
      </c>
      <c s="2">
        <v>700971.95999999996</v>
      </c>
    </row>
    <row r="20" spans="1:28" ht="14.5">
      <c r="A20" s="24" t="s">
        <v>420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471005.40000000002</v>
      </c>
      <c s="2">
        <v>471005.40000000002</v>
      </c>
      <c s="2">
        <v>942010.80000000005</v>
      </c>
    </row>
    <row r="21" spans="1:28" ht="14.5">
      <c r="A21" s="24" t="s">
        <v>423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1551761.6399999999</v>
      </c>
      <c s="2">
        <v>1551761.6399999999</v>
      </c>
      <c s="2">
        <v>3103523.2799999998</v>
      </c>
    </row>
    <row r="22" spans="1:28" ht="14.5">
      <c r="A22" s="24" t="s">
        <v>426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637636.62</v>
      </c>
      <c s="2">
        <v>637636.62</v>
      </c>
      <c s="2">
        <v>1275273.24</v>
      </c>
    </row>
    <row r="23" spans="1:28" ht="14.5">
      <c r="A23" s="24" t="s">
        <v>429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252657.92000000001</v>
      </c>
      <c s="2">
        <v>252657.92000000001</v>
      </c>
      <c s="2">
        <v>505315.84000000003</v>
      </c>
    </row>
    <row r="24" spans="1:28" ht="14.5">
      <c r="A24" s="24" t="s">
        <v>384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5" spans="1:28" ht="14.5">
      <c r="A25" s="24" t="s">
        <v>387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1787700</v>
      </c>
      <c s="2">
        <v>1787700</v>
      </c>
      <c s="2">
        <v>3575400</v>
      </c>
    </row>
    <row r="26" spans="1:28" ht="14.5">
      <c r="A26" s="24" t="s">
        <v>430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7" spans="1:28" ht="14.5">
      <c r="A27" s="24" t="s">
        <v>389</v>
      </c>
      <c s="2">
        <v>7721250</v>
      </c>
      <c s="2">
        <v>0</v>
      </c>
      <c s="2">
        <v>0</v>
      </c>
      <c s="2">
        <v>0</v>
      </c>
      <c s="2">
        <v>0</v>
      </c>
      <c s="2">
        <v>0</v>
      </c>
      <c s="2">
        <v>7395000</v>
      </c>
      <c s="2">
        <v>0</v>
      </c>
      <c s="2">
        <v>0</v>
      </c>
      <c s="2">
        <v>0</v>
      </c>
      <c s="2">
        <v>0</v>
      </c>
      <c s="2">
        <v>0</v>
      </c>
      <c s="2">
        <v>7322500</v>
      </c>
      <c s="2">
        <v>0</v>
      </c>
      <c s="2">
        <v>0</v>
      </c>
      <c s="2">
        <v>0</v>
      </c>
      <c s="2">
        <v>0</v>
      </c>
      <c s="2">
        <v>0</v>
      </c>
      <c s="2">
        <v>7250000</v>
      </c>
      <c s="2">
        <v>0</v>
      </c>
      <c s="2">
        <v>0</v>
      </c>
      <c s="2">
        <v>0</v>
      </c>
      <c s="2">
        <v>0</v>
      </c>
      <c s="2">
        <v>0</v>
      </c>
      <c s="2">
        <v>15116250</v>
      </c>
      <c s="2">
        <v>14572500</v>
      </c>
      <c s="2">
        <v>29688750</v>
      </c>
    </row>
    <row r="28" spans="1:28" ht="14.5">
      <c r="A28" s="24" t="s">
        <v>395</v>
      </c>
      <c s="2">
        <v>0</v>
      </c>
      <c s="2">
        <v>421890.59999999998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421890.59999999998</v>
      </c>
      <c s="2">
        <v>0</v>
      </c>
      <c s="2">
        <v>421890.59999999998</v>
      </c>
    </row>
    <row r="29" spans="1:28" ht="14.5">
      <c r="A29" s="24" t="s">
        <v>432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149147121.09999999</v>
      </c>
      <c s="2">
        <v>149147121.09999999</v>
      </c>
      <c s="2">
        <v>298294242.19999999</v>
      </c>
    </row>
    <row r="30" spans="1:28" ht="14.5">
      <c r="A30" s="24" t="s">
        <v>434</v>
      </c>
      <c s="2">
        <v>104918787.11</v>
      </c>
      <c s="2">
        <v>0</v>
      </c>
      <c s="2">
        <v>0</v>
      </c>
      <c s="2">
        <v>0</v>
      </c>
      <c s="2">
        <v>0</v>
      </c>
      <c s="2">
        <v>0</v>
      </c>
      <c s="2">
        <v>104918787.11</v>
      </c>
      <c s="2">
        <v>0</v>
      </c>
      <c s="2">
        <v>0</v>
      </c>
      <c s="2">
        <v>0</v>
      </c>
      <c s="2">
        <v>0</v>
      </c>
      <c s="2">
        <v>0</v>
      </c>
      <c s="2">
        <v>104918787.11</v>
      </c>
      <c s="2">
        <v>0</v>
      </c>
      <c s="2">
        <v>0</v>
      </c>
      <c s="2">
        <v>0</v>
      </c>
      <c s="2">
        <v>0</v>
      </c>
      <c s="2">
        <v>0</v>
      </c>
      <c s="2">
        <v>94426908.400000006</v>
      </c>
      <c s="2">
        <v>0</v>
      </c>
      <c s="2">
        <v>0</v>
      </c>
      <c s="2">
        <v>0</v>
      </c>
      <c s="2">
        <v>0</v>
      </c>
      <c s="2">
        <v>0</v>
      </c>
      <c s="2">
        <v>209837574.22</v>
      </c>
      <c s="2">
        <v>199345695.50999999</v>
      </c>
      <c s="2">
        <v>409183269.73000002</v>
      </c>
    </row>
    <row r="31" spans="1:28" ht="14.5">
      <c r="A31" s="24" t="s">
        <v>436</v>
      </c>
      <c s="2">
        <v>178826744.03</v>
      </c>
      <c s="2">
        <v>0</v>
      </c>
      <c s="2">
        <v>0</v>
      </c>
      <c s="2">
        <v>0</v>
      </c>
      <c s="2">
        <v>0</v>
      </c>
      <c s="2">
        <v>0</v>
      </c>
      <c s="2">
        <v>178826744.03</v>
      </c>
      <c s="2">
        <v>0</v>
      </c>
      <c s="2">
        <v>0</v>
      </c>
      <c s="2">
        <v>0</v>
      </c>
      <c s="2">
        <v>0</v>
      </c>
      <c s="2">
        <v>0</v>
      </c>
      <c s="2">
        <v>224346278.87</v>
      </c>
      <c s="2">
        <v>0</v>
      </c>
      <c s="2">
        <v>0</v>
      </c>
      <c s="2">
        <v>0</v>
      </c>
      <c s="2">
        <v>0</v>
      </c>
      <c s="2">
        <v>0</v>
      </c>
      <c s="2">
        <v>224346278.87</v>
      </c>
      <c s="2">
        <v>0</v>
      </c>
      <c s="2">
        <v>0</v>
      </c>
      <c s="2">
        <v>0</v>
      </c>
      <c s="2">
        <v>0</v>
      </c>
      <c s="2">
        <v>0</v>
      </c>
      <c s="2">
        <v>357653488.06</v>
      </c>
      <c s="2">
        <v>448692557.74000001</v>
      </c>
      <c s="2">
        <v>806346045.79999995</v>
      </c>
    </row>
    <row r="32" spans="1:28" ht="14.5">
      <c r="A32" s="24" t="s">
        <v>398</v>
      </c>
      <c s="2">
        <v>0</v>
      </c>
      <c s="2">
        <v>627287.5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627287.5</v>
      </c>
      <c s="2">
        <v>0</v>
      </c>
      <c s="2">
        <v>627287.5</v>
      </c>
    </row>
    <row r="33" spans="1:28" ht="14.5">
      <c r="A33" s="29" t="s">
        <v>30</v>
      </c>
      <c s="32">
        <v>6487497.8389999997</v>
      </c>
      <c s="32">
        <v>1895898.3</v>
      </c>
      <c s="32">
        <v>5441253.3599999994</v>
      </c>
      <c s="32">
        <v>508849.84700000001</v>
      </c>
      <c s="32">
        <v>3095922.9300000002</v>
      </c>
      <c s="32">
        <v>3327438.233</v>
      </c>
      <c s="32">
        <v>3404600.3030000003</v>
      </c>
      <c s="32">
        <v>1824594.46</v>
      </c>
      <c s="32">
        <v>2293206.4450000003</v>
      </c>
      <c s="32">
        <v>485167.33399999997</v>
      </c>
      <c s="32">
        <v>4745397.5199999996</v>
      </c>
      <c s="32">
        <v>2782096.1569999997</v>
      </c>
      <c s="32">
        <v>3219952.6600000001</v>
      </c>
      <c s="32">
        <v>1753290.6200000001</v>
      </c>
      <c s="32">
        <v>1617648.4870000002</v>
      </c>
      <c s="32">
        <v>444731.70000000001</v>
      </c>
      <c s="32">
        <v>3902947.3700000001</v>
      </c>
      <c s="32">
        <v>2670115.1989999996</v>
      </c>
      <c s="32">
        <v>2941564.2599999998</v>
      </c>
      <c s="32">
        <v>1681986.77</v>
      </c>
      <c s="32">
        <v>1111027.439</v>
      </c>
      <c s="32">
        <v>435191.53000000003</v>
      </c>
      <c s="32">
        <v>3181897.46</v>
      </c>
      <c s="32">
        <v>2560816.0909999995</v>
      </c>
      <c s="32">
        <v>36291922.728</v>
      </c>
      <c s="32">
        <v>25521169.585999995</v>
      </c>
      <c s="32">
        <v>61813092.313999996</v>
      </c>
    </row>
    <row r="34" spans="1:28" ht="14.5">
      <c r="A34" s="30" t="s">
        <v>28</v>
      </c>
      <c s="2">
        <v>4092038.7000000002</v>
      </c>
      <c s="2">
        <v>0</v>
      </c>
      <c s="2">
        <v>4344994.5599999996</v>
      </c>
      <c s="2">
        <v>0</v>
      </c>
      <c s="2">
        <v>1368165.54</v>
      </c>
      <c s="2">
        <v>0</v>
      </c>
      <c s="2">
        <v>1070940.4299999999</v>
      </c>
      <c s="2">
        <v>0</v>
      </c>
      <c s="2">
        <v>1148583.0700000001</v>
      </c>
      <c s="2">
        <v>0</v>
      </c>
      <c s="2">
        <v>3680842.54</v>
      </c>
      <c s="2">
        <v>0</v>
      </c>
      <c s="2">
        <v>920952.66000000003</v>
      </c>
      <c s="2">
        <v>0</v>
      </c>
      <c s="2">
        <v>991546.81000000006</v>
      </c>
      <c s="2">
        <v>0</v>
      </c>
      <c s="2">
        <v>2896663.04</v>
      </c>
      <c s="2">
        <v>0</v>
      </c>
      <c s="2">
        <v>642564.26000000001</v>
      </c>
      <c s="2">
        <v>0</v>
      </c>
      <c s="2">
        <v>765722.05000000005</v>
      </c>
      <c s="2">
        <v>0</v>
      </c>
      <c s="2">
        <v>2208505.52</v>
      </c>
      <c s="2">
        <v>0</v>
      </c>
      <c s="2">
        <v>15705564.84</v>
      </c>
      <c s="2">
        <v>8425954.3399999999</v>
      </c>
      <c s="2">
        <v>24131519.18</v>
      </c>
    </row>
    <row r="35" spans="1:28" ht="14.5">
      <c r="A35" s="24" t="s">
        <v>37</v>
      </c>
      <c s="2">
        <v>2395459.139</v>
      </c>
      <c s="2">
        <v>1895898.3</v>
      </c>
      <c s="2">
        <v>1096258.8</v>
      </c>
      <c s="2">
        <v>508849.84700000001</v>
      </c>
      <c s="2">
        <v>307099.57000000001</v>
      </c>
      <c s="2">
        <v>2854126.75</v>
      </c>
      <c s="2">
        <v>2318659.8730000001</v>
      </c>
      <c s="2">
        <v>1824594.46</v>
      </c>
      <c s="2">
        <v>312189.62</v>
      </c>
      <c s="2">
        <v>485167.33399999997</v>
      </c>
      <c s="2">
        <v>1064554.98</v>
      </c>
      <c s="2">
        <v>2747016.0599999996</v>
      </c>
      <c s="2">
        <v>2299000</v>
      </c>
      <c s="2">
        <v>1753290.6200000001</v>
      </c>
      <c s="2">
        <v>307099.57000000001</v>
      </c>
      <c s="2">
        <v>444731.70000000001</v>
      </c>
      <c s="2">
        <v>1006284.33</v>
      </c>
      <c s="2">
        <v>2636999.4299999997</v>
      </c>
      <c s="2">
        <v>2299000</v>
      </c>
      <c s="2">
        <v>1681986.77</v>
      </c>
      <c s="2">
        <v>312189.62</v>
      </c>
      <c s="2">
        <v>435191.53000000003</v>
      </c>
      <c s="2">
        <v>973391.93999999994</v>
      </c>
      <c s="2">
        <v>2529664.6399999997</v>
      </c>
      <c s="2">
        <v>17809874.732999999</v>
      </c>
      <c s="2">
        <v>16678830.149999997</v>
      </c>
      <c s="2">
        <v>34488704.882999994</v>
      </c>
    </row>
    <row r="36" spans="1:28" ht="14.5">
      <c r="A36" s="24" t="s">
        <v>49</v>
      </c>
      <c s="2">
        <v>0</v>
      </c>
      <c s="2">
        <v>0</v>
      </c>
      <c s="2">
        <v>0</v>
      </c>
      <c s="2">
        <v>0</v>
      </c>
      <c s="2">
        <v>569044.00699999998</v>
      </c>
      <c s="2">
        <v>436267.06800000003</v>
      </c>
      <c s="2">
        <v>0</v>
      </c>
      <c s="2">
        <v>0</v>
      </c>
      <c s="2">
        <v>218133.54000000001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1223444.615</v>
      </c>
      <c s="2">
        <v>0</v>
      </c>
      <c s="2">
        <v>1223444.615</v>
      </c>
    </row>
    <row r="37" spans="1:28" ht="14.5">
      <c r="A37" s="24" t="s">
        <v>52</v>
      </c>
      <c s="2">
        <v>0</v>
      </c>
      <c s="2">
        <v>0</v>
      </c>
      <c s="2">
        <v>0</v>
      </c>
      <c s="2">
        <v>0</v>
      </c>
      <c s="2">
        <v>812605.07999999996</v>
      </c>
      <c s="2">
        <v>0</v>
      </c>
      <c s="2">
        <v>15000</v>
      </c>
      <c s="2">
        <v>0</v>
      </c>
      <c s="2">
        <v>577255.80000000005</v>
      </c>
      <c s="2">
        <v>0</v>
      </c>
      <c s="2">
        <v>0</v>
      </c>
      <c s="2">
        <v>0</v>
      </c>
      <c s="2">
        <v>0</v>
      </c>
      <c s="2">
        <v>0</v>
      </c>
      <c s="2">
        <v>283922.01000000001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1404860.8799999999</v>
      </c>
      <c s="2">
        <v>283922.01000000001</v>
      </c>
      <c s="2">
        <v>1688782.8899999999</v>
      </c>
    </row>
    <row r="38" spans="1:28" ht="14.5">
      <c r="A38" s="24" t="s">
        <v>60</v>
      </c>
      <c s="2">
        <v>0</v>
      </c>
      <c s="2">
        <v>0</v>
      </c>
      <c s="2">
        <v>0</v>
      </c>
      <c s="2">
        <v>0</v>
      </c>
      <c s="2">
        <v>39008.733</v>
      </c>
      <c s="2">
        <v>37044.415000000001</v>
      </c>
      <c s="2">
        <v>0</v>
      </c>
      <c s="2">
        <v>0</v>
      </c>
      <c s="2">
        <v>37044.415000000001</v>
      </c>
      <c s="2">
        <v>0</v>
      </c>
      <c s="2">
        <v>0</v>
      </c>
      <c s="2">
        <v>35080.097000000002</v>
      </c>
      <c s="2">
        <v>0</v>
      </c>
      <c s="2">
        <v>0</v>
      </c>
      <c s="2">
        <v>35080.097000000002</v>
      </c>
      <c s="2">
        <v>0</v>
      </c>
      <c s="2">
        <v>0</v>
      </c>
      <c s="2">
        <v>33115.769</v>
      </c>
      <c s="2">
        <v>0</v>
      </c>
      <c s="2">
        <v>0</v>
      </c>
      <c s="2">
        <v>33115.769</v>
      </c>
      <c s="2">
        <v>0</v>
      </c>
      <c s="2">
        <v>0</v>
      </c>
      <c s="2">
        <v>31151.451000000001</v>
      </c>
      <c s="2">
        <v>148177.66</v>
      </c>
      <c s="2">
        <v>132463.08599999998</v>
      </c>
      <c s="2">
        <v>280640.74599999998</v>
      </c>
    </row>
    <row r="39" spans="1:28" ht="14.5">
      <c r="A39" s="29" t="s">
        <v>65</v>
      </c>
      <c s="6">
        <v>17259030.796</v>
      </c>
      <c s="6">
        <v>2117970.8500000001</v>
      </c>
      <c s="6">
        <v>8291880.8389999997</v>
      </c>
      <c s="6">
        <v>7348185.6719999993</v>
      </c>
      <c s="6">
        <v>58328888.468000002</v>
      </c>
      <c s="6">
        <v>10970945.444</v>
      </c>
      <c s="6">
        <v>16747046.854</v>
      </c>
      <c s="6">
        <v>2125539</v>
      </c>
      <c s="6">
        <v>51442759.050999999</v>
      </c>
      <c s="6">
        <v>5454085.8219999997</v>
      </c>
      <c s="6">
        <v>8126099.4430000018</v>
      </c>
      <c s="6">
        <v>9737308.1230000015</v>
      </c>
      <c s="6">
        <v>15268578.604</v>
      </c>
      <c s="6">
        <v>2100444.2800000003</v>
      </c>
      <c s="6">
        <v>47294736.299999997</v>
      </c>
      <c s="6">
        <v>3466174.9070000001</v>
      </c>
      <c s="6">
        <v>7677551.3369999994</v>
      </c>
      <c s="6">
        <v>8506612.7800000012</v>
      </c>
      <c s="6">
        <v>13464759.861000001</v>
      </c>
      <c s="6">
        <v>2070315.48</v>
      </c>
      <c s="6">
        <v>40202049.656000003</v>
      </c>
      <c s="6">
        <v>2139899.7110000001</v>
      </c>
      <c s="6">
        <v>7361600.2770000016</v>
      </c>
      <c s="6">
        <v>7292070.3600000003</v>
      </c>
      <c s="6">
        <v>197949740.36200002</v>
      </c>
      <c s="6">
        <v>156844793.55300003</v>
      </c>
      <c s="6">
        <v>354794533.91500008</v>
      </c>
    </row>
    <row r="40" spans="1:28" ht="14.5">
      <c r="A40" s="30" t="s">
        <v>71</v>
      </c>
      <c s="7">
        <v>7582095.2400000002</v>
      </c>
      <c s="7">
        <v>5547.9499999999998</v>
      </c>
      <c s="7">
        <v>6423518.0219999999</v>
      </c>
      <c s="7">
        <v>0</v>
      </c>
      <c s="7">
        <v>0</v>
      </c>
      <c s="7">
        <v>4610744.7199999997</v>
      </c>
      <c s="7">
        <v>8638391.620000001</v>
      </c>
      <c s="7">
        <v>18493.150000000001</v>
      </c>
      <c s="7">
        <v>0</v>
      </c>
      <c s="7">
        <v>0</v>
      </c>
      <c s="7">
        <v>6391146.6560000004</v>
      </c>
      <c s="7">
        <v>4414731.9400000004</v>
      </c>
      <c s="7">
        <v>8580785.1799999997</v>
      </c>
      <c s="7">
        <v>18493.150000000001</v>
      </c>
      <c s="7">
        <v>0</v>
      </c>
      <c s="7">
        <v>0</v>
      </c>
      <c s="7">
        <v>6131698.9899999993</v>
      </c>
      <c s="7">
        <v>4180367.9399999999</v>
      </c>
      <c s="7">
        <v>8331414.0300000003</v>
      </c>
      <c s="7">
        <v>18493.150000000001</v>
      </c>
      <c s="7">
        <v>0</v>
      </c>
      <c s="7">
        <v>0</v>
      </c>
      <c s="7">
        <v>5954243.8500000006</v>
      </c>
      <c s="7">
        <v>3982438.8100000005</v>
      </c>
      <c s="7">
        <v>38084669.298</v>
      </c>
      <c s="7">
        <v>37197935.099999994</v>
      </c>
      <c s="7">
        <v>75282604.398000032</v>
      </c>
    </row>
    <row r="41" spans="1:28" ht="14.5">
      <c r="A41" s="31" t="s">
        <v>86</v>
      </c>
      <c s="7">
        <v>6787807.9330000002</v>
      </c>
      <c s="7">
        <v>0</v>
      </c>
      <c s="7">
        <v>0</v>
      </c>
      <c s="7">
        <v>7251739.023</v>
      </c>
      <c s="7">
        <v>4665697.0039999997</v>
      </c>
      <c s="7">
        <v>4372277.1380000003</v>
      </c>
      <c s="7">
        <v>5417135.5219999999</v>
      </c>
      <c s="7">
        <v>0</v>
      </c>
      <c s="7">
        <v>3974681.1660000002</v>
      </c>
      <c s="7">
        <v>5340710.6859999998</v>
      </c>
      <c s="7">
        <v>0</v>
      </c>
      <c s="7">
        <v>3538203.838</v>
      </c>
      <c s="7">
        <v>4072616.8020000001</v>
      </c>
      <c s="7">
        <v>0</v>
      </c>
      <c s="7">
        <v>3110369.8909999998</v>
      </c>
      <c s="7">
        <v>3377473.0630000001</v>
      </c>
      <c s="7">
        <v>0</v>
      </c>
      <c s="7">
        <v>2781893.2489999998</v>
      </c>
      <c s="7">
        <v>2708482.8810000001</v>
      </c>
      <c s="7">
        <v>0</v>
      </c>
      <c s="7">
        <v>2384297.2769999998</v>
      </c>
      <c s="7">
        <v>2036223.4550000001</v>
      </c>
      <c s="7">
        <v>0</v>
      </c>
      <c s="7">
        <v>1965106.7289999998</v>
      </c>
      <c s="7">
        <v>41348252.310000002</v>
      </c>
      <c s="7">
        <v>22436463.346999999</v>
      </c>
      <c s="7">
        <v>63784715.656999998</v>
      </c>
    </row>
    <row r="42" spans="1:28" ht="14.5">
      <c r="A42" s="31" t="s">
        <v>64</v>
      </c>
      <c s="7">
        <v>17562.23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15292.24</v>
      </c>
      <c s="7">
        <v>0</v>
      </c>
      <c s="7">
        <v>9403.1200000000008</v>
      </c>
      <c s="7">
        <v>14635.190000000001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13380.709999999999</v>
      </c>
      <c s="7">
        <v>0</v>
      </c>
      <c s="7">
        <v>7522.5</v>
      </c>
      <c s="7">
        <v>42257.589999999997</v>
      </c>
      <c s="7">
        <v>35538.400000000001</v>
      </c>
      <c s="7">
        <v>77795.989999999991</v>
      </c>
    </row>
    <row r="43" spans="1:28" ht="14.5">
      <c r="A43" s="31" t="s">
        <v>98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</row>
    <row r="44" spans="1:28" ht="14.5">
      <c r="A44" s="31" t="s">
        <v>101</v>
      </c>
      <c s="7">
        <v>2787500.5300000003</v>
      </c>
      <c s="7">
        <v>0</v>
      </c>
      <c s="7">
        <v>0</v>
      </c>
      <c s="7">
        <v>0</v>
      </c>
      <c s="7">
        <v>51921500.919</v>
      </c>
      <c s="7">
        <v>0</v>
      </c>
      <c s="7">
        <v>2628980.2199999997</v>
      </c>
      <c s="7">
        <v>0</v>
      </c>
      <c s="7">
        <v>47397145.612999998</v>
      </c>
      <c s="7">
        <v>0</v>
      </c>
      <c s="7">
        <v>0</v>
      </c>
      <c s="7">
        <v>0</v>
      </c>
      <c s="7">
        <v>2557608.4100000001</v>
      </c>
      <c s="7">
        <v>0</v>
      </c>
      <c s="7">
        <v>42326087.129999995</v>
      </c>
      <c s="7">
        <v>0</v>
      </c>
      <c s="7">
        <v>0</v>
      </c>
      <c s="7">
        <v>0</v>
      </c>
      <c s="7">
        <v>2402836.3300000001</v>
      </c>
      <c s="7">
        <v>0</v>
      </c>
      <c s="7">
        <v>37751926.778999999</v>
      </c>
      <c s="7">
        <v>0</v>
      </c>
      <c s="7">
        <v>0</v>
      </c>
      <c s="7">
        <v>0</v>
      </c>
      <c s="7">
        <v>104735127.28200001</v>
      </c>
      <c s="7">
        <v>85038458.649000004</v>
      </c>
      <c s="7">
        <v>189773585.93099999</v>
      </c>
    </row>
    <row r="45" spans="1:28" ht="14.5">
      <c r="A45" s="31" t="s">
        <v>112</v>
      </c>
      <c s="7">
        <v>0</v>
      </c>
      <c s="7">
        <v>0</v>
      </c>
      <c s="7">
        <v>0</v>
      </c>
      <c s="7">
        <v>0</v>
      </c>
      <c s="7">
        <v>0</v>
      </c>
      <c s="7">
        <v>1572939.21</v>
      </c>
      <c s="7">
        <v>0</v>
      </c>
      <c s="7">
        <v>0</v>
      </c>
      <c s="7">
        <v>0</v>
      </c>
      <c s="7">
        <v>5000</v>
      </c>
      <c s="7">
        <v>0</v>
      </c>
      <c s="7">
        <v>1383884.02</v>
      </c>
      <c s="7">
        <v>0</v>
      </c>
      <c s="7">
        <v>0</v>
      </c>
      <c s="7">
        <v>0</v>
      </c>
      <c s="7">
        <v>0</v>
      </c>
      <c s="7">
        <v>0</v>
      </c>
      <c s="7">
        <v>1179704.4099999999</v>
      </c>
      <c s="7">
        <v>0</v>
      </c>
      <c s="7">
        <v>0</v>
      </c>
      <c s="7">
        <v>0</v>
      </c>
      <c s="7">
        <v>5000</v>
      </c>
      <c s="7">
        <v>0</v>
      </c>
      <c s="7">
        <v>988488.58999999997</v>
      </c>
      <c s="7">
        <v>2961823.23</v>
      </c>
      <c s="7">
        <v>2173193</v>
      </c>
      <c s="7">
        <v>5135016.2300000004</v>
      </c>
    </row>
    <row r="46" spans="1:28" ht="14.5">
      <c r="A46" s="31" t="s">
        <v>118</v>
      </c>
      <c s="7">
        <v>0</v>
      </c>
      <c s="7">
        <v>0</v>
      </c>
      <c s="7">
        <v>2217.5749999999998</v>
      </c>
      <c s="7">
        <v>0</v>
      </c>
      <c s="7">
        <v>44066.519</v>
      </c>
      <c s="7">
        <v>213200.97099999999</v>
      </c>
      <c s="7">
        <v>0</v>
      </c>
      <c s="7">
        <v>0</v>
      </c>
      <c s="7">
        <v>44036.612000000001</v>
      </c>
      <c s="7">
        <v>0</v>
      </c>
      <c s="7">
        <v>1936.365</v>
      </c>
      <c s="7">
        <v>204628.204</v>
      </c>
      <c s="7">
        <v>0</v>
      </c>
      <c s="7">
        <v>0</v>
      </c>
      <c s="7">
        <v>42570.728999999999</v>
      </c>
      <c s="7">
        <v>0</v>
      </c>
      <c s="7">
        <v>1936.365</v>
      </c>
      <c s="7">
        <v>193819.06400000001</v>
      </c>
      <c s="7">
        <v>0</v>
      </c>
      <c s="7">
        <v>0</v>
      </c>
      <c s="7">
        <v>42516.029999999999</v>
      </c>
      <c s="7">
        <v>0</v>
      </c>
      <c s="7">
        <v>1936.365</v>
      </c>
      <c s="7">
        <v>185139.804</v>
      </c>
      <c s="7">
        <v>510086.24599999998</v>
      </c>
      <c s="7">
        <v>467918.35699999996</v>
      </c>
      <c s="7">
        <v>978004.60300000012</v>
      </c>
    </row>
    <row r="47" spans="1:28" ht="14.5">
      <c r="A47" s="31" t="s">
        <v>121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</row>
    <row r="48" spans="1:28" ht="14.5">
      <c r="A48" s="31" t="s">
        <v>130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</row>
    <row r="49" spans="1:28" ht="14.5">
      <c r="A49" s="31" t="s">
        <v>131</v>
      </c>
      <c s="7">
        <v>1023.58</v>
      </c>
      <c s="7">
        <v>91937.220000000001</v>
      </c>
      <c s="7">
        <v>720530.21999999997</v>
      </c>
      <c s="7">
        <v>89065.218999999997</v>
      </c>
      <c s="7">
        <v>28220.950000000001</v>
      </c>
      <c s="7">
        <v>24846.189999999999</v>
      </c>
      <c s="7">
        <v>755.16999999999996</v>
      </c>
      <c s="7">
        <v>113493.5</v>
      </c>
      <c s="7">
        <v>26895.66</v>
      </c>
      <c s="7">
        <v>85660.909</v>
      </c>
      <c s="7">
        <v>712072.02000000002</v>
      </c>
      <c s="7">
        <v>21413.75</v>
      </c>
      <c s="7">
        <v>511.79000000000002</v>
      </c>
      <c s="7">
        <v>110532.11</v>
      </c>
      <c s="7">
        <v>24693.330000000002</v>
      </c>
      <c s="7">
        <v>81320.414000000004</v>
      </c>
      <c s="7">
        <v>680368.21999999997</v>
      </c>
      <c s="7">
        <v>17747.279999999999</v>
      </c>
      <c s="7">
        <v>251.72</v>
      </c>
      <c s="7">
        <v>106536.64999999999</v>
      </c>
      <c s="7">
        <v>23309.57</v>
      </c>
      <c s="7">
        <v>77873.558999999994</v>
      </c>
      <c s="7">
        <v>671218.07000000007</v>
      </c>
      <c s="7">
        <v>14275.83</v>
      </c>
      <c s="7">
        <v>1915914.3879999998</v>
      </c>
      <c s="7">
        <v>1808638.5430000001</v>
      </c>
      <c s="7">
        <v>3724552.9310000008</v>
      </c>
    </row>
    <row r="50" spans="1:28" ht="14.5">
      <c r="A50" s="31" t="s">
        <v>139</v>
      </c>
      <c s="7">
        <v>0</v>
      </c>
      <c s="7">
        <v>0</v>
      </c>
      <c s="7">
        <v>0</v>
      </c>
      <c s="7">
        <v>0</v>
      </c>
      <c s="7">
        <v>0</v>
      </c>
      <c s="7">
        <v>13938.852999999999</v>
      </c>
      <c s="7">
        <v>0</v>
      </c>
      <c s="7">
        <v>0</v>
      </c>
      <c s="7">
        <v>0</v>
      </c>
      <c s="7">
        <v>0</v>
      </c>
      <c s="7">
        <v>0</v>
      </c>
      <c s="7">
        <v>6969.4319999999998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20908.285</v>
      </c>
      <c s="7">
        <v>0</v>
      </c>
      <c s="7">
        <v>20908.285</v>
      </c>
    </row>
    <row r="51" spans="1:28" ht="14.5">
      <c r="A51" s="31" t="s">
        <v>140</v>
      </c>
      <c s="7">
        <v>0</v>
      </c>
      <c s="7">
        <v>171733.32999999999</v>
      </c>
      <c s="7">
        <v>1128268.6000000001</v>
      </c>
      <c s="7">
        <v>0</v>
      </c>
      <c s="7">
        <v>0</v>
      </c>
      <c s="7">
        <v>0</v>
      </c>
      <c s="7">
        <v>0</v>
      </c>
      <c s="7">
        <v>144800</v>
      </c>
      <c s="7">
        <v>0</v>
      </c>
      <c s="7">
        <v>0</v>
      </c>
      <c s="7">
        <v>1003597.98</v>
      </c>
      <c s="7">
        <v>0</v>
      </c>
      <c s="7">
        <v>0</v>
      </c>
      <c s="7">
        <v>122666.67</v>
      </c>
      <c s="7">
        <v>0</v>
      </c>
      <c s="7">
        <v>0</v>
      </c>
      <c s="7">
        <v>846201.33999999997</v>
      </c>
      <c s="7">
        <v>0</v>
      </c>
      <c s="7">
        <v>0</v>
      </c>
      <c s="7">
        <v>96533.330000000002</v>
      </c>
      <c s="7">
        <v>0</v>
      </c>
      <c s="7">
        <v>0</v>
      </c>
      <c s="7">
        <v>716855.56999999995</v>
      </c>
      <c s="7">
        <v>0</v>
      </c>
      <c s="7">
        <v>2448399.9100000001</v>
      </c>
      <c s="7">
        <v>1782256.9099999999</v>
      </c>
      <c s="7">
        <v>4230656.8200000003</v>
      </c>
    </row>
    <row r="52" spans="1:28" ht="14.5">
      <c r="A52" s="31" t="s">
        <v>442</v>
      </c>
      <c s="7">
        <v>0</v>
      </c>
      <c s="7">
        <v>1848752.3500000001</v>
      </c>
      <c s="7">
        <v>0</v>
      </c>
      <c s="7">
        <v>7381.4300000000003</v>
      </c>
      <c s="7">
        <v>0</v>
      </c>
      <c s="7">
        <v>0</v>
      </c>
      <c s="7">
        <v>0</v>
      </c>
      <c s="7">
        <v>1848752.3500000001</v>
      </c>
      <c s="7">
        <v>0</v>
      </c>
      <c s="7">
        <v>7421.9870000000001</v>
      </c>
      <c s="7">
        <v>0</v>
      </c>
      <c s="7">
        <v>0</v>
      </c>
      <c s="7">
        <v>0</v>
      </c>
      <c s="7">
        <v>1848752.3500000001</v>
      </c>
      <c s="7">
        <v>0</v>
      </c>
      <c s="7">
        <v>7381.4300000000003</v>
      </c>
      <c s="7">
        <v>0</v>
      </c>
      <c s="7">
        <v>0</v>
      </c>
      <c s="7">
        <v>0</v>
      </c>
      <c s="7">
        <v>1848752.3500000001</v>
      </c>
      <c s="7">
        <v>0</v>
      </c>
      <c s="7">
        <v>7421.9870000000001</v>
      </c>
      <c s="7">
        <v>0</v>
      </c>
      <c s="7">
        <v>0</v>
      </c>
      <c s="7">
        <v>3712308.1170000001</v>
      </c>
      <c s="7">
        <v>3712308.1170000001</v>
      </c>
      <c s="7">
        <v>7424616.2340000002</v>
      </c>
    </row>
    <row r="53" spans="1:28" ht="14.5">
      <c r="A53" s="31" t="s">
        <v>143</v>
      </c>
      <c s="7">
        <v>0</v>
      </c>
      <c s="7">
        <v>0</v>
      </c>
      <c s="7">
        <v>17346.421999999999</v>
      </c>
      <c s="7">
        <v>0</v>
      </c>
      <c s="7">
        <v>0</v>
      </c>
      <c s="7">
        <v>158821.41199999998</v>
      </c>
      <c s="7">
        <v>0</v>
      </c>
      <c s="7">
        <v>0</v>
      </c>
      <c s="7">
        <v>0</v>
      </c>
      <c s="7">
        <v>0</v>
      </c>
      <c s="7">
        <v>17346.421999999999</v>
      </c>
      <c s="7">
        <v>154248.96899999998</v>
      </c>
      <c s="7">
        <v>0</v>
      </c>
      <c s="7">
        <v>0</v>
      </c>
      <c s="7">
        <v>0</v>
      </c>
      <c s="7">
        <v>0</v>
      </c>
      <c s="7">
        <v>17346.421999999999</v>
      </c>
      <c s="7">
        <v>149613.35699999999</v>
      </c>
      <c s="7">
        <v>0</v>
      </c>
      <c s="7">
        <v>0</v>
      </c>
      <c s="7">
        <v>0</v>
      </c>
      <c s="7">
        <v>0</v>
      </c>
      <c s="7">
        <v>17346.421999999999</v>
      </c>
      <c s="7">
        <v>145993.34700000001</v>
      </c>
      <c s="7">
        <v>347763.22499999992</v>
      </c>
      <c s="7">
        <v>330299.54799999995</v>
      </c>
      <c s="7">
        <v>678062.77299999993</v>
      </c>
    </row>
    <row r="54" spans="1:28" ht="14.5">
      <c r="A54" s="31" t="s">
        <v>151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</row>
    <row r="55" spans="1:28" ht="14.5">
      <c r="A55" s="31" t="s">
        <v>67</v>
      </c>
      <c s="7">
        <v>77940.002999999997</v>
      </c>
      <c s="7">
        <v>0</v>
      </c>
      <c s="7">
        <v>0</v>
      </c>
      <c s="7">
        <v>0</v>
      </c>
      <c s="7">
        <v>0</v>
      </c>
      <c s="7">
        <v>0</v>
      </c>
      <c s="7">
        <v>57501.932000000001</v>
      </c>
      <c s="7">
        <v>0</v>
      </c>
      <c s="7">
        <v>0</v>
      </c>
      <c s="7">
        <v>0</v>
      </c>
      <c s="7">
        <v>0</v>
      </c>
      <c s="7">
        <v>0</v>
      </c>
      <c s="7">
        <v>38970.002</v>
      </c>
      <c s="7">
        <v>0</v>
      </c>
      <c s="7">
        <v>0</v>
      </c>
      <c s="7">
        <v>0</v>
      </c>
      <c s="7">
        <v>0</v>
      </c>
      <c s="7">
        <v>0</v>
      </c>
      <c s="7">
        <v>19167.310000000001</v>
      </c>
      <c s="7">
        <v>0</v>
      </c>
      <c s="7">
        <v>0</v>
      </c>
      <c s="7">
        <v>0</v>
      </c>
      <c s="7">
        <v>0</v>
      </c>
      <c s="7">
        <v>0</v>
      </c>
      <c s="7">
        <v>135441.935</v>
      </c>
      <c s="7">
        <v>58137.312000000005</v>
      </c>
      <c s="7">
        <v>193579.247</v>
      </c>
    </row>
    <row r="56" spans="1:28" ht="14.5">
      <c r="A56" s="31" t="s">
        <v>69</v>
      </c>
      <c s="7">
        <v>5101.2799999999997</v>
      </c>
      <c s="7">
        <v>0</v>
      </c>
      <c s="7">
        <v>0</v>
      </c>
      <c s="7">
        <v>0</v>
      </c>
      <c s="7">
        <v>0</v>
      </c>
      <c s="7">
        <v>4176.9499999999998</v>
      </c>
      <c s="7">
        <v>4282.3900000000003</v>
      </c>
      <c s="7">
        <v>0</v>
      </c>
      <c s="7">
        <v>0</v>
      </c>
      <c s="7">
        <v>0</v>
      </c>
      <c s="7">
        <v>0</v>
      </c>
      <c s="7">
        <v>3824.8499999999999</v>
      </c>
      <c s="7">
        <v>3451.23</v>
      </c>
      <c s="7">
        <v>0</v>
      </c>
      <c s="7">
        <v>0</v>
      </c>
      <c s="7">
        <v>0</v>
      </c>
      <c s="7">
        <v>0</v>
      </c>
      <c s="7">
        <v>3467.48</v>
      </c>
      <c s="7">
        <v>2607.5900000000001</v>
      </c>
      <c s="7">
        <v>0</v>
      </c>
      <c s="7">
        <v>0</v>
      </c>
      <c s="7">
        <v>0</v>
      </c>
      <c s="7">
        <v>0</v>
      </c>
      <c s="7">
        <v>3104.75</v>
      </c>
      <c s="7">
        <v>17385.470000000001</v>
      </c>
      <c s="7">
        <v>12631.049999999999</v>
      </c>
      <c s="7">
        <v>30016.52</v>
      </c>
    </row>
    <row r="57" spans="1:28" ht="14.5">
      <c r="A57" s="31" t="s">
        <v>1080</v>
      </c>
      <c s="7">
        <v>0</v>
      </c>
      <c s="7">
        <v>0</v>
      </c>
      <c s="7">
        <v>0</v>
      </c>
      <c s="7">
        <v>0</v>
      </c>
      <c s="7">
        <v>1669403.0759999999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1791015.22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0</v>
      </c>
      <c s="7">
        <v>1669403.0759999999</v>
      </c>
      <c s="7">
        <v>1791015.22</v>
      </c>
      <c s="7">
        <v>3460418.2960000001</v>
      </c>
    </row>
    <row r="58" spans="1:28" ht="14.5">
      <c r="A58" s="29" t="s">
        <v>159</v>
      </c>
      <c s="33">
        <v>209328346.09299999</v>
      </c>
      <c s="33">
        <v>42870371.969000004</v>
      </c>
      <c s="33">
        <v>126317929.81499998</v>
      </c>
      <c s="33">
        <v>219489710.82399997</v>
      </c>
      <c s="33">
        <v>82262211.991999999</v>
      </c>
      <c s="33">
        <v>116525226.67</v>
      </c>
      <c s="33">
        <v>205756688.87099999</v>
      </c>
      <c s="33">
        <v>42463862.206000008</v>
      </c>
      <c s="33">
        <v>82758302.031000003</v>
      </c>
      <c s="33">
        <v>213844335.75599998</v>
      </c>
      <c s="33">
        <v>118029527.07599999</v>
      </c>
      <c s="33">
        <v>112487347.04200001</v>
      </c>
      <c s="33">
        <v>194558278.70300001</v>
      </c>
      <c s="33">
        <v>35934229.696999997</v>
      </c>
      <c s="33">
        <v>79640935.24000001</v>
      </c>
      <c s="33">
        <v>202540768.78999999</v>
      </c>
      <c s="33">
        <v>111068941.35000001</v>
      </c>
      <c s="33">
        <v>107223565.88299999</v>
      </c>
      <c s="33">
        <v>186833149.31900001</v>
      </c>
      <c s="33">
        <v>34699968.028999999</v>
      </c>
      <c s="33">
        <v>79383401.296000019</v>
      </c>
      <c s="33">
        <v>197792407.30800003</v>
      </c>
      <c s="33">
        <v>106444798.111</v>
      </c>
      <c s="33">
        <v>103477811.97</v>
      </c>
      <c s="33">
        <v>1572133860.345</v>
      </c>
      <c s="33">
        <v>1439598255.6959999</v>
      </c>
      <c s="33">
        <v>3011732116.0410004</v>
      </c>
    </row>
    <row r="59" spans="1:28" ht="14.5">
      <c r="A59" s="24" t="s">
        <v>160</v>
      </c>
      <c s="2">
        <v>44978760.706999995</v>
      </c>
      <c s="2">
        <v>14102970.105</v>
      </c>
      <c s="2">
        <v>55449409.954999991</v>
      </c>
      <c s="2">
        <v>43958213.229999997</v>
      </c>
      <c s="2">
        <v>14455507.095000001</v>
      </c>
      <c s="2">
        <v>19743314.790000007</v>
      </c>
      <c s="2">
        <v>44188304.733000003</v>
      </c>
      <c s="2">
        <v>14277508.063999999</v>
      </c>
      <c s="2">
        <v>15027677.044</v>
      </c>
      <c s="2">
        <v>45164108.990000002</v>
      </c>
      <c s="2">
        <v>53745205.740999997</v>
      </c>
      <c s="2">
        <v>18817895.899999999</v>
      </c>
      <c s="2">
        <v>44638326.648999996</v>
      </c>
      <c s="2">
        <v>13901021.15</v>
      </c>
      <c s="2">
        <v>14649298.136</v>
      </c>
      <c s="2">
        <v>43038128.910000004</v>
      </c>
      <c s="2">
        <v>50113849.337999992</v>
      </c>
      <c s="2">
        <v>17677796.140000004</v>
      </c>
      <c s="2">
        <v>43666304.391999997</v>
      </c>
      <c s="2">
        <v>13261892.01</v>
      </c>
      <c s="2">
        <v>14751833.134</v>
      </c>
      <c s="2">
        <v>41291674.039999999</v>
      </c>
      <c s="2">
        <v>47426891.574000001</v>
      </c>
      <c s="2">
        <v>16574350.600000003</v>
      </c>
      <c s="2">
        <v>383908876.35399997</v>
      </c>
      <c s="2">
        <v>360991366.07299984</v>
      </c>
      <c s="2">
        <v>744900242.42700028</v>
      </c>
    </row>
    <row r="60" spans="1:28" ht="14.5">
      <c r="A60" s="24" t="s">
        <v>289</v>
      </c>
      <c s="2">
        <v>3411405.25</v>
      </c>
      <c s="2">
        <v>19386362.839000002</v>
      </c>
      <c s="2">
        <v>27161142.434</v>
      </c>
      <c s="2">
        <v>32802389.719999999</v>
      </c>
      <c s="2">
        <v>44034371.255999997</v>
      </c>
      <c s="2">
        <v>42182184.419999994</v>
      </c>
      <c s="2">
        <v>3409541.1109999996</v>
      </c>
      <c s="2">
        <v>19153137.837000005</v>
      </c>
      <c s="2">
        <v>44873518.082000002</v>
      </c>
      <c s="2">
        <v>27052277.740000002</v>
      </c>
      <c s="2">
        <v>27639049.899</v>
      </c>
      <c s="2">
        <v>42407164.439999998</v>
      </c>
      <c s="2">
        <v>3435723.3020000001</v>
      </c>
      <c s="2">
        <v>18943487.397</v>
      </c>
      <c s="2">
        <v>44036600.212000005</v>
      </c>
      <c s="2">
        <v>26907963.346999999</v>
      </c>
      <c s="2">
        <v>26864865.840000004</v>
      </c>
      <c s="2">
        <v>42168897.929999992</v>
      </c>
      <c s="2">
        <v>3397346.1600000001</v>
      </c>
      <c s="2">
        <v>18591129.798999999</v>
      </c>
      <c s="2">
        <v>44698922.012000009</v>
      </c>
      <c s="2">
        <v>27052277.740000002</v>
      </c>
      <c s="2">
        <v>26993397.719999999</v>
      </c>
      <c s="2">
        <v>42393877.93</v>
      </c>
      <c s="2">
        <v>333512545.028</v>
      </c>
      <c s="2">
        <v>325484489.389</v>
      </c>
      <c s="2">
        <v>658997034.41699994</v>
      </c>
    </row>
    <row r="61" spans="1:28" ht="14.5">
      <c r="A61" s="24" t="s">
        <v>312</v>
      </c>
      <c s="2">
        <v>16497711.024</v>
      </c>
      <c s="2">
        <v>2328293.4649999994</v>
      </c>
      <c s="2">
        <v>38128751.71199999</v>
      </c>
      <c s="2">
        <v>7037201.0720000016</v>
      </c>
      <c s="2">
        <v>23772333.641000003</v>
      </c>
      <c s="2">
        <v>54599727.460000001</v>
      </c>
      <c s="2">
        <v>15267963.155999999</v>
      </c>
      <c s="2">
        <v>2007809.4949999999</v>
      </c>
      <c s="2">
        <v>22857106.905000001</v>
      </c>
      <c s="2">
        <v>6548223.2519999994</v>
      </c>
      <c s="2">
        <v>36292519.899999999</v>
      </c>
      <c s="2">
        <v>51262286.702000014</v>
      </c>
      <c s="2">
        <v>14444516.668000001</v>
      </c>
      <c s="2">
        <v>1532714.25</v>
      </c>
      <c s="2">
        <v>20955036.892000005</v>
      </c>
      <c s="2">
        <v>5946637.9999999991</v>
      </c>
      <c s="2">
        <v>33764820.750000007</v>
      </c>
      <c s="2">
        <v>47376871.812999994</v>
      </c>
      <c s="2">
        <v>13263972.471000001</v>
      </c>
      <c s="2">
        <v>1433142.29</v>
      </c>
      <c s="2">
        <v>19932646.150000006</v>
      </c>
      <c s="2">
        <v>5490038.29</v>
      </c>
      <c s="2">
        <v>31724991.159999996</v>
      </c>
      <c s="2">
        <v>44509583.439999998</v>
      </c>
      <c s="2">
        <v>276599927.78399998</v>
      </c>
      <c s="2">
        <v>240374972.17399997</v>
      </c>
      <c s="2">
        <v>516974899.958</v>
      </c>
    </row>
    <row r="62" spans="1:28" ht="14.5">
      <c r="A62" s="24" t="s">
        <v>364</v>
      </c>
      <c s="2">
        <v>0</v>
      </c>
      <c s="2">
        <v>0</v>
      </c>
      <c s="2">
        <v>377960.15399999998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352751.53600000002</v>
      </c>
      <c s="2">
        <v>0</v>
      </c>
      <c s="2">
        <v>0</v>
      </c>
      <c s="2">
        <v>0</v>
      </c>
      <c s="2">
        <v>0</v>
      </c>
      <c s="2">
        <v>0</v>
      </c>
      <c s="2">
        <v>325405.42199999996</v>
      </c>
      <c s="2">
        <v>0</v>
      </c>
      <c s="2">
        <v>0</v>
      </c>
      <c s="2">
        <v>0</v>
      </c>
      <c s="2">
        <v>0</v>
      </c>
      <c s="2">
        <v>0</v>
      </c>
      <c s="2">
        <v>299517.65700000001</v>
      </c>
      <c s="2">
        <v>0</v>
      </c>
      <c s="2">
        <v>730711.69000000006</v>
      </c>
      <c s="2">
        <v>624923.07899999991</v>
      </c>
      <c s="2">
        <v>1355634.7690000001</v>
      </c>
    </row>
    <row r="63" spans="1:28" ht="14.5">
      <c r="A63" s="24" t="s">
        <v>453</v>
      </c>
      <c s="2">
        <v>0</v>
      </c>
      <c s="2">
        <v>5375968.8899999997</v>
      </c>
      <c s="2">
        <v>5200665.5599999996</v>
      </c>
      <c s="2">
        <v>0</v>
      </c>
      <c s="2">
        <v>0</v>
      </c>
      <c s="2">
        <v>0</v>
      </c>
      <c s="2">
        <v>0</v>
      </c>
      <c s="2">
        <v>5375968.8899999997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15952603.34</v>
      </c>
      <c s="2">
        <v>0</v>
      </c>
      <c s="2">
        <v>15952603.34</v>
      </c>
    </row>
    <row r="64" spans="1:28" ht="14.5">
      <c r="A64" s="24" t="s">
        <v>373</v>
      </c>
      <c s="2">
        <v>144440469.11199999</v>
      </c>
      <c s="2">
        <v>0</v>
      </c>
      <c s="2">
        <v>0</v>
      </c>
      <c s="2">
        <v>135691906.80199999</v>
      </c>
      <c s="2">
        <v>0</v>
      </c>
      <c s="2">
        <v>0</v>
      </c>
      <c s="2">
        <v>142890879.87099999</v>
      </c>
      <c s="2">
        <v>0</v>
      </c>
      <c s="2">
        <v>0</v>
      </c>
      <c s="2">
        <v>135079725.77399999</v>
      </c>
      <c s="2">
        <v>0</v>
      </c>
      <c s="2">
        <v>0</v>
      </c>
      <c s="2">
        <v>132039712.08400001</v>
      </c>
      <c s="2">
        <v>0</v>
      </c>
      <c s="2">
        <v>0</v>
      </c>
      <c s="2">
        <v>126648038.53299999</v>
      </c>
      <c s="2">
        <v>0</v>
      </c>
      <c s="2">
        <v>0</v>
      </c>
      <c s="2">
        <v>126505526.296</v>
      </c>
      <c s="2">
        <v>0</v>
      </c>
      <c s="2">
        <v>0</v>
      </c>
      <c s="2">
        <v>123958417.23800001</v>
      </c>
      <c s="2">
        <v>0</v>
      </c>
      <c s="2">
        <v>0</v>
      </c>
      <c s="2">
        <v>558102981.55900002</v>
      </c>
      <c s="2">
        <v>509151694.15100002</v>
      </c>
      <c s="2">
        <v>1067254675.71</v>
      </c>
    </row>
    <row r="65" spans="1:28" ht="14.5">
      <c r="A65" s="24" t="s">
        <v>1079</v>
      </c>
      <c s="2">
        <v>0</v>
      </c>
      <c s="2">
        <v>1676776.6699999999</v>
      </c>
      <c s="2">
        <v>0</v>
      </c>
      <c s="2">
        <v>0</v>
      </c>
      <c s="2">
        <v>0</v>
      </c>
      <c s="2">
        <v>0</v>
      </c>
      <c s="2">
        <v>0</v>
      </c>
      <c s="2">
        <v>1649437.9199999999</v>
      </c>
      <c s="2">
        <v>0</v>
      </c>
      <c s="2">
        <v>0</v>
      </c>
      <c s="2">
        <v>0</v>
      </c>
      <c s="2">
        <v>0</v>
      </c>
      <c s="2">
        <v>0</v>
      </c>
      <c s="2">
        <v>1557006.8999999999</v>
      </c>
      <c s="2">
        <v>0</v>
      </c>
      <c s="2">
        <v>0</v>
      </c>
      <c s="2">
        <v>0</v>
      </c>
      <c s="2">
        <v>0</v>
      </c>
      <c s="2">
        <v>0</v>
      </c>
      <c s="2">
        <v>1413803.9299999999</v>
      </c>
      <c s="2">
        <v>0</v>
      </c>
      <c s="2">
        <v>0</v>
      </c>
      <c s="2">
        <v>0</v>
      </c>
      <c s="2">
        <v>0</v>
      </c>
      <c s="2">
        <v>3326214.5899999999</v>
      </c>
      <c s="2">
        <v>2970810.8300000001</v>
      </c>
      <c s="2">
        <v>6297025.4199999999</v>
      </c>
    </row>
    <row r="66" spans="1:28" ht="14.5">
      <c r="A66" s="23" t="s">
        <v>1176</v>
      </c>
      <c s="2">
        <v>0</v>
      </c>
      <c s="2">
        <v>15939383.630000001</v>
      </c>
      <c s="2">
        <v>23939383.630000003</v>
      </c>
      <c s="2">
        <v>0</v>
      </c>
      <c s="2">
        <v>17350000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149157534.52000001</v>
      </c>
      <c s="2">
        <v>149157534.52000001</v>
      </c>
      <c s="2">
        <v>298315069.04000002</v>
      </c>
    </row>
    <row r="67" spans="1:28" ht="14.5">
      <c r="A67" s="24" t="s">
        <v>1078</v>
      </c>
      <c s="2">
        <v>0</v>
      </c>
      <c s="2">
        <v>15939383.630000001</v>
      </c>
      <c s="2">
        <v>15939383.630000001</v>
      </c>
      <c s="2">
        <v>0</v>
      </c>
      <c s="2">
        <v>0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63757534.520000003</v>
      </c>
      <c s="2">
        <v>63757534.520000003</v>
      </c>
      <c s="2">
        <v>127515069.04000001</v>
      </c>
    </row>
    <row r="68" spans="1:28" ht="14.5">
      <c r="A68" s="24" t="s">
        <v>1736</v>
      </c>
      <c s="2">
        <v>0</v>
      </c>
      <c s="2">
        <v>0</v>
      </c>
      <c s="2">
        <v>8000000</v>
      </c>
      <c s="2">
        <v>0</v>
      </c>
      <c s="2">
        <v>17350000</v>
      </c>
      <c s="2">
        <v>17350000</v>
      </c>
      <c s="2">
        <v>0</v>
      </c>
      <c s="2">
        <v>0</v>
      </c>
      <c s="2">
        <v>17350000</v>
      </c>
      <c s="2">
        <v>0</v>
      </c>
      <c s="2">
        <v>8000000</v>
      </c>
      <c s="2">
        <v>17350000</v>
      </c>
      <c s="2">
        <v>0</v>
      </c>
      <c s="2">
        <v>0</v>
      </c>
      <c s="2">
        <v>17350000</v>
      </c>
      <c s="2">
        <v>0</v>
      </c>
      <c s="2">
        <v>8000000</v>
      </c>
      <c s="2">
        <v>17350000</v>
      </c>
      <c s="2">
        <v>0</v>
      </c>
      <c s="2">
        <v>0</v>
      </c>
      <c s="2">
        <v>17350000</v>
      </c>
      <c s="2">
        <v>0</v>
      </c>
      <c s="2">
        <v>8000000</v>
      </c>
      <c s="2">
        <v>17350000</v>
      </c>
      <c s="2">
        <v>85400000</v>
      </c>
      <c s="2">
        <v>85400000</v>
      </c>
      <c s="2">
        <v>170800000</v>
      </c>
    </row>
    <row r="69" spans="1:28" ht="14.5">
      <c r="A69" s="23" t="s">
        <v>468</v>
      </c>
      <c s="2">
        <v>602883533.05800009</v>
      </c>
      <c s="2">
        <v>64766652.849000007</v>
      </c>
      <c s="2">
        <v>163990447.64399999</v>
      </c>
      <c s="2">
        <v>227346746.34299999</v>
      </c>
      <c s="2">
        <v>161037023.38999999</v>
      </c>
      <c s="2">
        <v>148173610.347</v>
      </c>
      <c s="2">
        <v>595390744.35800004</v>
      </c>
      <c s="2">
        <v>63247229.296000004</v>
      </c>
      <c s="2">
        <v>153844267.52700001</v>
      </c>
      <c s="2">
        <v>219783588.912</v>
      </c>
      <c s="2">
        <v>154840407.669</v>
      </c>
      <c s="2">
        <v>142356751.32200003</v>
      </c>
      <c s="2">
        <v>627976253.13700008</v>
      </c>
      <c s="2">
        <v>56621198.226999998</v>
      </c>
      <c s="2">
        <v>145903320.02700001</v>
      </c>
      <c s="2">
        <v>206451675.39700001</v>
      </c>
      <c s="2">
        <v>146588823.68700001</v>
      </c>
      <c s="2">
        <v>135750293.86199999</v>
      </c>
      <c s="2">
        <v>607604537.9000001</v>
      </c>
      <c s="2">
        <v>55285503.909000002</v>
      </c>
      <c s="2">
        <v>138046478.39100003</v>
      </c>
      <c s="2">
        <v>200367498.54900002</v>
      </c>
      <c s="2">
        <v>140927679.47799999</v>
      </c>
      <c s="2">
        <v>130680698.421</v>
      </c>
      <c s="2">
        <v>2697661002.7149997</v>
      </c>
      <c s="2">
        <v>2592203960.9849997</v>
      </c>
      <c s="2">
        <v>5289864963.7000008</v>
      </c>
    </row>
    <row r="70" spans="1:28" ht="14.5">
      <c r="A70" s="23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1" spans="1:28" ht="14.5">
      <c r="A71" s="23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2" spans="2:28" ht="14.5">
      <c r="B72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80" spans="1:28" ht="29">
      <c r="A80" s="53" t="s">
        <v>1202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1763</v>
      </c>
      <c s="3" t="s">
        <v>1765</v>
      </c>
      <c s="3" t="s">
        <v>1751</v>
      </c>
      <c s="3" t="s">
        <v>2034</v>
      </c>
      <c s="3" t="s">
        <v>2035</v>
      </c>
      <c s="3" t="s">
        <v>2036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1761</v>
      </c>
      <c s="3" t="s">
        <v>1762</v>
      </c>
      <c s="3" t="s">
        <v>1743</v>
      </c>
    </row>
    <row r="81" spans="1:28" ht="14.5">
      <c r="A81" s="23" t="s">
        <v>644</v>
      </c>
      <c s="2">
        <v>19202651.260000002</v>
      </c>
      <c s="2">
        <v>0</v>
      </c>
      <c s="2">
        <v>0</v>
      </c>
      <c s="2">
        <v>204543.10000000001</v>
      </c>
      <c s="2">
        <v>0</v>
      </c>
      <c s="2">
        <v>0</v>
      </c>
      <c s="2">
        <v>18660873.91</v>
      </c>
      <c s="2">
        <v>0</v>
      </c>
      <c s="2">
        <v>0</v>
      </c>
      <c s="2">
        <v>153407.32000000001</v>
      </c>
      <c s="2">
        <v>0</v>
      </c>
      <c s="2">
        <v>0</v>
      </c>
      <c s="2">
        <v>18115575.010000002</v>
      </c>
      <c s="2">
        <v>0</v>
      </c>
      <c s="2">
        <v>0</v>
      </c>
      <c s="2">
        <v>102271.55</v>
      </c>
      <c s="2">
        <v>0</v>
      </c>
      <c s="2">
        <v>0</v>
      </c>
      <c s="2">
        <v>17566731.66</v>
      </c>
      <c s="2">
        <v>0</v>
      </c>
      <c s="2">
        <v>0</v>
      </c>
      <c s="2">
        <v>51135.769999999997</v>
      </c>
      <c s="2">
        <v>0</v>
      </c>
      <c s="2">
        <v>0</v>
      </c>
      <c s="2">
        <v>38221475.590000004</v>
      </c>
      <c s="2">
        <v>35835713.990000002</v>
      </c>
      <c s="2">
        <v>74057189.580000013</v>
      </c>
    </row>
    <row r="82" spans="1:28" ht="14.5">
      <c r="A82" s="24" t="s">
        <v>578</v>
      </c>
      <c s="2">
        <v>18696830.170000002</v>
      </c>
      <c s="2">
        <v>0</v>
      </c>
      <c s="2">
        <v>0</v>
      </c>
      <c s="2">
        <v>0</v>
      </c>
      <c s="2">
        <v>0</v>
      </c>
      <c s="2">
        <v>0</v>
      </c>
      <c s="2">
        <v>18169323.890000001</v>
      </c>
      <c s="2">
        <v>0</v>
      </c>
      <c s="2">
        <v>0</v>
      </c>
      <c s="2">
        <v>0</v>
      </c>
      <c s="2">
        <v>0</v>
      </c>
      <c s="2">
        <v>0</v>
      </c>
      <c s="2">
        <v>17638388.82</v>
      </c>
      <c s="2">
        <v>0</v>
      </c>
      <c s="2">
        <v>0</v>
      </c>
      <c s="2">
        <v>0</v>
      </c>
      <c s="2">
        <v>0</v>
      </c>
      <c s="2">
        <v>0</v>
      </c>
      <c s="2">
        <v>17104002.670000002</v>
      </c>
      <c s="2">
        <v>0</v>
      </c>
      <c s="2">
        <v>0</v>
      </c>
      <c s="2">
        <v>0</v>
      </c>
      <c s="2">
        <v>0</v>
      </c>
      <c s="2">
        <v>0</v>
      </c>
      <c s="2">
        <v>36866154.060000002</v>
      </c>
      <c s="2">
        <v>34742391.490000002</v>
      </c>
      <c s="2">
        <v>71608545.550000012</v>
      </c>
    </row>
    <row r="83" spans="1:28" ht="14.5">
      <c r="A83" s="24" t="s">
        <v>87</v>
      </c>
      <c s="2">
        <v>0</v>
      </c>
      <c s="2">
        <v>0</v>
      </c>
      <c s="2">
        <v>0</v>
      </c>
      <c s="2">
        <v>204543.10000000001</v>
      </c>
      <c s="2">
        <v>0</v>
      </c>
      <c s="2">
        <v>0</v>
      </c>
      <c s="2">
        <v>0</v>
      </c>
      <c s="2">
        <v>0</v>
      </c>
      <c s="2">
        <v>0</v>
      </c>
      <c s="2">
        <v>153407.32000000001</v>
      </c>
      <c s="2">
        <v>0</v>
      </c>
      <c s="2">
        <v>0</v>
      </c>
      <c s="2">
        <v>0</v>
      </c>
      <c s="2">
        <v>0</v>
      </c>
      <c s="2">
        <v>0</v>
      </c>
      <c s="2">
        <v>102271.55</v>
      </c>
      <c s="2">
        <v>0</v>
      </c>
      <c s="2">
        <v>0</v>
      </c>
      <c s="2">
        <v>0</v>
      </c>
      <c s="2">
        <v>0</v>
      </c>
      <c s="2">
        <v>0</v>
      </c>
      <c s="2">
        <v>51135.769999999997</v>
      </c>
      <c s="2">
        <v>0</v>
      </c>
      <c s="2">
        <v>0</v>
      </c>
      <c s="2">
        <v>357950.42000000004</v>
      </c>
      <c s="2">
        <v>153407.32000000001</v>
      </c>
      <c s="2">
        <v>511357.74000000005</v>
      </c>
    </row>
    <row r="84" spans="1:28" ht="14.5">
      <c r="A84" s="24" t="s">
        <v>70</v>
      </c>
      <c s="2">
        <v>505821.09000000003</v>
      </c>
      <c s="2">
        <v>0</v>
      </c>
      <c s="2">
        <v>0</v>
      </c>
      <c s="2">
        <v>0</v>
      </c>
      <c s="2">
        <v>0</v>
      </c>
      <c s="2">
        <v>0</v>
      </c>
      <c s="2">
        <v>491550.02000000002</v>
      </c>
      <c s="2">
        <v>0</v>
      </c>
      <c s="2">
        <v>0</v>
      </c>
      <c s="2">
        <v>0</v>
      </c>
      <c s="2">
        <v>0</v>
      </c>
      <c s="2">
        <v>0</v>
      </c>
      <c s="2">
        <v>477186.19</v>
      </c>
      <c s="2">
        <v>0</v>
      </c>
      <c s="2">
        <v>0</v>
      </c>
      <c s="2">
        <v>0</v>
      </c>
      <c s="2">
        <v>0</v>
      </c>
      <c s="2">
        <v>0</v>
      </c>
      <c s="2">
        <v>462728.98999999999</v>
      </c>
      <c s="2">
        <v>0</v>
      </c>
      <c s="2">
        <v>0</v>
      </c>
      <c s="2">
        <v>0</v>
      </c>
      <c s="2">
        <v>0</v>
      </c>
      <c s="2">
        <v>0</v>
      </c>
      <c s="2">
        <v>997371.1100000001</v>
      </c>
      <c s="2">
        <v>939915.17999999993</v>
      </c>
      <c s="2">
        <v>1937286.29</v>
      </c>
    </row>
    <row r="85" spans="1:28" ht="14.5">
      <c r="A85" s="23" t="s">
        <v>657</v>
      </c>
      <c s="2">
        <v>24651296.790000007</v>
      </c>
      <c s="2">
        <v>101704887.31000003</v>
      </c>
      <c s="2">
        <v>167075122.24900007</v>
      </c>
      <c s="2">
        <v>147405630.24999997</v>
      </c>
      <c s="2">
        <v>139768605.836</v>
      </c>
      <c s="2">
        <v>78770634.810000017</v>
      </c>
      <c s="2">
        <v>20102859.989999995</v>
      </c>
      <c s="2">
        <v>98375429.819999993</v>
      </c>
      <c s="2">
        <v>143881856.37</v>
      </c>
      <c s="2">
        <v>144395029.61999995</v>
      </c>
      <c s="2">
        <v>134360290.13</v>
      </c>
      <c s="2">
        <v>75490052.940000013</v>
      </c>
      <c s="2">
        <v>17164942.529999994</v>
      </c>
      <c s="2">
        <v>92716998.390000001</v>
      </c>
      <c s="2">
        <v>140309239.87999988</v>
      </c>
      <c s="2">
        <v>140001908.17000002</v>
      </c>
      <c s="2">
        <v>126460081.23999998</v>
      </c>
      <c s="2">
        <v>72151140.809999987</v>
      </c>
      <c s="2">
        <v>15530083.019999994</v>
      </c>
      <c s="2">
        <v>90216559.920000002</v>
      </c>
      <c s="2">
        <v>117253295.94999997</v>
      </c>
      <c s="2">
        <v>127428426.31</v>
      </c>
      <c s="2">
        <v>124625418.62999995</v>
      </c>
      <c s="2">
        <v>69777428.709999964</v>
      </c>
      <c s="2">
        <v>1275981696.1149998</v>
      </c>
      <c s="2">
        <v>1133635523.5600007</v>
      </c>
      <c s="2">
        <v>2409617219.6750035</v>
      </c>
    </row>
    <row r="86" spans="1:28" ht="14.5">
      <c r="A86" s="24" t="s">
        <v>658</v>
      </c>
      <c s="2">
        <v>24651296.790000007</v>
      </c>
      <c s="2">
        <v>101704887.31000003</v>
      </c>
      <c s="2">
        <v>167075122.24900007</v>
      </c>
      <c s="2">
        <v>147405630.24999997</v>
      </c>
      <c s="2">
        <v>139768605.836</v>
      </c>
      <c s="2">
        <v>78770634.810000017</v>
      </c>
      <c s="2">
        <v>20102859.989999995</v>
      </c>
      <c s="2">
        <v>98375429.819999993</v>
      </c>
      <c s="2">
        <v>143881856.37</v>
      </c>
      <c s="2">
        <v>144395029.61999995</v>
      </c>
      <c s="2">
        <v>134360290.13</v>
      </c>
      <c s="2">
        <v>75490052.940000013</v>
      </c>
      <c s="2">
        <v>17164942.529999994</v>
      </c>
      <c s="2">
        <v>92716998.390000001</v>
      </c>
      <c s="2">
        <v>140309239.87999988</v>
      </c>
      <c s="2">
        <v>140001908.17000002</v>
      </c>
      <c s="2">
        <v>126460081.23999998</v>
      </c>
      <c s="2">
        <v>72151140.809999987</v>
      </c>
      <c s="2">
        <v>15530083.019999994</v>
      </c>
      <c s="2">
        <v>90216559.920000002</v>
      </c>
      <c s="2">
        <v>117253295.94999997</v>
      </c>
      <c s="2">
        <v>127428426.31</v>
      </c>
      <c s="2">
        <v>124625418.62999995</v>
      </c>
      <c s="2">
        <v>69777428.709999964</v>
      </c>
      <c s="2">
        <v>1275981696.1149998</v>
      </c>
      <c s="2">
        <v>1133635523.5600007</v>
      </c>
      <c s="2">
        <v>2409617219.6750035</v>
      </c>
    </row>
    <row r="87" spans="1:28" ht="14.5">
      <c r="A87" s="23" t="s">
        <v>468</v>
      </c>
      <c s="2">
        <v>43853948.050000012</v>
      </c>
      <c s="2">
        <v>101704887.31000003</v>
      </c>
      <c s="2">
        <v>167075122.24900007</v>
      </c>
      <c s="2">
        <v>147610173.34999996</v>
      </c>
      <c s="2">
        <v>139768605.836</v>
      </c>
      <c s="2">
        <v>78770634.810000017</v>
      </c>
      <c s="2">
        <v>38763733.899999991</v>
      </c>
      <c s="2">
        <v>98375429.819999993</v>
      </c>
      <c s="2">
        <v>143881856.37</v>
      </c>
      <c s="2">
        <v>144548436.93999994</v>
      </c>
      <c s="2">
        <v>134360290.13</v>
      </c>
      <c s="2">
        <v>75490052.940000013</v>
      </c>
      <c s="2">
        <v>35280517.539999992</v>
      </c>
      <c s="2">
        <v>92716998.390000001</v>
      </c>
      <c s="2">
        <v>140309239.87999988</v>
      </c>
      <c s="2">
        <v>140104179.72000003</v>
      </c>
      <c s="2">
        <v>126460081.23999998</v>
      </c>
      <c s="2">
        <v>72151140.809999987</v>
      </c>
      <c s="2">
        <v>33096814.679999992</v>
      </c>
      <c s="2">
        <v>90216559.920000002</v>
      </c>
      <c s="2">
        <v>117253295.94999997</v>
      </c>
      <c s="2">
        <v>127479562.08</v>
      </c>
      <c s="2">
        <v>124625418.62999995</v>
      </c>
      <c s="2">
        <v>69777428.709999964</v>
      </c>
      <c s="2">
        <v>1314203171.7049997</v>
      </c>
      <c s="2">
        <v>1169471237.5500007</v>
      </c>
      <c s="2">
        <v>2483674409.2550035</v>
      </c>
    </row>
    <row r="88" spans="14:17" ht="14.5">
      <c r="N88" s="2"/>
      <c s="2"/>
      <c s="2"/>
      <c s="2"/>
    </row>
    <row r="89" spans="2:31" ht="14.5">
      <c r="B89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90" spans="2:31" ht="14.5">
      <c r="B90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91" spans="2:31" ht="14.5">
      <c r="B91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11" spans="25:40" ht="14.5">
      <c r="Y111"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12" spans="25:40" ht="14.5">
      <c r="Y112"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15" spans="24:24" ht="14.5">
      <c r="X115" s="2">
        <v>1825841644.71</v>
      </c>
    </row>
    <row r="116" spans="24:24" ht="14.5">
      <c r="X116" s="1" t="e">
        <f>X115-GETPIVOTDATA("TOTAL",$A$12)</f>
        <v>#REF!</v>
      </c>
    </row>
  </sheetData>
  <mergeCells count="1">
    <mergeCell ref="A1:L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C26"/>
  <sheetViews>
    <sheetView workbookViewId="0" topLeftCell="A1">
      <selection pane="topLeft" activeCell="A24" sqref="A24"/>
    </sheetView>
  </sheetViews>
  <sheetFormatPr defaultColWidth="11.4242857142857" defaultRowHeight="14.5"/>
  <cols>
    <col min="1" max="1" width="32.5714285714286" customWidth="1"/>
    <col min="2" max="2" width="46.8571428571429" bestFit="1" customWidth="1"/>
    <col min="3" max="10" width="11.1428571428571" customWidth="1"/>
    <col min="11" max="11" width="11.2857142857143" customWidth="1"/>
    <col min="12" max="12" width="11.1428571428571" customWidth="1"/>
    <col min="13" max="13" width="11.5714285714286" customWidth="1"/>
    <col min="14" max="15" width="11.1428571428571" customWidth="1"/>
    <col min="16" max="16" width="10.4285714285714" customWidth="1"/>
    <col min="17" max="21" width="11.1428571428571" customWidth="1"/>
    <col min="22" max="22" width="10.4285714285714" customWidth="1"/>
    <col min="23" max="23" width="11.7142857142857" customWidth="1"/>
    <col min="24" max="24" width="11.1428571428571" customWidth="1"/>
    <col min="25" max="25" width="11.5714285714286" customWidth="1"/>
    <col min="26" max="26" width="11.1428571428571" customWidth="1"/>
    <col min="27" max="29" width="12.4285714285714" customWidth="1"/>
  </cols>
  <sheetData>
    <row r="1" spans="1:14" ht="23.5">
      <c r="A1" s="163" t="s">
        <v>1201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6" spans="2:29" ht="29">
      <c r="B16" s="53" t="s">
        <v>32</v>
      </c>
      <c s="3" t="s">
        <v>1744</v>
      </c>
      <c s="3" t="s">
        <v>1204</v>
      </c>
      <c s="3" t="s">
        <v>1745</v>
      </c>
      <c s="3" t="s">
        <v>1746</v>
      </c>
      <c s="3" t="s">
        <v>1207</v>
      </c>
      <c s="3" t="s">
        <v>1208</v>
      </c>
      <c s="3" t="s">
        <v>1209</v>
      </c>
      <c s="3" t="s">
        <v>1210</v>
      </c>
      <c s="3" t="s">
        <v>2094</v>
      </c>
      <c s="3" t="s">
        <v>1747</v>
      </c>
      <c s="3" t="s">
        <v>1213</v>
      </c>
      <c s="3" t="s">
        <v>1748</v>
      </c>
      <c s="3" t="s">
        <v>1749</v>
      </c>
      <c s="3" t="s">
        <v>1750</v>
      </c>
      <c s="3" t="s">
        <v>1751</v>
      </c>
      <c s="3" t="s">
        <v>1752</v>
      </c>
      <c s="3" t="s">
        <v>1753</v>
      </c>
      <c s="3" t="s">
        <v>1754</v>
      </c>
      <c s="3" t="s">
        <v>1755</v>
      </c>
      <c s="3" t="s">
        <v>1756</v>
      </c>
      <c s="3" t="s">
        <v>1757</v>
      </c>
      <c s="3" t="s">
        <v>1758</v>
      </c>
      <c s="3" t="s">
        <v>1759</v>
      </c>
      <c s="3" t="s">
        <v>1760</v>
      </c>
      <c s="3" t="s">
        <v>1761</v>
      </c>
      <c s="3" t="s">
        <v>1762</v>
      </c>
      <c s="3" t="s">
        <v>1743</v>
      </c>
    </row>
    <row r="17" spans="2:29" ht="14.5">
      <c r="B17" s="23" t="s">
        <v>380</v>
      </c>
      <c s="2">
        <v>9000000</v>
      </c>
      <c s="2">
        <v>62526000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406606625.59999996</v>
      </c>
      <c s="2">
        <v>0</v>
      </c>
      <c s="2">
        <v>0</v>
      </c>
      <c s="2">
        <v>0</v>
      </c>
      <c s="2">
        <v>0</v>
      </c>
      <c s="2">
        <v>0</v>
      </c>
      <c s="2">
        <v>406606625.59999996</v>
      </c>
      <c s="2">
        <v>0</v>
      </c>
      <c s="2">
        <v>0</v>
      </c>
      <c s="2">
        <v>0</v>
      </c>
      <c s="2">
        <v>0</v>
      </c>
      <c s="2">
        <v>0</v>
      </c>
      <c s="2">
        <v>73526000</v>
      </c>
      <c s="2">
        <v>813213251.19999993</v>
      </c>
      <c s="2">
        <v>886739251.19999993</v>
      </c>
    </row>
    <row r="18" spans="2:29" ht="14.5">
      <c r="B18" s="23" t="s">
        <v>30</v>
      </c>
      <c s="2">
        <v>14944029.6</v>
      </c>
      <c s="2">
        <v>4524752.9580000006</v>
      </c>
      <c s="2">
        <v>17750721.063000001</v>
      </c>
      <c s="2">
        <v>989583.33000000007</v>
      </c>
      <c s="2">
        <v>19149905.330000002</v>
      </c>
      <c s="2">
        <v>15110774.734999999</v>
      </c>
      <c s="2">
        <v>14944029.6</v>
      </c>
      <c s="2">
        <v>4524752.9580000006</v>
      </c>
      <c s="2">
        <v>20518504.063000001</v>
      </c>
      <c s="2">
        <v>989583.33000000007</v>
      </c>
      <c s="2">
        <v>19149905.330000002</v>
      </c>
      <c s="2">
        <v>6807425.7350000003</v>
      </c>
      <c s="2">
        <v>14944029.6</v>
      </c>
      <c s="2">
        <v>4524752.9580000006</v>
      </c>
      <c s="2">
        <v>12215155.062999999</v>
      </c>
      <c s="2">
        <v>989583.33000000007</v>
      </c>
      <c s="2">
        <v>19149905.330000002</v>
      </c>
      <c s="2">
        <v>6807425.7350000003</v>
      </c>
      <c s="2">
        <v>14944029.6</v>
      </c>
      <c s="2">
        <v>4524752.9580000006</v>
      </c>
      <c s="2">
        <v>4806094.1830000002</v>
      </c>
      <c s="2">
        <v>989583.33000000007</v>
      </c>
      <c s="2">
        <v>19149905.330000002</v>
      </c>
      <c s="2">
        <v>6807425.7350000003</v>
      </c>
      <c s="2">
        <v>139403968.03200001</v>
      </c>
      <c s="2">
        <v>109852643.152</v>
      </c>
      <c s="2">
        <v>249256611.18399999</v>
      </c>
    </row>
    <row r="19" spans="2:29" ht="14.5">
      <c r="B19" s="23" t="s">
        <v>65</v>
      </c>
      <c s="2">
        <v>57197254.441500001</v>
      </c>
      <c s="2">
        <v>2078395.6699999999</v>
      </c>
      <c s="2">
        <v>170521178.37783334</v>
      </c>
      <c s="2">
        <v>62119818.457999997</v>
      </c>
      <c s="2">
        <v>14995147.191333335</v>
      </c>
      <c s="2">
        <v>47396984.495447353</v>
      </c>
      <c s="2">
        <v>62080991.761499994</v>
      </c>
      <c s="2">
        <v>1461227.23</v>
      </c>
      <c s="2">
        <v>164419935.6448333</v>
      </c>
      <c s="2">
        <v>62310971.478</v>
      </c>
      <c s="2">
        <v>14995147.191333335</v>
      </c>
      <c s="2">
        <v>47675229.644447349</v>
      </c>
      <c s="2">
        <v>62198904.491500005</v>
      </c>
      <c s="2">
        <v>1461227.3900000001</v>
      </c>
      <c s="2">
        <v>170050996.5148333</v>
      </c>
      <c s="2">
        <v>44284879.718000002</v>
      </c>
      <c s="2">
        <v>14995147.191333335</v>
      </c>
      <c s="2">
        <v>45918421.663447365</v>
      </c>
      <c s="2">
        <v>62082666.901500002</v>
      </c>
      <c s="2">
        <v>2618078.6699999999</v>
      </c>
      <c s="2">
        <v>164419935.6448333</v>
      </c>
      <c s="2">
        <v>50882016.071333341</v>
      </c>
      <c s="2">
        <v>14995147.191333335</v>
      </c>
      <c s="2">
        <v>53217827.461447358</v>
      </c>
      <c s="2">
        <v>707252281.58422816</v>
      </c>
      <c s="2">
        <v>687125248.9095614</v>
      </c>
      <c s="2">
        <v>1394377530.4937899</v>
      </c>
    </row>
    <row r="20" spans="2:29" ht="14.5">
      <c r="B20" s="23" t="s">
        <v>1176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1" spans="2:29" ht="14.5">
      <c r="B21" s="23" t="s">
        <v>159</v>
      </c>
      <c s="2">
        <v>32018515.898999996</v>
      </c>
      <c s="2">
        <v>115175224.272</v>
      </c>
      <c s="2">
        <v>96101907.99499999</v>
      </c>
      <c s="2">
        <v>334016300.23700005</v>
      </c>
      <c s="2">
        <v>277612496.69800001</v>
      </c>
      <c s="2">
        <v>358008466.91900003</v>
      </c>
      <c s="2">
        <v>30433515.589000002</v>
      </c>
      <c s="2">
        <v>356904591.29699999</v>
      </c>
      <c s="2">
        <v>96101907.99499999</v>
      </c>
      <c s="2">
        <v>327474871.64700001</v>
      </c>
      <c s="2">
        <v>207496175.31400004</v>
      </c>
      <c s="2">
        <v>358008466.83899999</v>
      </c>
      <c s="2">
        <v>34221671.019000001</v>
      </c>
      <c s="2">
        <v>44737924.627000004</v>
      </c>
      <c s="2">
        <v>96194393.194999993</v>
      </c>
      <c s="2">
        <v>329969968.23700005</v>
      </c>
      <c s="2">
        <v>246263476.40200001</v>
      </c>
      <c s="2">
        <v>364267630.04000002</v>
      </c>
      <c s="2">
        <v>35502663.369000003</v>
      </c>
      <c s="2">
        <v>47314395.217000008</v>
      </c>
      <c s="2">
        <v>101761240.245</v>
      </c>
      <c s="2">
        <v>274169316.01700002</v>
      </c>
      <c s="2">
        <v>248060601.59899998</v>
      </c>
      <c s="2">
        <v>434642746.153</v>
      </c>
      <c s="2">
        <v>2589352440.7010002</v>
      </c>
      <c s="2">
        <v>2257106026.1200004</v>
      </c>
      <c s="2">
        <v>4846458466.8210011</v>
      </c>
    </row>
    <row r="22" spans="2:29" ht="14.5">
      <c r="B22" s="23" t="s">
        <v>468</v>
      </c>
      <c s="2">
        <v>113159799.94049999</v>
      </c>
      <c s="2">
        <v>184304372.90000001</v>
      </c>
      <c s="2">
        <v>284373807.43583333</v>
      </c>
      <c s="2">
        <v>397125702.02500004</v>
      </c>
      <c s="2">
        <v>311757549.21933335</v>
      </c>
      <c s="2">
        <v>420516226.14944738</v>
      </c>
      <c s="2">
        <v>109458536.9505</v>
      </c>
      <c s="2">
        <v>362890571.48500001</v>
      </c>
      <c s="2">
        <v>281040347.70283329</v>
      </c>
      <c s="2">
        <v>390775426.45500004</v>
      </c>
      <c s="2">
        <v>241641227.83533338</v>
      </c>
      <c s="2">
        <v>412491122.21844733</v>
      </c>
      <c s="2">
        <v>517971230.7105</v>
      </c>
      <c s="2">
        <v>50723904.975000009</v>
      </c>
      <c s="2">
        <v>278460544.77283329</v>
      </c>
      <c s="2">
        <v>375244431.28500003</v>
      </c>
      <c s="2">
        <v>280408528.92333335</v>
      </c>
      <c s="2">
        <v>416993477.43844736</v>
      </c>
      <c s="2">
        <v>519135985.47049999</v>
      </c>
      <c s="2">
        <v>54457226.845000006</v>
      </c>
      <c s="2">
        <v>270987270.0728333</v>
      </c>
      <c s="2">
        <v>326040915.41833335</v>
      </c>
      <c s="2">
        <v>282205654.12033331</v>
      </c>
      <c s="2">
        <v>494667999.34944737</v>
      </c>
      <c s="2">
        <v>3509534690.3172283</v>
      </c>
      <c s="2">
        <v>3867297169.3815618</v>
      </c>
      <c s="2">
        <v>7376831859.6987906</v>
      </c>
    </row>
    <row r="24" spans="3:29" ht="14.5">
      <c r="C2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5" spans="3:29" ht="14.5">
      <c r="C2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6" spans="3:29" ht="14.5">
      <c r="C26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E137"/>
  <sheetViews>
    <sheetView workbookViewId="0" topLeftCell="A1">
      <selection pane="topLeft" activeCell="A1" sqref="A1:K1"/>
    </sheetView>
  </sheetViews>
  <sheetFormatPr defaultColWidth="11.4242857142857" defaultRowHeight="14.5"/>
  <cols>
    <col min="1" max="1" width="36.5714285714286" customWidth="1"/>
    <col min="2" max="2" width="49.8571428571429" customWidth="1"/>
    <col min="3" max="3" width="28.4285714285714" customWidth="1"/>
    <col min="4" max="4" width="39.5714285714286" customWidth="1"/>
    <col min="5" max="5" width="11.1428571428571" customWidth="1"/>
    <col min="6" max="6" width="11.1428571428571" bestFit="1" customWidth="1"/>
    <col min="7" max="11" width="11.1428571428571" customWidth="1"/>
    <col min="12" max="12" width="11.1428571428571" bestFit="1" customWidth="1"/>
    <col min="13" max="13" width="11.7142857142857" customWidth="1"/>
    <col min="14" max="14" width="11.1428571428571" customWidth="1"/>
    <col min="15" max="15" width="11.5714285714286" customWidth="1"/>
    <col min="16" max="17" width="11.1428571428571" customWidth="1"/>
    <col min="18" max="18" width="10.4285714285714" customWidth="1"/>
    <col min="19" max="23" width="11.1428571428571" customWidth="1"/>
    <col min="24" max="24" width="10.4285714285714" customWidth="1"/>
    <col min="25" max="25" width="11.7142857142857" customWidth="1"/>
    <col min="26" max="26" width="11.1428571428571" customWidth="1"/>
    <col min="27" max="27" width="11.5714285714286" customWidth="1"/>
    <col min="28" max="28" width="11.1428571428571" customWidth="1"/>
    <col min="29" max="31" width="12.4285714285714" customWidth="1"/>
  </cols>
  <sheetData>
    <row r="1" spans="1:14" ht="23.5">
      <c r="A1" s="163" t="s">
        <v>1201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5" spans="2:31" ht="29">
      <c r="B15" s="53" t="s">
        <v>1202</v>
      </c>
      <c s="53" t="s">
        <v>22</v>
      </c>
      <c s="53" t="s">
        <v>10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1763</v>
      </c>
      <c s="3" t="s">
        <v>1765</v>
      </c>
      <c s="3" t="s">
        <v>1767</v>
      </c>
      <c s="3" t="s">
        <v>1766</v>
      </c>
      <c s="3" t="s">
        <v>1753</v>
      </c>
      <c s="3" t="s">
        <v>1754</v>
      </c>
      <c s="3" t="s">
        <v>1755</v>
      </c>
      <c s="3" t="s">
        <v>1756</v>
      </c>
      <c s="3" t="s">
        <v>1768</v>
      </c>
      <c s="3" t="s">
        <v>1769</v>
      </c>
      <c s="3" t="s">
        <v>1764</v>
      </c>
      <c s="3" t="s">
        <v>1742</v>
      </c>
      <c s="3" t="s">
        <v>1761</v>
      </c>
      <c s="3" t="s">
        <v>1762</v>
      </c>
      <c s="3" t="s">
        <v>1743</v>
      </c>
    </row>
    <row r="16" spans="2:31" ht="14.5">
      <c r="B16" t="s">
        <v>380</v>
      </c>
      <c t="s">
        <v>402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7" spans="3:31" ht="14.5">
      <c r="C17" t="s">
        <v>405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8" spans="3:31" ht="14.5">
      <c r="C18" t="s">
        <v>408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9" spans="3:31" ht="14.5">
      <c r="C19" t="s">
        <v>411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0" spans="3:31" ht="14.5">
      <c r="C20" t="s">
        <v>414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1" spans="3:31" ht="14.5">
      <c r="C21" t="s">
        <v>417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2" spans="3:31" ht="14.5">
      <c r="C22" t="s">
        <v>420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3" spans="3:31" ht="14.5">
      <c r="C23" t="s">
        <v>423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4" spans="3:31" ht="14.5">
      <c r="C24" t="s">
        <v>426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5" spans="3:31" ht="14.5">
      <c r="C25" t="s">
        <v>429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6" spans="3:31" ht="14.5">
      <c r="C26" t="s">
        <v>384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7" spans="3:31" ht="14.5">
      <c r="C27" t="s">
        <v>387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8" spans="3:31" ht="14.5">
      <c r="C28" t="s">
        <v>430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100494199.2</v>
      </c>
      <c s="2">
        <v>0</v>
      </c>
      <c s="2">
        <v>0</v>
      </c>
      <c s="2">
        <v>0</v>
      </c>
      <c s="2">
        <v>0</v>
      </c>
      <c s="2">
        <v>0</v>
      </c>
      <c s="2">
        <v>100494199.2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200988398.40000001</v>
      </c>
      <c s="2">
        <v>200988398.40000001</v>
      </c>
    </row>
    <row r="29" spans="3:31" ht="14.5">
      <c r="C29" t="s">
        <v>389</v>
      </c>
      <c t="s">
        <v>29</v>
      </c>
      <c s="2">
        <v>9000000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11000000</v>
      </c>
      <c s="2">
        <v>4000000</v>
      </c>
      <c s="2">
        <v>15000000</v>
      </c>
    </row>
    <row r="30" spans="3:31" ht="14.5">
      <c r="C30" t="s">
        <v>395</v>
      </c>
      <c t="s">
        <v>29</v>
      </c>
      <c s="2">
        <v>0</v>
      </c>
      <c s="2">
        <v>12343000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12343000</v>
      </c>
      <c s="2">
        <v>0</v>
      </c>
      <c s="2">
        <v>12343000</v>
      </c>
    </row>
    <row r="31" spans="3:31" ht="14.5">
      <c r="C31" t="s">
        <v>432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2" spans="3:31" ht="14.5">
      <c r="C32" t="s">
        <v>434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304112426.39999998</v>
      </c>
      <c s="2">
        <v>0</v>
      </c>
      <c s="2">
        <v>0</v>
      </c>
      <c s="2">
        <v>0</v>
      </c>
      <c s="2">
        <v>0</v>
      </c>
      <c s="2">
        <v>0</v>
      </c>
      <c s="2">
        <v>304112426.39999998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608224852.79999995</v>
      </c>
      <c s="2">
        <v>608224852.79999995</v>
      </c>
    </row>
    <row r="33" spans="3:31" ht="14.5">
      <c r="C33" t="s">
        <v>436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4" spans="3:31" ht="14.5">
      <c r="C34" t="s">
        <v>398</v>
      </c>
      <c t="s">
        <v>29</v>
      </c>
      <c s="2">
        <v>0</v>
      </c>
      <c s="2">
        <v>50183000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50183000</v>
      </c>
      <c s="2">
        <v>0</v>
      </c>
      <c s="2">
        <v>50183000</v>
      </c>
    </row>
    <row r="35" spans="2:31" ht="14.5">
      <c r="B35" t="s">
        <v>1216</v>
      </c>
      <c r="E35" s="2">
        <v>9000000</v>
      </c>
      <c s="2">
        <v>62526000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406606625.59999996</v>
      </c>
      <c s="2">
        <v>0</v>
      </c>
      <c s="2">
        <v>0</v>
      </c>
      <c s="2">
        <v>0</v>
      </c>
      <c s="2">
        <v>0</v>
      </c>
      <c s="2">
        <v>0</v>
      </c>
      <c s="2">
        <v>406606625.59999996</v>
      </c>
      <c s="2">
        <v>0</v>
      </c>
      <c s="2">
        <v>0</v>
      </c>
      <c s="2">
        <v>0</v>
      </c>
      <c s="2">
        <v>0</v>
      </c>
      <c s="2">
        <v>0</v>
      </c>
      <c s="2">
        <v>73526000</v>
      </c>
      <c s="2">
        <v>813213251.19999993</v>
      </c>
      <c s="2">
        <v>886739251.19999993</v>
      </c>
    </row>
    <row r="36" spans="2:31" ht="14.5">
      <c r="B36" t="s">
        <v>30</v>
      </c>
      <c t="s">
        <v>28</v>
      </c>
      <c t="s">
        <v>29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14944029.6</v>
      </c>
      <c s="2">
        <v>0</v>
      </c>
      <c s="2">
        <v>4091795.0499999998</v>
      </c>
      <c s="2">
        <v>0</v>
      </c>
      <c s="2">
        <v>15567715.27</v>
      </c>
      <c s="2">
        <v>0</v>
      </c>
      <c s="2">
        <v>69207079.840000004</v>
      </c>
      <c s="2">
        <v>69207079.840000004</v>
      </c>
      <c s="2">
        <v>138414159.68000001</v>
      </c>
    </row>
    <row r="37" spans="3:31" ht="14.5">
      <c r="C37" t="s">
        <v>37</v>
      </c>
      <c t="s">
        <v>87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8" spans="4:31" ht="14.5">
      <c r="D38" t="s">
        <v>113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9" spans="4:31" ht="14.5">
      <c r="D39" t="s">
        <v>38</v>
      </c>
      <c s="2">
        <v>0</v>
      </c>
      <c s="2">
        <v>450000</v>
      </c>
      <c s="2">
        <v>0</v>
      </c>
      <c s="2">
        <v>333333.33000000002</v>
      </c>
      <c s="2">
        <v>2524842.4100000001</v>
      </c>
      <c s="2">
        <v>0</v>
      </c>
      <c s="2">
        <v>0</v>
      </c>
      <c s="2">
        <v>450000</v>
      </c>
      <c s="2">
        <v>0</v>
      </c>
      <c s="2">
        <v>333333.33000000002</v>
      </c>
      <c s="2">
        <v>2524842.4100000001</v>
      </c>
      <c s="2">
        <v>0</v>
      </c>
      <c s="2">
        <v>0</v>
      </c>
      <c s="2">
        <v>450000</v>
      </c>
      <c s="2">
        <v>0</v>
      </c>
      <c s="2">
        <v>333333.33000000002</v>
      </c>
      <c s="2">
        <v>2524842.4100000001</v>
      </c>
      <c s="2">
        <v>0</v>
      </c>
      <c s="2">
        <v>0</v>
      </c>
      <c s="2">
        <v>450000</v>
      </c>
      <c s="2">
        <v>0</v>
      </c>
      <c s="2">
        <v>333333.33000000002</v>
      </c>
      <c s="2">
        <v>2524842.4100000001</v>
      </c>
      <c s="2">
        <v>0</v>
      </c>
      <c s="2">
        <v>6616351.4800000004</v>
      </c>
      <c s="2">
        <v>6616351.4800000004</v>
      </c>
      <c s="2">
        <v>13232702.960000001</v>
      </c>
    </row>
    <row r="40" spans="4:31" ht="14.5">
      <c r="D40" t="s">
        <v>29</v>
      </c>
      <c s="2">
        <v>0</v>
      </c>
      <c s="2">
        <v>3744800.3300000001</v>
      </c>
      <c s="2">
        <v>0</v>
      </c>
      <c s="2">
        <v>656250</v>
      </c>
      <c s="2">
        <v>1057347.6499999999</v>
      </c>
      <c s="2">
        <v>6807425.7350000003</v>
      </c>
      <c s="2">
        <v>0</v>
      </c>
      <c s="2">
        <v>3744800.3300000001</v>
      </c>
      <c s="2">
        <v>0</v>
      </c>
      <c s="2">
        <v>656250</v>
      </c>
      <c s="2">
        <v>1057347.6499999999</v>
      </c>
      <c s="2">
        <v>6807425.7350000003</v>
      </c>
      <c s="2">
        <v>0</v>
      </c>
      <c s="2">
        <v>3744800.3300000001</v>
      </c>
      <c s="2">
        <v>0</v>
      </c>
      <c s="2">
        <v>656250</v>
      </c>
      <c s="2">
        <v>1057347.6499999999</v>
      </c>
      <c s="2">
        <v>6807425.7350000003</v>
      </c>
      <c s="2">
        <v>0</v>
      </c>
      <c s="2">
        <v>3744800.3300000001</v>
      </c>
      <c s="2">
        <v>0</v>
      </c>
      <c s="2">
        <v>656250</v>
      </c>
      <c s="2">
        <v>1057347.6499999999</v>
      </c>
      <c s="2">
        <v>6807425.7350000003</v>
      </c>
      <c s="2">
        <v>24531647.43</v>
      </c>
      <c s="2">
        <v>24531647.43</v>
      </c>
      <c s="2">
        <v>49063294.859999999</v>
      </c>
    </row>
    <row r="41" spans="4:31" ht="14.5">
      <c r="D41" t="s">
        <v>46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2" spans="4:31" ht="14.5">
      <c r="D42" t="s">
        <v>48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3" spans="3:31" ht="14.5">
      <c r="C43" t="s">
        <v>49</v>
      </c>
      <c t="s">
        <v>29</v>
      </c>
      <c s="2">
        <v>0</v>
      </c>
      <c s="2">
        <v>0</v>
      </c>
      <c s="2">
        <v>5535566</v>
      </c>
      <c s="2">
        <v>0</v>
      </c>
      <c s="2">
        <v>0</v>
      </c>
      <c s="2">
        <v>8303349</v>
      </c>
      <c s="2">
        <v>0</v>
      </c>
      <c s="2">
        <v>0</v>
      </c>
      <c s="2">
        <v>8303349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22142264</v>
      </c>
      <c s="2">
        <v>0</v>
      </c>
      <c s="2">
        <v>22142264</v>
      </c>
    </row>
    <row r="44" spans="3:31" ht="14.5">
      <c r="C44" t="s">
        <v>52</v>
      </c>
      <c t="s">
        <v>29</v>
      </c>
      <c s="2">
        <v>0</v>
      </c>
      <c s="2">
        <v>0</v>
      </c>
      <c s="2">
        <v>7409060.8799999999</v>
      </c>
      <c s="2">
        <v>0</v>
      </c>
      <c s="2">
        <v>0</v>
      </c>
      <c s="2">
        <v>0</v>
      </c>
      <c s="2">
        <v>0</v>
      </c>
      <c s="2">
        <v>0</v>
      </c>
      <c s="2">
        <v>7409060.8799999999</v>
      </c>
      <c s="2">
        <v>0</v>
      </c>
      <c s="2">
        <v>0</v>
      </c>
      <c s="2">
        <v>0</v>
      </c>
      <c s="2">
        <v>0</v>
      </c>
      <c s="2">
        <v>0</v>
      </c>
      <c s="2">
        <v>7409060.8799999999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14818121.76</v>
      </c>
      <c s="2">
        <v>7409060.8799999999</v>
      </c>
      <c s="2">
        <v>22227182.640000001</v>
      </c>
    </row>
    <row r="45" spans="4:31" ht="14.5">
      <c r="D45" t="s">
        <v>55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6" spans="3:31" ht="14.5">
      <c r="C46" t="s">
        <v>60</v>
      </c>
      <c t="s">
        <v>29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0</v>
      </c>
      <c s="2">
        <v>329952.62800000003</v>
      </c>
      <c s="2">
        <v>714299.13300000003</v>
      </c>
      <c s="2">
        <v>0</v>
      </c>
      <c s="2">
        <v>0</v>
      </c>
      <c s="2">
        <v>0</v>
      </c>
      <c s="2">
        <v>2088503.5220000001</v>
      </c>
      <c s="2">
        <v>2088503.5220000001</v>
      </c>
      <c s="2">
        <v>4177007.0440000002</v>
      </c>
    </row>
    <row r="47" spans="2:31" ht="14.5">
      <c r="B47" t="s">
        <v>1217</v>
      </c>
      <c r="E47" s="2">
        <v>14944029.6</v>
      </c>
      <c s="2">
        <v>4524752.9580000006</v>
      </c>
      <c s="2">
        <v>17750721.063000001</v>
      </c>
      <c s="2">
        <v>989583.33000000007</v>
      </c>
      <c s="2">
        <v>19149905.329999998</v>
      </c>
      <c s="2">
        <v>15110774.734999999</v>
      </c>
      <c s="2">
        <v>14944029.6</v>
      </c>
      <c s="2">
        <v>4524752.9580000006</v>
      </c>
      <c s="2">
        <v>20518504.063000001</v>
      </c>
      <c s="2">
        <v>989583.33000000007</v>
      </c>
      <c s="2">
        <v>19149905.329999998</v>
      </c>
      <c s="2">
        <v>6807425.7350000003</v>
      </c>
      <c s="2">
        <v>14944029.6</v>
      </c>
      <c s="2">
        <v>4524752.9580000006</v>
      </c>
      <c s="2">
        <v>12215155.062999999</v>
      </c>
      <c s="2">
        <v>989583.33000000007</v>
      </c>
      <c s="2">
        <v>19149905.329999998</v>
      </c>
      <c s="2">
        <v>6807425.7350000003</v>
      </c>
      <c s="2">
        <v>14944029.6</v>
      </c>
      <c s="2">
        <v>4524752.9580000006</v>
      </c>
      <c s="2">
        <v>4806094.1830000002</v>
      </c>
      <c s="2">
        <v>989583.33000000007</v>
      </c>
      <c s="2">
        <v>19149905.329999998</v>
      </c>
      <c s="2">
        <v>6807425.7350000003</v>
      </c>
      <c s="2">
        <v>139403968.03200001</v>
      </c>
      <c s="2">
        <v>109852643.152</v>
      </c>
      <c s="2">
        <v>249256611.18399999</v>
      </c>
    </row>
    <row r="48" spans="2:31" ht="14.5">
      <c r="B48" t="s">
        <v>65</v>
      </c>
      <c t="s">
        <v>71</v>
      </c>
      <c t="s">
        <v>87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9" spans="4:31" ht="14.5">
      <c r="D49" t="s">
        <v>166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50" spans="4:31" ht="14.5">
      <c r="D50" t="s">
        <v>38</v>
      </c>
      <c s="2">
        <v>2010545.8200000001</v>
      </c>
      <c s="2">
        <v>0</v>
      </c>
      <c s="2">
        <v>0</v>
      </c>
      <c s="2">
        <v>0</v>
      </c>
      <c s="2">
        <v>0</v>
      </c>
      <c s="2">
        <v>0</v>
      </c>
      <c s="2">
        <v>2010545.8200000001</v>
      </c>
      <c s="2">
        <v>0</v>
      </c>
      <c s="2">
        <v>0</v>
      </c>
      <c s="2">
        <v>0</v>
      </c>
      <c s="2">
        <v>0</v>
      </c>
      <c s="2">
        <v>0</v>
      </c>
      <c s="2">
        <v>2010545.8200000001</v>
      </c>
      <c s="2">
        <v>0</v>
      </c>
      <c s="2">
        <v>0</v>
      </c>
      <c s="2">
        <v>0</v>
      </c>
      <c s="2">
        <v>0</v>
      </c>
      <c s="2">
        <v>0</v>
      </c>
      <c s="2">
        <v>2010545.8200000001</v>
      </c>
      <c s="2">
        <v>0</v>
      </c>
      <c s="2">
        <v>0</v>
      </c>
      <c s="2">
        <v>0</v>
      </c>
      <c s="2">
        <v>0</v>
      </c>
      <c s="2">
        <v>0</v>
      </c>
      <c s="2">
        <v>4021091.6400000001</v>
      </c>
      <c s="2">
        <v>4021091.6400000001</v>
      </c>
      <c s="2">
        <v>8042183.2800000003</v>
      </c>
    </row>
    <row r="51" spans="4:31" ht="14.5">
      <c r="D51" t="s">
        <v>72</v>
      </c>
      <c s="2">
        <v>0</v>
      </c>
      <c s="2">
        <v>0</v>
      </c>
      <c s="2">
        <v>0</v>
      </c>
      <c s="2">
        <v>0</v>
      </c>
      <c s="2">
        <v>0</v>
      </c>
      <c s="2">
        <v>2333333.3300000001</v>
      </c>
      <c s="2">
        <v>0</v>
      </c>
      <c s="2">
        <v>0</v>
      </c>
      <c s="2">
        <v>0</v>
      </c>
      <c s="2">
        <v>0</v>
      </c>
      <c s="2">
        <v>0</v>
      </c>
      <c s="2">
        <v>2333333.3300000001</v>
      </c>
      <c s="2">
        <v>0</v>
      </c>
      <c s="2">
        <v>0</v>
      </c>
      <c s="2">
        <v>0</v>
      </c>
      <c s="2">
        <v>0</v>
      </c>
      <c s="2">
        <v>0</v>
      </c>
      <c s="2">
        <v>2333333.3300000001</v>
      </c>
      <c s="2">
        <v>0</v>
      </c>
      <c s="2">
        <v>0</v>
      </c>
      <c s="2">
        <v>0</v>
      </c>
      <c s="2">
        <v>0</v>
      </c>
      <c s="2">
        <v>0</v>
      </c>
      <c s="2">
        <v>2333333.3300000001</v>
      </c>
      <c s="2">
        <v>4666666.6600000001</v>
      </c>
      <c s="2">
        <v>4666666.6600000001</v>
      </c>
      <c s="2">
        <v>9333333.3200000003</v>
      </c>
    </row>
    <row r="52" spans="4:31" ht="14.5">
      <c r="D52" t="s">
        <v>29</v>
      </c>
      <c s="2">
        <v>2666666.6699999999</v>
      </c>
      <c s="2">
        <v>0</v>
      </c>
      <c s="2">
        <v>0</v>
      </c>
      <c s="2">
        <v>0</v>
      </c>
      <c s="2">
        <v>3432137.9813333335</v>
      </c>
      <c s="2">
        <v>6209166.6430000002</v>
      </c>
      <c s="2">
        <v>7666666.6699999999</v>
      </c>
      <c s="2">
        <v>0</v>
      </c>
      <c s="2">
        <v>0</v>
      </c>
      <c s="2">
        <v>0</v>
      </c>
      <c s="2">
        <v>3432137.9813333335</v>
      </c>
      <c s="2">
        <v>6209166.6430000002</v>
      </c>
      <c s="2">
        <v>7666666.6699999999</v>
      </c>
      <c s="2">
        <v>0</v>
      </c>
      <c s="2">
        <v>0</v>
      </c>
      <c s="2">
        <v>0</v>
      </c>
      <c s="2">
        <v>3432137.9813333335</v>
      </c>
      <c s="2">
        <v>6209166.6430000002</v>
      </c>
      <c s="2">
        <v>7666666.6699999999</v>
      </c>
      <c s="2">
        <v>0</v>
      </c>
      <c s="2">
        <v>0</v>
      </c>
      <c s="2">
        <v>0</v>
      </c>
      <c s="2">
        <v>3432137.9813333335</v>
      </c>
      <c s="2">
        <v>6209166.6430000002</v>
      </c>
      <c s="2">
        <v>29615942.588666666</v>
      </c>
      <c s="2">
        <v>34615942.588666663</v>
      </c>
      <c s="2">
        <v>64231885.177333333</v>
      </c>
    </row>
    <row r="53" spans="4:31" ht="14.5">
      <c r="D53" t="s">
        <v>83</v>
      </c>
      <c s="2">
        <v>0</v>
      </c>
      <c s="2">
        <v>0</v>
      </c>
      <c s="2">
        <v>0</v>
      </c>
      <c s="2">
        <v>0</v>
      </c>
      <c s="2">
        <v>3811044.79</v>
      </c>
      <c s="2">
        <v>0</v>
      </c>
      <c s="2">
        <v>0</v>
      </c>
      <c s="2">
        <v>0</v>
      </c>
      <c s="2">
        <v>0</v>
      </c>
      <c s="2">
        <v>0</v>
      </c>
      <c s="2">
        <v>3811044.79</v>
      </c>
      <c s="2">
        <v>0</v>
      </c>
      <c s="2">
        <v>0</v>
      </c>
      <c s="2">
        <v>0</v>
      </c>
      <c s="2">
        <v>0</v>
      </c>
      <c s="2">
        <v>0</v>
      </c>
      <c s="2">
        <v>3811044.79</v>
      </c>
      <c s="2">
        <v>0</v>
      </c>
      <c s="2">
        <v>0</v>
      </c>
      <c s="2">
        <v>0</v>
      </c>
      <c s="2">
        <v>0</v>
      </c>
      <c s="2">
        <v>0</v>
      </c>
      <c s="2">
        <v>3811044.79</v>
      </c>
      <c s="2">
        <v>0</v>
      </c>
      <c s="2">
        <v>7622089.5800000001</v>
      </c>
      <c s="2">
        <v>7622089.5800000001</v>
      </c>
      <c s="2">
        <v>15244179.16</v>
      </c>
    </row>
    <row r="54" spans="3:31" ht="14.5">
      <c r="C54" t="s">
        <v>86</v>
      </c>
      <c t="s">
        <v>87</v>
      </c>
      <c s="2">
        <v>0</v>
      </c>
      <c s="2">
        <v>0</v>
      </c>
      <c s="2">
        <v>0</v>
      </c>
      <c s="2">
        <v>17834938.739999998</v>
      </c>
      <c s="2">
        <v>0</v>
      </c>
      <c s="2">
        <v>0</v>
      </c>
      <c s="2">
        <v>0</v>
      </c>
      <c s="2">
        <v>0</v>
      </c>
      <c s="2">
        <v>0</v>
      </c>
      <c s="2">
        <v>17834938.739999998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35669877.479999997</v>
      </c>
      <c s="2">
        <v>0</v>
      </c>
      <c s="2">
        <v>35669877.479999997</v>
      </c>
    </row>
    <row r="55" spans="4:31" ht="14.5">
      <c r="D55" t="s">
        <v>29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43523968.642999999</v>
      </c>
      <c s="2">
        <v>0</v>
      </c>
      <c s="2">
        <v>25134076.498</v>
      </c>
      <c s="2">
        <v>274632180.56400001</v>
      </c>
      <c s="2">
        <v>274632180.56400001</v>
      </c>
      <c s="2">
        <v>549264361.12800002</v>
      </c>
    </row>
    <row r="56" spans="3:31" ht="14.5">
      <c r="C56" t="s">
        <v>64</v>
      </c>
      <c t="s">
        <v>29</v>
      </c>
      <c s="2">
        <v>117081.57000000001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191153.01999999999</v>
      </c>
      <c s="2">
        <v>0</v>
      </c>
      <c s="2">
        <v>75224.979999999996</v>
      </c>
      <c s="2">
        <v>117081.57000000001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191153.01999999999</v>
      </c>
      <c s="2">
        <v>0</v>
      </c>
      <c s="2">
        <v>75224.979999999996</v>
      </c>
      <c s="2">
        <v>383459.56999999995</v>
      </c>
      <c s="2">
        <v>383459.56999999995</v>
      </c>
      <c s="2">
        <v>766919.1399999999</v>
      </c>
    </row>
    <row r="57" spans="3:31" ht="14.5">
      <c r="C57" t="s">
        <v>98</v>
      </c>
      <c t="s">
        <v>99</v>
      </c>
      <c s="2">
        <v>0</v>
      </c>
      <c s="2">
        <v>0</v>
      </c>
      <c s="2">
        <v>470181.86300000001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470181.86300000001</v>
      </c>
      <c s="2">
        <v>0</v>
      </c>
      <c s="2">
        <v>470181.86300000001</v>
      </c>
    </row>
    <row r="58" spans="3:31" ht="14.5">
      <c r="C58" t="s">
        <v>101</v>
      </c>
      <c t="s">
        <v>29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7496482.2699999996</v>
      </c>
      <c s="2">
        <v>0</v>
      </c>
      <c s="2">
        <v>137545551.861</v>
      </c>
      <c s="2">
        <v>0</v>
      </c>
      <c s="2">
        <v>0</v>
      </c>
      <c s="2">
        <v>0</v>
      </c>
      <c s="2">
        <v>290084068.26199996</v>
      </c>
      <c s="2">
        <v>290084068.26199996</v>
      </c>
      <c s="2">
        <v>580168136.52399993</v>
      </c>
    </row>
    <row r="59" spans="3:31" ht="14.5">
      <c r="C59" t="s">
        <v>112</v>
      </c>
      <c t="s">
        <v>113</v>
      </c>
      <c s="2">
        <v>0</v>
      </c>
      <c s="2">
        <v>0</v>
      </c>
      <c s="2">
        <v>0</v>
      </c>
      <c s="2">
        <v>0</v>
      </c>
      <c s="2">
        <v>0</v>
      </c>
      <c s="2">
        <v>5220315.9699999997</v>
      </c>
      <c s="2">
        <v>0</v>
      </c>
      <c s="2">
        <v>0</v>
      </c>
      <c s="2">
        <v>0</v>
      </c>
      <c s="2">
        <v>0</v>
      </c>
      <c s="2">
        <v>0</v>
      </c>
      <c s="2">
        <v>5220315.9699999997</v>
      </c>
      <c s="2">
        <v>0</v>
      </c>
      <c s="2">
        <v>0</v>
      </c>
      <c s="2">
        <v>0</v>
      </c>
      <c s="2">
        <v>0</v>
      </c>
      <c s="2">
        <v>0</v>
      </c>
      <c s="2">
        <v>5220315.9699999997</v>
      </c>
      <c s="2">
        <v>0</v>
      </c>
      <c s="2">
        <v>0</v>
      </c>
      <c s="2">
        <v>0</v>
      </c>
      <c s="2">
        <v>0</v>
      </c>
      <c s="2">
        <v>0</v>
      </c>
      <c s="2">
        <v>5220315.9699999997</v>
      </c>
      <c s="2">
        <v>10440631.939999999</v>
      </c>
      <c s="2">
        <v>10440631.939999999</v>
      </c>
      <c s="2">
        <v>20881263.879999999</v>
      </c>
    </row>
    <row r="60" spans="4:31" ht="14.5">
      <c r="D60" t="s">
        <v>115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7006343.5</v>
      </c>
      <c s="2">
        <v>0</v>
      </c>
      <c s="2">
        <v>7006343.5</v>
      </c>
      <c s="2">
        <v>7006343.5</v>
      </c>
    </row>
    <row r="61" spans="3:31" ht="14.5">
      <c r="C61" t="s">
        <v>118</v>
      </c>
      <c t="s">
        <v>119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0</v>
      </c>
      <c s="2">
        <v>0</v>
      </c>
      <c s="2">
        <v>742150.17983333324</v>
      </c>
      <c s="2">
        <v>0</v>
      </c>
      <c s="2">
        <v>0</v>
      </c>
      <c s="2">
        <v>971757.67000000004</v>
      </c>
      <c s="2">
        <v>3427815.6996666668</v>
      </c>
      <c s="2">
        <v>3427815.6996666668</v>
      </c>
      <c s="2">
        <v>6855631.3993333336</v>
      </c>
    </row>
    <row r="62" spans="3:31" ht="14.5">
      <c r="C62" t="s">
        <v>121</v>
      </c>
      <c t="s">
        <v>122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100460.719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100460.719</v>
      </c>
      <c s="2">
        <v>100460.719</v>
      </c>
      <c s="2">
        <v>100460.719</v>
      </c>
      <c s="2">
        <v>200921.43799999999</v>
      </c>
    </row>
    <row r="63" spans="4:31" ht="14.5">
      <c r="D6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187594.19699999999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117013.77499999999</v>
      </c>
      <c s="2">
        <v>187594.19699999999</v>
      </c>
      <c s="2">
        <v>117013.77499999999</v>
      </c>
      <c s="2">
        <v>304607.97200000001</v>
      </c>
    </row>
    <row r="64" spans="3:31" ht="14.5">
      <c r="C64" t="s">
        <v>1080</v>
      </c>
      <c t="s">
        <v>29</v>
      </c>
      <c s="2">
        <v>0</v>
      </c>
      <c s="2">
        <v>0</v>
      </c>
      <c s="2">
        <v>5631060.8700000001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5631060.8700000001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5631060.8700000001</v>
      </c>
      <c s="2">
        <v>5631060.8700000001</v>
      </c>
      <c s="2">
        <v>11262121.74</v>
      </c>
    </row>
    <row r="65" spans="3:31" ht="14.5">
      <c r="C65" t="s">
        <v>130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6" spans="3:31" ht="14.5">
      <c r="C66" t="s">
        <v>131</v>
      </c>
      <c t="s">
        <v>99</v>
      </c>
      <c s="2">
        <v>0</v>
      </c>
      <c s="2">
        <v>286227.23999999999</v>
      </c>
      <c s="2">
        <v>0</v>
      </c>
      <c s="2">
        <v>0</v>
      </c>
      <c s="2">
        <v>0</v>
      </c>
      <c s="2">
        <v>0</v>
      </c>
      <c s="2">
        <v>0</v>
      </c>
      <c s="2">
        <v>286227.23999999999</v>
      </c>
      <c s="2">
        <v>0</v>
      </c>
      <c s="2">
        <v>0</v>
      </c>
      <c s="2">
        <v>0</v>
      </c>
      <c s="2">
        <v>0</v>
      </c>
      <c s="2">
        <v>0</v>
      </c>
      <c s="2">
        <v>286227.40000000002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572454.47999999998</v>
      </c>
      <c s="2">
        <v>286227.40000000002</v>
      </c>
      <c s="2">
        <v>858681.88</v>
      </c>
    </row>
    <row r="67" spans="4:31" ht="14.5">
      <c r="D67" t="s">
        <v>1181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8" spans="4:31" ht="14.5">
      <c r="D68" t="s">
        <v>29</v>
      </c>
      <c s="2">
        <v>33377.440000000002</v>
      </c>
      <c s="2">
        <v>992168.42999999993</v>
      </c>
      <c s="2">
        <v>350812.87</v>
      </c>
      <c s="2">
        <v>760911.07500000007</v>
      </c>
      <c s="2">
        <v>4810787.4199999999</v>
      </c>
      <c s="2">
        <v>702090.12</v>
      </c>
      <c s="2">
        <v>33377.440000000002</v>
      </c>
      <c s="2">
        <v>374999.98999999999</v>
      </c>
      <c s="2">
        <v>350812.87</v>
      </c>
      <c s="2">
        <v>760911.07500000007</v>
      </c>
      <c s="2">
        <v>4810787.4199999999</v>
      </c>
      <c s="2">
        <v>702090.12</v>
      </c>
      <c s="2">
        <v>33377.440000000002</v>
      </c>
      <c s="2">
        <v>374999.98999999999</v>
      </c>
      <c s="2">
        <v>350812.87</v>
      </c>
      <c s="2">
        <v>760911.07500000007</v>
      </c>
      <c s="2">
        <v>4810787.4199999999</v>
      </c>
      <c s="2">
        <v>702090.12</v>
      </c>
      <c s="2">
        <v>33377.779999999999</v>
      </c>
      <c s="2">
        <v>374999.98999999999</v>
      </c>
      <c s="2">
        <v>350812.87</v>
      </c>
      <c s="2">
        <v>760911.07500000007</v>
      </c>
      <c s="2">
        <v>4810787.4199999999</v>
      </c>
      <c s="2">
        <v>702090.12</v>
      </c>
      <c s="2">
        <v>14683126.27</v>
      </c>
      <c s="2">
        <v>14065958.17</v>
      </c>
      <c s="2">
        <v>28749084.440000001</v>
      </c>
    </row>
    <row r="69" spans="4:31" ht="14.5">
      <c r="D69" t="s">
        <v>48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0" spans="3:31" ht="14.5">
      <c r="C70" t="s">
        <v>139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1393885.517</v>
      </c>
      <c s="2">
        <v>0</v>
      </c>
      <c s="2">
        <v>0</v>
      </c>
      <c s="2">
        <v>0</v>
      </c>
      <c s="2">
        <v>0</v>
      </c>
      <c s="2">
        <v>0</v>
      </c>
      <c s="2">
        <v>1393885.4550000001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2787770.9720000001</v>
      </c>
      <c s="2">
        <v>0</v>
      </c>
      <c s="2">
        <v>2787770.9720000001</v>
      </c>
    </row>
    <row r="71" spans="3:31" ht="14.5">
      <c r="C71" t="s">
        <v>140</v>
      </c>
      <c t="s">
        <v>29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0</v>
      </c>
      <c s="2">
        <v>800000</v>
      </c>
      <c s="2">
        <v>0</v>
      </c>
      <c s="2">
        <v>0</v>
      </c>
      <c s="2">
        <v>2941177</v>
      </c>
      <c s="2">
        <v>0</v>
      </c>
      <c s="2">
        <v>7482354</v>
      </c>
      <c s="2">
        <v>7482354</v>
      </c>
      <c s="2">
        <v>14964708</v>
      </c>
    </row>
    <row r="72" spans="3:31" ht="14.5">
      <c r="C72" t="s">
        <v>442</v>
      </c>
      <c t="s">
        <v>113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3" spans="4:31" ht="14.5">
      <c r="D7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1443078.6799999999</v>
      </c>
      <c s="2">
        <v>0</v>
      </c>
      <c s="2">
        <v>6405983.333333333</v>
      </c>
      <c s="2">
        <v>0</v>
      </c>
      <c s="2">
        <v>0</v>
      </c>
      <c s="2">
        <v>0</v>
      </c>
      <c s="2">
        <v>7849062.0133333327</v>
      </c>
      <c s="2">
        <v>7849062.0133333327</v>
      </c>
    </row>
    <row r="74" spans="3:31" ht="14.5">
      <c r="C74" t="s">
        <v>143</v>
      </c>
      <c t="s">
        <v>87</v>
      </c>
      <c s="2">
        <v>0</v>
      </c>
      <c s="2">
        <v>0</v>
      </c>
      <c s="2">
        <v>0</v>
      </c>
      <c s="2">
        <v>0</v>
      </c>
      <c s="2">
        <v>0</v>
      </c>
      <c s="2">
        <v>245756.44694736841</v>
      </c>
      <c s="2">
        <v>0</v>
      </c>
      <c s="2">
        <v>0</v>
      </c>
      <c s="2">
        <v>0</v>
      </c>
      <c s="2">
        <v>0</v>
      </c>
      <c s="2">
        <v>0</v>
      </c>
      <c s="2">
        <v>245756.44694736841</v>
      </c>
      <c s="2">
        <v>0</v>
      </c>
      <c s="2">
        <v>0</v>
      </c>
      <c s="2">
        <v>0</v>
      </c>
      <c s="2">
        <v>0</v>
      </c>
      <c s="2">
        <v>0</v>
      </c>
      <c s="2">
        <v>245756.44694736841</v>
      </c>
      <c s="2">
        <v>0</v>
      </c>
      <c s="2">
        <v>0</v>
      </c>
      <c s="2">
        <v>0</v>
      </c>
      <c s="2">
        <v>0</v>
      </c>
      <c s="2">
        <v>0</v>
      </c>
      <c s="2">
        <v>245756.44694736841</v>
      </c>
      <c s="2">
        <v>491512.89389473683</v>
      </c>
      <c s="2">
        <v>491512.89389473683</v>
      </c>
      <c s="2">
        <v>983025.78778947366</v>
      </c>
    </row>
    <row r="75" spans="4:31" ht="14.5">
      <c r="D75" t="s">
        <v>70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6" spans="4:31" ht="14.5">
      <c r="D76" t="s">
        <v>146</v>
      </c>
      <c s="2">
        <v>0</v>
      </c>
      <c s="2">
        <v>0</v>
      </c>
      <c s="2">
        <v>0</v>
      </c>
      <c s="2">
        <v>0</v>
      </c>
      <c s="2">
        <v>0</v>
      </c>
      <c s="2">
        <v>36569.75</v>
      </c>
      <c s="2">
        <v>0</v>
      </c>
      <c s="2">
        <v>0</v>
      </c>
      <c s="2">
        <v>0</v>
      </c>
      <c s="2">
        <v>0</v>
      </c>
      <c s="2">
        <v>0</v>
      </c>
      <c s="2">
        <v>36569.75</v>
      </c>
      <c s="2">
        <v>0</v>
      </c>
      <c s="2">
        <v>0</v>
      </c>
      <c s="2">
        <v>0</v>
      </c>
      <c s="2">
        <v>0</v>
      </c>
      <c s="2">
        <v>0</v>
      </c>
      <c s="2">
        <v>36569.75</v>
      </c>
      <c s="2">
        <v>0</v>
      </c>
      <c s="2">
        <v>0</v>
      </c>
      <c s="2">
        <v>0</v>
      </c>
      <c s="2">
        <v>0</v>
      </c>
      <c s="2">
        <v>0</v>
      </c>
      <c s="2">
        <v>36569.75</v>
      </c>
      <c s="2">
        <v>73139.5</v>
      </c>
      <c s="2">
        <v>73139.5</v>
      </c>
      <c s="2">
        <v>146279</v>
      </c>
    </row>
    <row r="77" spans="4:31" ht="14.5">
      <c r="D77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133555.83000000002</v>
      </c>
      <c s="2">
        <v>0</v>
      </c>
      <c s="2">
        <v>0</v>
      </c>
      <c s="2">
        <v>0</v>
      </c>
      <c s="2">
        <v>0</v>
      </c>
      <c s="2">
        <v>0</v>
      </c>
      <c s="2">
        <v>133555.83000000002</v>
      </c>
      <c s="2">
        <v>0</v>
      </c>
      <c s="2">
        <v>0</v>
      </c>
      <c s="2">
        <v>0</v>
      </c>
      <c s="2">
        <v>0</v>
      </c>
      <c s="2">
        <v>0</v>
      </c>
      <c s="2">
        <v>133555.83000000002</v>
      </c>
      <c s="2">
        <v>0</v>
      </c>
      <c s="2">
        <v>0</v>
      </c>
      <c s="2">
        <v>0</v>
      </c>
      <c s="2">
        <v>0</v>
      </c>
      <c s="2">
        <v>0</v>
      </c>
      <c s="2">
        <v>133555.924</v>
      </c>
      <c s="2">
        <v>267111.66000000003</v>
      </c>
      <c s="2">
        <v>267111.75400000002</v>
      </c>
      <c s="2">
        <v>534223.41399999999</v>
      </c>
    </row>
    <row r="78" spans="4:31" ht="14.5">
      <c r="D78" t="s">
        <v>149</v>
      </c>
      <c s="2">
        <v>0</v>
      </c>
      <c s="2">
        <v>0</v>
      </c>
      <c s="2">
        <v>0</v>
      </c>
      <c s="2">
        <v>0</v>
      </c>
      <c s="2">
        <v>0</v>
      </c>
      <c s="2">
        <v>85386.785000000003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85386.785000000003</v>
      </c>
      <c s="2">
        <v>0</v>
      </c>
      <c s="2">
        <v>85386.785000000003</v>
      </c>
    </row>
    <row r="79" spans="3:31" ht="14.5">
      <c r="C79" t="s">
        <v>151</v>
      </c>
      <c t="s">
        <v>29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0</v>
      </c>
      <c s="2">
        <v>0</v>
      </c>
      <c s="2">
        <v>647344.23600000003</v>
      </c>
      <c s="2">
        <v>0</v>
      </c>
      <c s="2">
        <v>0</v>
      </c>
      <c s="2">
        <v>4907617.2454999993</v>
      </c>
      <c s="2">
        <v>11109922.963</v>
      </c>
      <c s="2">
        <v>11109922.963</v>
      </c>
      <c s="2">
        <v>22219845.925999999</v>
      </c>
    </row>
    <row r="80" spans="3:31" ht="14.5">
      <c r="C80" t="s">
        <v>67</v>
      </c>
      <c t="s">
        <v>29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1294539.7685</v>
      </c>
      <c s="2">
        <v>0</v>
      </c>
      <c s="2">
        <v>0</v>
      </c>
      <c s="2">
        <v>0</v>
      </c>
      <c s="2">
        <v>0</v>
      </c>
      <c s="2">
        <v>0</v>
      </c>
      <c s="2">
        <v>2589079.537</v>
      </c>
      <c s="2">
        <v>2589079.537</v>
      </c>
      <c s="2">
        <v>5178159.074</v>
      </c>
    </row>
    <row r="81" spans="3:31" ht="14.5">
      <c r="C81" t="s">
        <v>69</v>
      </c>
      <c t="s">
        <v>29</v>
      </c>
      <c s="2">
        <v>54592.260000000002</v>
      </c>
      <c s="2">
        <v>0</v>
      </c>
      <c s="2">
        <v>0</v>
      </c>
      <c s="2">
        <v>0</v>
      </c>
      <c s="2">
        <v>0</v>
      </c>
      <c s="2">
        <v>23472.689999999999</v>
      </c>
      <c s="2">
        <v>55411.150000000001</v>
      </c>
      <c s="2">
        <v>0</v>
      </c>
      <c s="2">
        <v>0</v>
      </c>
      <c s="2">
        <v>0</v>
      </c>
      <c s="2">
        <v>0</v>
      </c>
      <c s="2">
        <v>23824.790000000001</v>
      </c>
      <c s="2">
        <v>56242.309999999998</v>
      </c>
      <c s="2">
        <v>0</v>
      </c>
      <c s="2">
        <v>0</v>
      </c>
      <c s="2">
        <v>0</v>
      </c>
      <c s="2">
        <v>0</v>
      </c>
      <c s="2">
        <v>24182.16</v>
      </c>
      <c s="2">
        <v>57085.949999999997</v>
      </c>
      <c s="2">
        <v>0</v>
      </c>
      <c s="2">
        <v>0</v>
      </c>
      <c s="2">
        <v>0</v>
      </c>
      <c s="2">
        <v>0</v>
      </c>
      <c s="2">
        <v>24544.889999999999</v>
      </c>
      <c s="2">
        <v>157300.89000000001</v>
      </c>
      <c s="2">
        <v>162055.31</v>
      </c>
      <c s="2">
        <v>319356.19999999995</v>
      </c>
    </row>
    <row r="82" spans="2:31" ht="14.5">
      <c r="B82" t="s">
        <v>1218</v>
      </c>
      <c r="E82" s="2">
        <v>57197254.441500001</v>
      </c>
      <c s="2">
        <v>2078395.6699999999</v>
      </c>
      <c s="2">
        <v>170521178.37783334</v>
      </c>
      <c s="2">
        <v>62119818.458000004</v>
      </c>
      <c s="2">
        <v>14995147.191333333</v>
      </c>
      <c s="2">
        <v>47396984.495447353</v>
      </c>
      <c s="2">
        <v>62080991.761499994</v>
      </c>
      <c s="2">
        <v>1461227.23</v>
      </c>
      <c s="2">
        <v>164419935.64483333</v>
      </c>
      <c s="2">
        <v>62310971.478000008</v>
      </c>
      <c s="2">
        <v>14995147.191333333</v>
      </c>
      <c s="2">
        <v>47675229.644447349</v>
      </c>
      <c s="2">
        <v>62198904.491500005</v>
      </c>
      <c s="2">
        <v>1461227.3900000001</v>
      </c>
      <c s="2">
        <v>170050996.51483333</v>
      </c>
      <c s="2">
        <v>44284879.718000002</v>
      </c>
      <c s="2">
        <v>14995147.191333333</v>
      </c>
      <c s="2">
        <v>45918421.663447358</v>
      </c>
      <c s="2">
        <v>62082666.901500002</v>
      </c>
      <c s="2">
        <v>2618078.6699999999</v>
      </c>
      <c s="2">
        <v>164419935.64483333</v>
      </c>
      <c s="2">
        <v>50882016.071333341</v>
      </c>
      <c s="2">
        <v>14995147.191333333</v>
      </c>
      <c s="2">
        <v>53217827.461447358</v>
      </c>
      <c s="2">
        <v>707252281.58422792</v>
      </c>
      <c s="2">
        <v>687125248.90956116</v>
      </c>
      <c s="2">
        <v>1394377530.4937894</v>
      </c>
    </row>
    <row r="83" spans="2:31" ht="14.5">
      <c r="B83" t="s">
        <v>1176</v>
      </c>
      <c t="s">
        <v>1078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4" spans="3:31" ht="14.5">
      <c r="C84" t="s">
        <v>1736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5" spans="2:31" ht="14.5">
      <c r="B85" t="s">
        <v>1219</v>
      </c>
      <c r="E85"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6" spans="2:31" ht="14.5">
      <c r="B86" t="s">
        <v>159</v>
      </c>
      <c t="s">
        <v>1079</v>
      </c>
      <c t="s">
        <v>166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0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0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0</v>
      </c>
      <c s="2">
        <v>0</v>
      </c>
      <c s="2">
        <v>0</v>
      </c>
      <c s="2">
        <v>0</v>
      </c>
      <c s="2">
        <v>3571428.5699999998</v>
      </c>
      <c s="2">
        <v>7142857.1399999997</v>
      </c>
      <c s="2">
        <v>10714285.709999999</v>
      </c>
    </row>
    <row r="87" spans="3:31" ht="14.5">
      <c r="C87" t="s">
        <v>160</v>
      </c>
      <c t="s">
        <v>87</v>
      </c>
      <c s="2">
        <v>1912.3099999999999</v>
      </c>
      <c s="2">
        <v>58670.160000000003</v>
      </c>
      <c s="2">
        <v>0</v>
      </c>
      <c s="2">
        <v>0</v>
      </c>
      <c s="2">
        <v>0</v>
      </c>
      <c s="2">
        <v>0</v>
      </c>
      <c s="2">
        <v>1912.3099999999999</v>
      </c>
      <c s="2">
        <v>58670.160000000003</v>
      </c>
      <c s="2">
        <v>0</v>
      </c>
      <c s="2">
        <v>0</v>
      </c>
      <c s="2">
        <v>0</v>
      </c>
      <c s="2">
        <v>0</v>
      </c>
      <c s="2">
        <v>1912.3099999999999</v>
      </c>
      <c s="2">
        <v>58670.160000000003</v>
      </c>
      <c s="2">
        <v>0</v>
      </c>
      <c s="2">
        <v>0</v>
      </c>
      <c s="2">
        <v>0</v>
      </c>
      <c s="2">
        <v>0</v>
      </c>
      <c s="2">
        <v>0</v>
      </c>
      <c s="2">
        <v>58670.160000000003</v>
      </c>
      <c s="2">
        <v>0</v>
      </c>
      <c s="2">
        <v>0</v>
      </c>
      <c s="2">
        <v>0</v>
      </c>
      <c s="2">
        <v>0</v>
      </c>
      <c s="2">
        <v>121164.94</v>
      </c>
      <c s="2">
        <v>119252.63</v>
      </c>
      <c s="2">
        <v>240417.57000000001</v>
      </c>
    </row>
    <row r="88" spans="4:31" ht="14.5">
      <c r="D88" t="s">
        <v>113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9" spans="4:31" ht="14.5">
      <c r="D89" t="s">
        <v>70</v>
      </c>
      <c s="2">
        <v>0</v>
      </c>
      <c s="2">
        <v>0</v>
      </c>
      <c s="2">
        <v>0</v>
      </c>
      <c s="2">
        <v>37812.964</v>
      </c>
      <c s="2">
        <v>0</v>
      </c>
      <c s="2">
        <v>0</v>
      </c>
      <c s="2">
        <v>0</v>
      </c>
      <c s="2">
        <v>0</v>
      </c>
      <c s="2">
        <v>0</v>
      </c>
      <c s="2">
        <v>37812.964</v>
      </c>
      <c s="2">
        <v>0</v>
      </c>
      <c s="2">
        <v>0</v>
      </c>
      <c s="2">
        <v>0</v>
      </c>
      <c s="2">
        <v>0</v>
      </c>
      <c s="2">
        <v>0</v>
      </c>
      <c s="2">
        <v>37812.964</v>
      </c>
      <c s="2">
        <v>0</v>
      </c>
      <c s="2">
        <v>0</v>
      </c>
      <c s="2">
        <v>0</v>
      </c>
      <c s="2">
        <v>0</v>
      </c>
      <c s="2">
        <v>0</v>
      </c>
      <c s="2">
        <v>37812.964</v>
      </c>
      <c s="2">
        <v>0</v>
      </c>
      <c s="2">
        <v>0</v>
      </c>
      <c s="2">
        <v>75625.928</v>
      </c>
      <c s="2">
        <v>75625.928</v>
      </c>
      <c s="2">
        <v>151251.856</v>
      </c>
    </row>
    <row r="90" spans="4:31" ht="14.5">
      <c r="D90" t="s">
        <v>164</v>
      </c>
      <c s="2">
        <v>0</v>
      </c>
      <c s="2">
        <v>0</v>
      </c>
      <c s="2">
        <v>500000</v>
      </c>
      <c s="2">
        <v>0</v>
      </c>
      <c s="2">
        <v>0</v>
      </c>
      <c s="2">
        <v>0</v>
      </c>
      <c s="2">
        <v>0</v>
      </c>
      <c s="2">
        <v>0</v>
      </c>
      <c s="2">
        <v>500000</v>
      </c>
      <c s="2">
        <v>0</v>
      </c>
      <c s="2">
        <v>0</v>
      </c>
      <c s="2">
        <v>0</v>
      </c>
      <c s="2">
        <v>0</v>
      </c>
      <c s="2">
        <v>0</v>
      </c>
      <c s="2">
        <v>500000</v>
      </c>
      <c s="2">
        <v>0</v>
      </c>
      <c s="2">
        <v>0</v>
      </c>
      <c s="2">
        <v>0</v>
      </c>
      <c s="2">
        <v>0</v>
      </c>
      <c s="2">
        <v>0</v>
      </c>
      <c s="2">
        <v>500000</v>
      </c>
      <c s="2">
        <v>0</v>
      </c>
      <c s="2">
        <v>0</v>
      </c>
      <c s="2">
        <v>0</v>
      </c>
      <c s="2">
        <v>1000000</v>
      </c>
      <c s="2">
        <v>1000000</v>
      </c>
      <c s="2">
        <v>2000000</v>
      </c>
    </row>
    <row r="91" spans="4:31" ht="14.5">
      <c r="D91" t="s">
        <v>166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2345000</v>
      </c>
      <c s="2">
        <v>0</v>
      </c>
      <c s="2">
        <v>0</v>
      </c>
      <c s="2">
        <v>0</v>
      </c>
      <c s="2">
        <v>0</v>
      </c>
      <c s="2">
        <v>0</v>
      </c>
      <c s="2">
        <v>2345000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4690000</v>
      </c>
      <c s="2">
        <v>4690000</v>
      </c>
    </row>
    <row r="92" spans="4:31" ht="14.5">
      <c r="D92" t="s">
        <v>168</v>
      </c>
      <c s="2">
        <v>0</v>
      </c>
      <c s="2">
        <v>0</v>
      </c>
      <c s="2">
        <v>1191674.1399999999</v>
      </c>
      <c s="2">
        <v>0</v>
      </c>
      <c s="2">
        <v>0</v>
      </c>
      <c s="2">
        <v>220464.38</v>
      </c>
      <c s="2">
        <v>0</v>
      </c>
      <c s="2">
        <v>0</v>
      </c>
      <c s="2">
        <v>1191674.1399999999</v>
      </c>
      <c s="2">
        <v>0</v>
      </c>
      <c s="2">
        <v>0</v>
      </c>
      <c s="2">
        <v>220464.38</v>
      </c>
      <c s="2">
        <v>0</v>
      </c>
      <c s="2">
        <v>0</v>
      </c>
      <c s="2">
        <v>1191674.1399999999</v>
      </c>
      <c s="2">
        <v>0</v>
      </c>
      <c s="2">
        <v>0</v>
      </c>
      <c s="2">
        <v>0</v>
      </c>
      <c s="2">
        <v>0</v>
      </c>
      <c s="2">
        <v>0</v>
      </c>
      <c s="2">
        <v>1191674.1399999999</v>
      </c>
      <c s="2">
        <v>0</v>
      </c>
      <c s="2">
        <v>0</v>
      </c>
      <c s="2">
        <v>0</v>
      </c>
      <c s="2">
        <v>2824277.04</v>
      </c>
      <c s="2">
        <v>2383348.2799999998</v>
      </c>
      <c s="2">
        <v>5207625.3199999994</v>
      </c>
    </row>
    <row r="93" spans="4:31" ht="14.5">
      <c r="D93" t="s">
        <v>171</v>
      </c>
      <c s="2">
        <v>0</v>
      </c>
      <c s="2">
        <v>0</v>
      </c>
      <c s="2">
        <v>0</v>
      </c>
      <c s="2">
        <v>0</v>
      </c>
      <c s="2">
        <v>0</v>
      </c>
      <c s="2">
        <v>1768834.3200000001</v>
      </c>
      <c s="2">
        <v>0</v>
      </c>
      <c s="2">
        <v>0</v>
      </c>
      <c s="2">
        <v>0</v>
      </c>
      <c s="2">
        <v>0</v>
      </c>
      <c s="2">
        <v>0</v>
      </c>
      <c s="2">
        <v>1768834.3200000001</v>
      </c>
      <c s="2">
        <v>1443155.29</v>
      </c>
      <c s="2">
        <v>0</v>
      </c>
      <c s="2">
        <v>0</v>
      </c>
      <c s="2">
        <v>0</v>
      </c>
      <c s="2">
        <v>0</v>
      </c>
      <c s="2">
        <v>1768834.3300000001</v>
      </c>
      <c s="2">
        <v>1443155.29</v>
      </c>
      <c s="2">
        <v>0</v>
      </c>
      <c s="2">
        <v>0</v>
      </c>
      <c s="2">
        <v>0</v>
      </c>
      <c s="2">
        <v>0</v>
      </c>
      <c s="2">
        <v>1768834.3300000001</v>
      </c>
      <c s="2">
        <v>3537668.6400000001</v>
      </c>
      <c s="2">
        <v>6423979.2400000002</v>
      </c>
      <c s="2">
        <v>9961647.8800000008</v>
      </c>
    </row>
    <row r="94" spans="4:31" ht="14.5">
      <c r="D94" t="s">
        <v>175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95" spans="4:31" ht="14.5">
      <c r="D95" t="s">
        <v>176</v>
      </c>
      <c s="2">
        <v>0</v>
      </c>
      <c s="2">
        <v>0</v>
      </c>
      <c s="2">
        <v>0</v>
      </c>
      <c s="2">
        <v>55786.980000000003</v>
      </c>
      <c s="2">
        <v>0</v>
      </c>
      <c s="2">
        <v>1632793.5700000001</v>
      </c>
      <c s="2">
        <v>0</v>
      </c>
      <c s="2">
        <v>0</v>
      </c>
      <c s="2">
        <v>0</v>
      </c>
      <c s="2">
        <v>55786.980000000003</v>
      </c>
      <c s="2">
        <v>0</v>
      </c>
      <c s="2">
        <v>1632793.5700000001</v>
      </c>
      <c s="2">
        <v>0</v>
      </c>
      <c s="2">
        <v>0</v>
      </c>
      <c s="2">
        <v>0</v>
      </c>
      <c s="2">
        <v>55786.980000000003</v>
      </c>
      <c s="2">
        <v>0</v>
      </c>
      <c s="2">
        <v>1632793.5700000001</v>
      </c>
      <c s="2">
        <v>0</v>
      </c>
      <c s="2">
        <v>0</v>
      </c>
      <c s="2">
        <v>0</v>
      </c>
      <c s="2">
        <v>55786.980000000003</v>
      </c>
      <c s="2">
        <v>0</v>
      </c>
      <c s="2">
        <v>1632793.5700000001</v>
      </c>
      <c s="2">
        <v>3377161.1000000001</v>
      </c>
      <c s="2">
        <v>3377161.1000000001</v>
      </c>
      <c s="2">
        <v>6754322.2000000002</v>
      </c>
    </row>
    <row r="96" spans="4:31" ht="14.5">
      <c r="D96" t="s">
        <v>29</v>
      </c>
      <c s="2">
        <v>6029665.9439999992</v>
      </c>
      <c s="2">
        <v>29788691.647</v>
      </c>
      <c s="2">
        <v>7963074.6409999989</v>
      </c>
      <c s="2">
        <v>98512793.811000004</v>
      </c>
      <c s="2">
        <v>105969113.686</v>
      </c>
      <c s="2">
        <v>44842430.928999998</v>
      </c>
      <c s="2">
        <v>5855819.0639999993</v>
      </c>
      <c s="2">
        <v>29788691.647</v>
      </c>
      <c s="2">
        <v>7963074.6409999989</v>
      </c>
      <c s="2">
        <v>98512793.811000004</v>
      </c>
      <c s="2">
        <v>106121380.18700001</v>
      </c>
      <c s="2">
        <v>44842430.928999998</v>
      </c>
      <c s="2">
        <v>5855819.2039999999</v>
      </c>
      <c s="2">
        <v>29788691.647</v>
      </c>
      <c s="2">
        <v>8055559.841</v>
      </c>
      <c s="2">
        <v>101007890.40100001</v>
      </c>
      <c s="2">
        <v>142026773.005</v>
      </c>
      <c s="2">
        <v>65270632.879000001</v>
      </c>
      <c s="2">
        <v>7138723.8639999991</v>
      </c>
      <c s="2">
        <v>31788691.647</v>
      </c>
      <c s="2">
        <v>7963074.6409999989</v>
      </c>
      <c s="2">
        <v>45207238.251000002</v>
      </c>
      <c s="2">
        <v>143818289.461</v>
      </c>
      <c s="2">
        <v>60503608.818999998</v>
      </c>
      <c s="2">
        <v>586189960.93699992</v>
      </c>
      <c s="2">
        <v>648424993.65999997</v>
      </c>
      <c s="2">
        <v>1234614954.5969996</v>
      </c>
    </row>
    <row r="97" spans="4:31" ht="14.5">
      <c r="D97" t="s">
        <v>46</v>
      </c>
      <c s="2">
        <v>0</v>
      </c>
      <c s="2">
        <v>0</v>
      </c>
      <c s="2">
        <v>0</v>
      </c>
      <c s="2">
        <v>0</v>
      </c>
      <c s="2">
        <v>0</v>
      </c>
      <c s="2">
        <v>138480.48000000001</v>
      </c>
      <c s="2">
        <v>0</v>
      </c>
      <c s="2">
        <v>0</v>
      </c>
      <c s="2">
        <v>0</v>
      </c>
      <c s="2">
        <v>0</v>
      </c>
      <c s="2">
        <v>0</v>
      </c>
      <c s="2">
        <v>138480.48000000001</v>
      </c>
      <c s="2">
        <v>0</v>
      </c>
      <c s="2">
        <v>0</v>
      </c>
      <c s="2">
        <v>0</v>
      </c>
      <c s="2">
        <v>0</v>
      </c>
      <c s="2">
        <v>0</v>
      </c>
      <c s="2">
        <v>138480.48000000001</v>
      </c>
      <c s="2">
        <v>0</v>
      </c>
      <c s="2">
        <v>0</v>
      </c>
      <c s="2">
        <v>0</v>
      </c>
      <c s="2">
        <v>0</v>
      </c>
      <c s="2">
        <v>0</v>
      </c>
      <c s="2">
        <v>138480.48000000001</v>
      </c>
      <c s="2">
        <v>276960.96000000002</v>
      </c>
      <c s="2">
        <v>276960.96000000002</v>
      </c>
      <c s="2">
        <v>553921.92000000004</v>
      </c>
    </row>
    <row r="98" spans="4:31" ht="14.5">
      <c r="D98" t="s">
        <v>48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545009.93000000005</v>
      </c>
      <c s="2">
        <v>0</v>
      </c>
      <c s="2">
        <v>0</v>
      </c>
      <c s="2">
        <v>0</v>
      </c>
      <c s="2">
        <v>0</v>
      </c>
      <c s="2">
        <v>0</v>
      </c>
      <c s="2">
        <v>545009.93000000005</v>
      </c>
      <c s="2">
        <v>0</v>
      </c>
      <c s="2">
        <v>0</v>
      </c>
      <c s="2">
        <v>0</v>
      </c>
      <c s="2">
        <v>0</v>
      </c>
      <c s="2">
        <v>0</v>
      </c>
      <c s="2">
        <v>545009.93000000005</v>
      </c>
      <c s="2">
        <v>0</v>
      </c>
      <c s="2">
        <v>0</v>
      </c>
      <c s="2">
        <v>0</v>
      </c>
      <c s="2">
        <v>0</v>
      </c>
      <c s="2">
        <v>545009.93000000005</v>
      </c>
      <c s="2">
        <v>1090019.8600000001</v>
      </c>
      <c s="2">
        <v>1635029.79</v>
      </c>
    </row>
    <row r="99" spans="4:31" ht="14.5">
      <c r="D99" t="s">
        <v>287</v>
      </c>
      <c s="2">
        <v>0</v>
      </c>
      <c s="2">
        <v>0</v>
      </c>
      <c s="2">
        <v>0</v>
      </c>
      <c s="2">
        <v>0</v>
      </c>
      <c s="2">
        <v>0</v>
      </c>
      <c s="2">
        <v>1636691.9399999999</v>
      </c>
      <c s="2">
        <v>0</v>
      </c>
      <c s="2">
        <v>0</v>
      </c>
      <c s="2">
        <v>0</v>
      </c>
      <c s="2">
        <v>0</v>
      </c>
      <c s="2">
        <v>0</v>
      </c>
      <c s="2">
        <v>1636691.9399999999</v>
      </c>
      <c s="2">
        <v>0</v>
      </c>
      <c s="2">
        <v>0</v>
      </c>
      <c s="2">
        <v>0</v>
      </c>
      <c s="2">
        <v>0</v>
      </c>
      <c s="2">
        <v>0</v>
      </c>
      <c s="2">
        <v>1636691.9399999999</v>
      </c>
      <c s="2">
        <v>0</v>
      </c>
      <c s="2">
        <v>0</v>
      </c>
      <c s="2">
        <v>0</v>
      </c>
      <c s="2">
        <v>0</v>
      </c>
      <c s="2">
        <v>0</v>
      </c>
      <c s="2">
        <v>1636691.9399999999</v>
      </c>
      <c s="2">
        <v>3273383.8799999999</v>
      </c>
      <c s="2">
        <v>3273383.8799999999</v>
      </c>
      <c s="2">
        <v>6546767.7599999998</v>
      </c>
    </row>
    <row r="100" spans="3:31" ht="14.5">
      <c r="C100" t="s">
        <v>289</v>
      </c>
      <c t="s">
        <v>70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6180500</v>
      </c>
      <c s="2">
        <v>0</v>
      </c>
      <c s="2">
        <v>0</v>
      </c>
      <c s="2">
        <v>0</v>
      </c>
      <c s="2">
        <v>0</v>
      </c>
      <c s="2">
        <v>0</v>
      </c>
      <c s="2">
        <v>6180500</v>
      </c>
      <c s="2">
        <v>0</v>
      </c>
      <c s="2">
        <v>0</v>
      </c>
      <c s="2">
        <v>0</v>
      </c>
      <c s="2">
        <v>0</v>
      </c>
      <c s="2">
        <v>0</v>
      </c>
      <c s="2">
        <v>6180500</v>
      </c>
      <c s="2">
        <v>0</v>
      </c>
      <c s="2">
        <v>0</v>
      </c>
      <c s="2">
        <v>0</v>
      </c>
      <c s="2">
        <v>0</v>
      </c>
      <c s="2">
        <v>6180500</v>
      </c>
      <c s="2">
        <v>12361000</v>
      </c>
      <c s="2">
        <v>18541500</v>
      </c>
    </row>
    <row r="101" spans="4:31" ht="14.5">
      <c r="D101" t="s">
        <v>164</v>
      </c>
      <c s="2">
        <v>0</v>
      </c>
      <c s="2">
        <v>0</v>
      </c>
      <c s="2">
        <v>0</v>
      </c>
      <c s="2">
        <v>0</v>
      </c>
      <c s="2">
        <v>0</v>
      </c>
      <c s="2">
        <v>511342.20000000007</v>
      </c>
      <c s="2">
        <v>0</v>
      </c>
      <c s="2">
        <v>0</v>
      </c>
      <c s="2">
        <v>0</v>
      </c>
      <c s="2">
        <v>0</v>
      </c>
      <c s="2">
        <v>0</v>
      </c>
      <c s="2">
        <v>511342.20000000007</v>
      </c>
      <c s="2">
        <v>0</v>
      </c>
      <c s="2">
        <v>0</v>
      </c>
      <c s="2">
        <v>0</v>
      </c>
      <c s="2">
        <v>0</v>
      </c>
      <c s="2">
        <v>0</v>
      </c>
      <c s="2">
        <v>511342.20000000007</v>
      </c>
      <c s="2">
        <v>0</v>
      </c>
      <c s="2">
        <v>0</v>
      </c>
      <c s="2">
        <v>0</v>
      </c>
      <c s="2">
        <v>0</v>
      </c>
      <c s="2">
        <v>0</v>
      </c>
      <c s="2">
        <v>525617.94000000006</v>
      </c>
      <c s="2">
        <v>1022684.4000000001</v>
      </c>
      <c s="2">
        <v>1036960.1400000001</v>
      </c>
      <c s="2">
        <v>2059644.5400000003</v>
      </c>
    </row>
    <row r="102" spans="4:31" ht="14.5">
      <c r="D102" t="s">
        <v>168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03" spans="4:31" ht="14.5">
      <c r="D103" t="s">
        <v>38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04" spans="4:31" ht="14.5">
      <c r="D104" t="s">
        <v>29</v>
      </c>
      <c s="2">
        <v>0</v>
      </c>
      <c s="2">
        <v>0</v>
      </c>
      <c s="2">
        <v>0</v>
      </c>
      <c s="2">
        <v>2970000</v>
      </c>
      <c s="2">
        <v>35700000</v>
      </c>
      <c s="2">
        <v>0</v>
      </c>
      <c s="2">
        <v>0</v>
      </c>
      <c s="2">
        <v>0</v>
      </c>
      <c s="2">
        <v>0</v>
      </c>
      <c s="2">
        <v>0</v>
      </c>
      <c s="2">
        <v>35700000</v>
      </c>
      <c s="2">
        <v>0</v>
      </c>
      <c s="2">
        <v>0</v>
      </c>
      <c s="2">
        <v>0</v>
      </c>
      <c s="2">
        <v>0</v>
      </c>
      <c s="2">
        <v>0</v>
      </c>
      <c s="2">
        <v>35700000</v>
      </c>
      <c s="2">
        <v>0</v>
      </c>
      <c s="2">
        <v>0</v>
      </c>
      <c s="2">
        <v>0</v>
      </c>
      <c s="2">
        <v>5659332.25</v>
      </c>
      <c s="2">
        <v>0</v>
      </c>
      <c s="2">
        <v>35700000</v>
      </c>
      <c s="2">
        <v>0</v>
      </c>
      <c s="2">
        <v>74370000</v>
      </c>
      <c s="2">
        <v>77059332.25</v>
      </c>
      <c s="2">
        <v>151429332.25</v>
      </c>
    </row>
    <row r="105" spans="4:31" ht="14.5">
      <c r="D105" t="s">
        <v>308</v>
      </c>
      <c s="2">
        <v>0</v>
      </c>
      <c s="2">
        <v>814681.70999999996</v>
      </c>
      <c s="2">
        <v>0</v>
      </c>
      <c s="2">
        <v>0</v>
      </c>
      <c s="2">
        <v>0</v>
      </c>
      <c s="2">
        <v>0</v>
      </c>
      <c s="2">
        <v>0</v>
      </c>
      <c s="2">
        <v>815842.85999999999</v>
      </c>
      <c s="2">
        <v>0</v>
      </c>
      <c s="2">
        <v>0</v>
      </c>
      <c s="2">
        <v>0</v>
      </c>
      <c s="2">
        <v>0</v>
      </c>
      <c s="2">
        <v>0</v>
      </c>
      <c s="2">
        <v>815842.85999999999</v>
      </c>
      <c s="2">
        <v>0</v>
      </c>
      <c s="2">
        <v>0</v>
      </c>
      <c s="2">
        <v>0</v>
      </c>
      <c s="2">
        <v>0</v>
      </c>
      <c s="2">
        <v>0</v>
      </c>
      <c s="2">
        <v>815842.85999999999</v>
      </c>
      <c s="2">
        <v>0</v>
      </c>
      <c s="2">
        <v>0</v>
      </c>
      <c s="2">
        <v>0</v>
      </c>
      <c s="2">
        <v>0</v>
      </c>
      <c s="2">
        <v>1630524.5699999998</v>
      </c>
      <c s="2">
        <v>1631685.72</v>
      </c>
      <c s="2">
        <v>3262210.29</v>
      </c>
    </row>
    <row r="106" spans="4:31" ht="14.5">
      <c r="D106" t="s">
        <v>310</v>
      </c>
      <c s="2">
        <v>0</v>
      </c>
      <c s="2">
        <v>1777781.46</v>
      </c>
      <c s="2">
        <v>0</v>
      </c>
      <c s="2">
        <v>0</v>
      </c>
      <c s="2">
        <v>0</v>
      </c>
      <c s="2">
        <v>0</v>
      </c>
      <c s="2">
        <v>0</v>
      </c>
      <c s="2">
        <v>1777781.46</v>
      </c>
      <c s="2">
        <v>0</v>
      </c>
      <c s="2">
        <v>0</v>
      </c>
      <c s="2">
        <v>0</v>
      </c>
      <c s="2">
        <v>0</v>
      </c>
      <c s="2">
        <v>0</v>
      </c>
      <c s="2">
        <v>1777781.46</v>
      </c>
      <c s="2">
        <v>0</v>
      </c>
      <c s="2">
        <v>0</v>
      </c>
      <c s="2">
        <v>0</v>
      </c>
      <c s="2">
        <v>0</v>
      </c>
      <c s="2">
        <v>0</v>
      </c>
      <c s="2">
        <v>1777781.46</v>
      </c>
      <c s="2">
        <v>0</v>
      </c>
      <c s="2">
        <v>0</v>
      </c>
      <c s="2">
        <v>0</v>
      </c>
      <c s="2">
        <v>0</v>
      </c>
      <c s="2">
        <v>3555562.9199999999</v>
      </c>
      <c s="2">
        <v>3555562.9199999999</v>
      </c>
      <c s="2">
        <v>7111125.8399999999</v>
      </c>
    </row>
    <row r="107" spans="3:31" ht="14.5">
      <c r="C107" t="s">
        <v>312</v>
      </c>
      <c t="s">
        <v>313</v>
      </c>
      <c s="2">
        <v>0</v>
      </c>
      <c s="2">
        <v>0</v>
      </c>
      <c s="2">
        <v>0</v>
      </c>
      <c s="2">
        <v>0</v>
      </c>
      <c s="2">
        <v>1428571.4299999999</v>
      </c>
      <c s="2">
        <v>0</v>
      </c>
      <c s="2">
        <v>0</v>
      </c>
      <c s="2">
        <v>0</v>
      </c>
      <c s="2">
        <v>0</v>
      </c>
      <c s="2">
        <v>0</v>
      </c>
      <c s="2">
        <v>1428571.4299999999</v>
      </c>
      <c s="2">
        <v>0</v>
      </c>
      <c s="2">
        <v>0</v>
      </c>
      <c s="2">
        <v>0</v>
      </c>
      <c s="2">
        <v>0</v>
      </c>
      <c s="2">
        <v>0</v>
      </c>
      <c s="2">
        <v>1428571.4299999999</v>
      </c>
      <c s="2">
        <v>0</v>
      </c>
      <c s="2">
        <v>0</v>
      </c>
      <c s="2">
        <v>0</v>
      </c>
      <c s="2">
        <v>0</v>
      </c>
      <c s="2">
        <v>0</v>
      </c>
      <c s="2">
        <v>1428571.4299999999</v>
      </c>
      <c s="2">
        <v>0</v>
      </c>
      <c s="2">
        <v>2857142.8599999999</v>
      </c>
      <c s="2">
        <v>2857142.8599999999</v>
      </c>
      <c s="2">
        <v>5714285.7199999997</v>
      </c>
    </row>
    <row r="108" spans="4:31" ht="14.5">
      <c r="D108" t="s">
        <v>70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0</v>
      </c>
      <c s="2">
        <v>2000000</v>
      </c>
      <c s="2">
        <v>0</v>
      </c>
      <c s="2">
        <v>0</v>
      </c>
      <c s="2">
        <v>0</v>
      </c>
      <c s="2">
        <v>0</v>
      </c>
      <c s="2">
        <v>4000000</v>
      </c>
      <c s="2">
        <v>4000000</v>
      </c>
      <c s="2">
        <v>8000000</v>
      </c>
    </row>
    <row r="109" spans="4:31" ht="14.5">
      <c r="D109" t="s">
        <v>95</v>
      </c>
      <c s="2">
        <v>0</v>
      </c>
      <c s="2">
        <v>0</v>
      </c>
      <c s="2">
        <v>1303165.3799999999</v>
      </c>
      <c s="2">
        <v>0</v>
      </c>
      <c s="2">
        <v>0</v>
      </c>
      <c s="2">
        <v>2033160.47</v>
      </c>
      <c s="2">
        <v>0</v>
      </c>
      <c s="2">
        <v>0</v>
      </c>
      <c s="2">
        <v>1303165.3799999999</v>
      </c>
      <c s="2">
        <v>0</v>
      </c>
      <c s="2">
        <v>0</v>
      </c>
      <c s="2">
        <v>2033160.47</v>
      </c>
      <c s="2">
        <v>0</v>
      </c>
      <c s="2">
        <v>0</v>
      </c>
      <c s="2">
        <v>1303165.3799999999</v>
      </c>
      <c s="2">
        <v>0</v>
      </c>
      <c s="2">
        <v>0</v>
      </c>
      <c s="2">
        <v>2033160.571</v>
      </c>
      <c s="2">
        <v>0</v>
      </c>
      <c s="2">
        <v>0</v>
      </c>
      <c s="2">
        <v>1303165.3799999999</v>
      </c>
      <c s="2">
        <v>0</v>
      </c>
      <c s="2">
        <v>0</v>
      </c>
      <c s="2">
        <v>0</v>
      </c>
      <c s="2">
        <v>6672651.6999999993</v>
      </c>
      <c s="2">
        <v>4639491.3310000002</v>
      </c>
      <c s="2">
        <v>11312143.030999999</v>
      </c>
    </row>
    <row r="110" spans="4:31" ht="14.5">
      <c r="D110" t="s">
        <v>166</v>
      </c>
      <c s="2">
        <v>0</v>
      </c>
      <c s="2">
        <v>0</v>
      </c>
      <c s="2">
        <v>0</v>
      </c>
      <c s="2">
        <v>0</v>
      </c>
      <c s="2">
        <v>0</v>
      </c>
      <c s="2">
        <v>6250000</v>
      </c>
      <c s="2">
        <v>0</v>
      </c>
      <c s="2">
        <v>0</v>
      </c>
      <c s="2">
        <v>0</v>
      </c>
      <c s="2">
        <v>0</v>
      </c>
      <c s="2">
        <v>4687500</v>
      </c>
      <c s="2">
        <v>6250000</v>
      </c>
      <c s="2">
        <v>0</v>
      </c>
      <c s="2">
        <v>0</v>
      </c>
      <c s="2">
        <v>0</v>
      </c>
      <c s="2">
        <v>0</v>
      </c>
      <c s="2">
        <v>4687500</v>
      </c>
      <c s="2">
        <v>6250000</v>
      </c>
      <c s="2">
        <v>0</v>
      </c>
      <c s="2">
        <v>0</v>
      </c>
      <c s="2">
        <v>0</v>
      </c>
      <c s="2">
        <v>0</v>
      </c>
      <c s="2">
        <v>4687500</v>
      </c>
      <c s="2">
        <v>6250000</v>
      </c>
      <c s="2">
        <v>17187500</v>
      </c>
      <c s="2">
        <v>21875000</v>
      </c>
      <c s="2">
        <v>39062500</v>
      </c>
    </row>
    <row r="111" spans="4:31" ht="14.5">
      <c r="D111" t="s">
        <v>168</v>
      </c>
      <c s="2">
        <v>4166551.25</v>
      </c>
      <c s="2">
        <v>0</v>
      </c>
      <c s="2">
        <v>0</v>
      </c>
      <c s="2">
        <v>0</v>
      </c>
      <c s="2">
        <v>6124834.790000001</v>
      </c>
      <c s="2">
        <v>0</v>
      </c>
      <c s="2">
        <v>4166551.25</v>
      </c>
      <c s="2">
        <v>0</v>
      </c>
      <c s="2">
        <v>0</v>
      </c>
      <c s="2">
        <v>0</v>
      </c>
      <c s="2">
        <v>6124834.790000001</v>
      </c>
      <c s="2">
        <v>0</v>
      </c>
      <c s="2">
        <v>4166551.25</v>
      </c>
      <c s="2">
        <v>0</v>
      </c>
      <c s="2">
        <v>0</v>
      </c>
      <c s="2">
        <v>0</v>
      </c>
      <c s="2">
        <v>5183323.5600000005</v>
      </c>
      <c s="2">
        <v>0</v>
      </c>
      <c s="2">
        <v>4166551.25</v>
      </c>
      <c s="2">
        <v>0</v>
      </c>
      <c s="2">
        <v>0</v>
      </c>
      <c s="2">
        <v>0</v>
      </c>
      <c s="2">
        <v>5188932.2410000004</v>
      </c>
      <c s="2">
        <v>0</v>
      </c>
      <c s="2">
        <v>20582772.080000002</v>
      </c>
      <c s="2">
        <v>18705358.301000003</v>
      </c>
      <c s="2">
        <v>39288130.381000005</v>
      </c>
    </row>
    <row r="112" spans="4:31" ht="14.5">
      <c r="D112" t="s">
        <v>176</v>
      </c>
      <c s="2">
        <v>0</v>
      </c>
      <c s="2">
        <v>0</v>
      </c>
      <c s="2">
        <v>0</v>
      </c>
      <c s="2">
        <v>0</v>
      </c>
      <c s="2">
        <v>0</v>
      </c>
      <c s="2">
        <v>19129.73</v>
      </c>
      <c s="2">
        <v>0</v>
      </c>
      <c s="2">
        <v>0</v>
      </c>
      <c s="2">
        <v>0</v>
      </c>
      <c s="2">
        <v>0</v>
      </c>
      <c s="2">
        <v>0</v>
      </c>
      <c s="2">
        <v>19129.73</v>
      </c>
      <c s="2">
        <v>0</v>
      </c>
      <c s="2">
        <v>0</v>
      </c>
      <c s="2">
        <v>0</v>
      </c>
      <c s="2">
        <v>0</v>
      </c>
      <c s="2">
        <v>0</v>
      </c>
      <c s="2">
        <v>19129.73</v>
      </c>
      <c s="2">
        <v>0</v>
      </c>
      <c s="2">
        <v>0</v>
      </c>
      <c s="2">
        <v>0</v>
      </c>
      <c s="2">
        <v>0</v>
      </c>
      <c s="2">
        <v>0</v>
      </c>
      <c s="2">
        <v>19129.73</v>
      </c>
      <c s="2">
        <v>38259.459999999999</v>
      </c>
      <c s="2">
        <v>38259.459999999999</v>
      </c>
      <c s="2">
        <v>76518.919999999998</v>
      </c>
    </row>
    <row r="113" spans="4:31" ht="14.5">
      <c r="D113" t="s">
        <v>1182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14" spans="4:31" ht="14.5">
      <c r="D114" t="s">
        <v>1180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38862.599999999999</v>
      </c>
      <c s="2">
        <v>0</v>
      </c>
      <c s="2">
        <v>0</v>
      </c>
      <c s="2">
        <v>0</v>
      </c>
      <c s="2">
        <v>0</v>
      </c>
      <c s="2">
        <v>0</v>
      </c>
      <c s="2">
        <v>38862.599999999999</v>
      </c>
      <c s="2">
        <v>0</v>
      </c>
      <c s="2">
        <v>0</v>
      </c>
      <c s="2">
        <v>0</v>
      </c>
      <c s="2">
        <v>0</v>
      </c>
      <c s="2">
        <v>0</v>
      </c>
      <c s="2">
        <v>38862.599999999999</v>
      </c>
      <c s="2">
        <v>0</v>
      </c>
      <c s="2">
        <v>0</v>
      </c>
      <c s="2">
        <v>0</v>
      </c>
      <c s="2">
        <v>0</v>
      </c>
      <c s="2">
        <v>0</v>
      </c>
      <c s="2">
        <v>38862.599999999999</v>
      </c>
      <c s="2">
        <v>77725.199999999997</v>
      </c>
      <c s="2">
        <v>116587.79999999999</v>
      </c>
    </row>
    <row r="115" spans="4:31" ht="14.5">
      <c r="D115" t="s">
        <v>1191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16" spans="4:31" ht="14.5">
      <c r="D116" t="s">
        <v>1188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17" spans="4:31" ht="14.5">
      <c r="D117" t="s">
        <v>1186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18" spans="4:31" ht="14.5">
      <c r="D118" t="s">
        <v>29</v>
      </c>
      <c s="2">
        <v>21820386.395</v>
      </c>
      <c s="2">
        <v>4166666.6699999999</v>
      </c>
      <c s="2">
        <v>31035672.079999998</v>
      </c>
      <c s="2">
        <v>9992231.5199999996</v>
      </c>
      <c s="2">
        <v>44987639.776000008</v>
      </c>
      <c s="2">
        <v>82831168.429999992</v>
      </c>
      <c s="2">
        <v>20370370.364999998</v>
      </c>
      <c s="2">
        <v>4166666.6699999999</v>
      </c>
      <c s="2">
        <v>31035672.079999998</v>
      </c>
      <c s="2">
        <v>6420802.9299999997</v>
      </c>
      <c s="2">
        <v>46518694.516000003</v>
      </c>
      <c s="2">
        <v>82831168.349999994</v>
      </c>
      <c s="2">
        <v>20370370.364999998</v>
      </c>
      <c s="2">
        <v>0</v>
      </c>
      <c s="2">
        <v>31035672.079999998</v>
      </c>
      <c s="2">
        <v>6420802.9299999997</v>
      </c>
      <c s="2">
        <v>53436489.016000003</v>
      </c>
      <c s="2">
        <v>67474025.569999993</v>
      </c>
      <c s="2">
        <v>20370370.364999998</v>
      </c>
      <c s="2">
        <v>0</v>
      </c>
      <c s="2">
        <v>31035672.079999998</v>
      </c>
      <c s="2">
        <v>6420802.9299999997</v>
      </c>
      <c s="2">
        <v>53436489.076000005</v>
      </c>
      <c s="2">
        <v>67474025.569999993</v>
      </c>
      <c s="2">
        <v>386177139.78199989</v>
      </c>
      <c s="2">
        <v>357474719.98199993</v>
      </c>
      <c s="2">
        <v>743651859.76399982</v>
      </c>
    </row>
    <row r="119" spans="4:31" ht="14.5">
      <c r="D119" t="s">
        <v>46</v>
      </c>
      <c s="2">
        <v>0</v>
      </c>
      <c s="2">
        <v>0</v>
      </c>
      <c s="2">
        <v>0</v>
      </c>
      <c s="2">
        <v>2727272.73</v>
      </c>
      <c s="2">
        <v>0</v>
      </c>
      <c s="2">
        <v>0</v>
      </c>
      <c s="2">
        <v>0</v>
      </c>
      <c s="2">
        <v>0</v>
      </c>
      <c s="2">
        <v>0</v>
      </c>
      <c s="2">
        <v>2727272.73</v>
      </c>
      <c s="2">
        <v>0</v>
      </c>
      <c s="2">
        <v>0</v>
      </c>
      <c s="2">
        <v>0</v>
      </c>
      <c s="2">
        <v>0</v>
      </c>
      <c s="2">
        <v>0</v>
      </c>
      <c s="2">
        <v>2727272.73</v>
      </c>
      <c s="2">
        <v>0</v>
      </c>
      <c s="2">
        <v>1039187.42</v>
      </c>
      <c s="2">
        <v>0</v>
      </c>
      <c s="2">
        <v>0</v>
      </c>
      <c s="2">
        <v>0</v>
      </c>
      <c s="2">
        <v>2727272.73</v>
      </c>
      <c s="2">
        <v>0</v>
      </c>
      <c s="2">
        <v>1039187.42</v>
      </c>
      <c s="2">
        <v>5454545.46</v>
      </c>
      <c s="2">
        <v>7532920.2999999998</v>
      </c>
      <c s="2">
        <v>12987465.76</v>
      </c>
    </row>
    <row r="120" spans="4:31" ht="14.5">
      <c r="D120" t="s">
        <v>83</v>
      </c>
      <c s="2">
        <v>0</v>
      </c>
      <c s="2">
        <v>0</v>
      </c>
      <c s="2">
        <v>3062500</v>
      </c>
      <c s="2">
        <v>0</v>
      </c>
      <c s="2">
        <v>5557045.5499999998</v>
      </c>
      <c s="2">
        <v>2904149.7799999998</v>
      </c>
      <c s="2">
        <v>0</v>
      </c>
      <c s="2">
        <v>0</v>
      </c>
      <c s="2">
        <v>3062500</v>
      </c>
      <c s="2">
        <v>0</v>
      </c>
      <c s="2">
        <v>5557045.5499999998</v>
      </c>
      <c s="2">
        <v>2904149.7799999998</v>
      </c>
      <c s="2">
        <v>0</v>
      </c>
      <c s="2">
        <v>0</v>
      </c>
      <c s="2">
        <v>3062500</v>
      </c>
      <c s="2">
        <v>0</v>
      </c>
      <c s="2">
        <v>2442670.5499999998</v>
      </c>
      <c s="2">
        <v>2904149.7799999998</v>
      </c>
      <c s="2">
        <v>0</v>
      </c>
      <c s="2">
        <v>0</v>
      </c>
      <c s="2">
        <v>3062500</v>
      </c>
      <c s="2">
        <v>0</v>
      </c>
      <c s="2">
        <v>2442670.5499999998</v>
      </c>
      <c s="2">
        <v>2904149.7799999998</v>
      </c>
      <c s="2">
        <v>23047390.66</v>
      </c>
      <c s="2">
        <v>16818640.66</v>
      </c>
      <c s="2">
        <v>39866031.32</v>
      </c>
    </row>
    <row r="121" spans="4:31" ht="14.5">
      <c r="D121" t="s">
        <v>1178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369380.88</v>
      </c>
      <c s="2">
        <v>0</v>
      </c>
      <c s="2">
        <v>0</v>
      </c>
      <c s="2">
        <v>0</v>
      </c>
      <c s="2">
        <v>0</v>
      </c>
      <c s="2">
        <v>0</v>
      </c>
      <c s="2">
        <v>369380.88</v>
      </c>
      <c s="2">
        <v>0</v>
      </c>
      <c s="2">
        <v>738761.76000000001</v>
      </c>
      <c s="2">
        <v>738761.76000000001</v>
      </c>
    </row>
    <row r="122" spans="4:31" ht="14.5">
      <c r="D122" t="s">
        <v>362</v>
      </c>
      <c s="2">
        <v>0</v>
      </c>
      <c s="2">
        <v>0</v>
      </c>
      <c s="2">
        <v>0</v>
      </c>
      <c s="2">
        <v>3669532.2400000002</v>
      </c>
      <c s="2">
        <v>0</v>
      </c>
      <c s="2">
        <v>0</v>
      </c>
      <c s="2">
        <v>0</v>
      </c>
      <c s="2">
        <v>0</v>
      </c>
      <c s="2">
        <v>0</v>
      </c>
      <c s="2">
        <v>3669532.2400000002</v>
      </c>
      <c s="2">
        <v>0</v>
      </c>
      <c s="2">
        <v>0</v>
      </c>
      <c s="2">
        <v>0</v>
      </c>
      <c s="2">
        <v>0</v>
      </c>
      <c s="2">
        <v>0</v>
      </c>
      <c s="2">
        <v>3669532.2400000002</v>
      </c>
      <c s="2">
        <v>0</v>
      </c>
      <c s="2">
        <v>0</v>
      </c>
      <c s="2">
        <v>0</v>
      </c>
      <c s="2">
        <v>0</v>
      </c>
      <c s="2">
        <v>0</v>
      </c>
      <c s="2">
        <v>3669532.1699999999</v>
      </c>
      <c s="2">
        <v>0</v>
      </c>
      <c s="2">
        <v>0</v>
      </c>
      <c s="2">
        <v>7339064.4800000004</v>
      </c>
      <c s="2">
        <v>7339064.4100000001</v>
      </c>
      <c s="2">
        <v>14678128.890000001</v>
      </c>
    </row>
    <row r="123" spans="4:31" ht="14.5">
      <c r="D123" t="s">
        <v>1185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24" spans="4:31" ht="14.5">
      <c r="D124" t="s">
        <v>48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25" spans="4:31" ht="14.5">
      <c r="D125" t="s">
        <v>1190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576470.58999999997</v>
      </c>
      <c s="2">
        <v>0</v>
      </c>
      <c s="2">
        <v>0</v>
      </c>
      <c s="2">
        <v>0</v>
      </c>
      <c s="2">
        <v>0</v>
      </c>
      <c s="2">
        <v>0</v>
      </c>
      <c s="2">
        <v>576470.58999999997</v>
      </c>
      <c s="2">
        <v>576470.58999999997</v>
      </c>
    </row>
    <row r="126" spans="3:31" ht="14.5">
      <c r="C126" t="s">
        <v>364</v>
      </c>
      <c t="s">
        <v>29</v>
      </c>
      <c s="2">
        <v>0</v>
      </c>
      <c s="2">
        <v>0</v>
      </c>
      <c s="2">
        <v>0</v>
      </c>
      <c s="2">
        <v>0</v>
      </c>
      <c s="2">
        <v>1276558.841</v>
      </c>
      <c s="2">
        <v>0</v>
      </c>
      <c s="2">
        <v>0</v>
      </c>
      <c s="2">
        <v>0</v>
      </c>
      <c s="2">
        <v>0</v>
      </c>
      <c s="2">
        <v>0</v>
      </c>
      <c s="2">
        <v>1358148.841</v>
      </c>
      <c s="2">
        <v>0</v>
      </c>
      <c s="2">
        <v>0</v>
      </c>
      <c s="2">
        <v>0</v>
      </c>
      <c s="2">
        <v>0</v>
      </c>
      <c s="2">
        <v>0</v>
      </c>
      <c s="2">
        <v>1358148.841</v>
      </c>
      <c s="2">
        <v>0</v>
      </c>
      <c s="2">
        <v>0</v>
      </c>
      <c s="2">
        <v>0</v>
      </c>
      <c s="2">
        <v>0</v>
      </c>
      <c s="2">
        <v>0</v>
      </c>
      <c s="2">
        <v>1358148.841</v>
      </c>
      <c s="2">
        <v>0</v>
      </c>
      <c s="2">
        <v>2634707.682</v>
      </c>
      <c s="2">
        <v>2716297.682</v>
      </c>
      <c s="2">
        <v>5351005.3639999991</v>
      </c>
    </row>
    <row r="127" spans="3:31" ht="14.5">
      <c r="C127" t="s">
        <v>453</v>
      </c>
      <c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308000000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308000000</v>
      </c>
      <c s="2">
        <v>0</v>
      </c>
      <c s="2">
        <v>308000000</v>
      </c>
    </row>
    <row r="128" spans="3:31" ht="14.5">
      <c r="C128" t="s">
        <v>373</v>
      </c>
      <c t="s">
        <v>29</v>
      </c>
      <c s="2">
        <v>0</v>
      </c>
      <c s="2">
        <v>76568732.625</v>
      </c>
      <c s="2">
        <v>51045821.754000001</v>
      </c>
      <c s="2">
        <v>216050869.99199998</v>
      </c>
      <c s="2">
        <v>76568732.625</v>
      </c>
      <c s="2">
        <v>213219820.69</v>
      </c>
      <c s="2">
        <v>0</v>
      </c>
      <c s="2">
        <v>0</v>
      </c>
      <c s="2">
        <v>51045821.754000001</v>
      </c>
      <c s="2">
        <v>216050869.99199998</v>
      </c>
      <c s="2">
        <v>0</v>
      </c>
      <c s="2">
        <v>213219820.69</v>
      </c>
      <c s="2">
        <v>0</v>
      </c>
      <c s="2">
        <v>0</v>
      </c>
      <c s="2">
        <v>51045821.754000001</v>
      </c>
      <c s="2">
        <v>216050869.99199998</v>
      </c>
      <c s="2">
        <v>0</v>
      </c>
      <c s="2">
        <v>213219820.69</v>
      </c>
      <c s="2">
        <v>0</v>
      </c>
      <c s="2">
        <v>0</v>
      </c>
      <c s="2">
        <v>51045821.754000001</v>
      </c>
      <c s="2">
        <v>216050869.99199998</v>
      </c>
      <c s="2">
        <v>0</v>
      </c>
      <c s="2">
        <v>290380845.69400001</v>
      </c>
      <c s="2">
        <v>1113770490.122</v>
      </c>
      <c s="2">
        <v>1037794049.876</v>
      </c>
      <c s="2">
        <v>2151564539.9980001</v>
      </c>
    </row>
    <row r="129" spans="2:31" ht="14.5">
      <c r="B129" t="s">
        <v>1220</v>
      </c>
      <c r="E129" s="2">
        <v>32018515.898999996</v>
      </c>
      <c s="2">
        <v>115175224.272</v>
      </c>
      <c s="2">
        <v>96101907.995000005</v>
      </c>
      <c s="2">
        <v>334016300.23699999</v>
      </c>
      <c s="2">
        <v>277612496.69799995</v>
      </c>
      <c s="2">
        <v>358008466.91900003</v>
      </c>
      <c s="2">
        <v>30433515.588999994</v>
      </c>
      <c s="2">
        <v>356904591.29699999</v>
      </c>
      <c s="2">
        <v>96101907.995000005</v>
      </c>
      <c s="2">
        <v>327474871.64699996</v>
      </c>
      <c s="2">
        <v>207496175.31400001</v>
      </c>
      <c s="2">
        <v>358008466.83899999</v>
      </c>
      <c s="2">
        <v>34221671.018999994</v>
      </c>
      <c s="2">
        <v>44737924.627000004</v>
      </c>
      <c s="2">
        <v>96194393.194999993</v>
      </c>
      <c s="2">
        <v>329969968.23699999</v>
      </c>
      <c s="2">
        <v>246263476.40200001</v>
      </c>
      <c s="2">
        <v>364267630.03999996</v>
      </c>
      <c s="2">
        <v>35502663.368999995</v>
      </c>
      <c s="2">
        <v>47314395.217</v>
      </c>
      <c s="2">
        <v>101761240.245</v>
      </c>
      <c s="2">
        <v>274169316.01699996</v>
      </c>
      <c s="2">
        <v>248060601.59900001</v>
      </c>
      <c s="2">
        <v>434642746.153</v>
      </c>
      <c s="2">
        <v>2589352440.7010002</v>
      </c>
      <c s="2">
        <v>2257106026.1199999</v>
      </c>
      <c s="2">
        <v>4846458466.8210001</v>
      </c>
    </row>
    <row r="130" spans="2:31" ht="14.5">
      <c r="B130" t="s">
        <v>468</v>
      </c>
      <c r="E130" s="2">
        <v>113159799.94050001</v>
      </c>
      <c s="2">
        <v>184304372.89999998</v>
      </c>
      <c s="2">
        <v>284373807.43583333</v>
      </c>
      <c s="2">
        <v>397125702.02499998</v>
      </c>
      <c s="2">
        <v>311757549.21933329</v>
      </c>
      <c s="2">
        <v>420516226.14944732</v>
      </c>
      <c s="2">
        <v>109458536.9505</v>
      </c>
      <c s="2">
        <v>362890571.48500001</v>
      </c>
      <c s="2">
        <v>281040347.70283329</v>
      </c>
      <c s="2">
        <v>390775426.45500004</v>
      </c>
      <c s="2">
        <v>241641227.83533335</v>
      </c>
      <c s="2">
        <v>412491122.21844733</v>
      </c>
      <c s="2">
        <v>517971230.7105</v>
      </c>
      <c s="2">
        <v>50723904.975000001</v>
      </c>
      <c s="2">
        <v>278460544.77283329</v>
      </c>
      <c s="2">
        <v>375244431.28499997</v>
      </c>
      <c s="2">
        <v>280408528.92333341</v>
      </c>
      <c s="2">
        <v>416993477.43844736</v>
      </c>
      <c s="2">
        <v>519135985.47049999</v>
      </c>
      <c s="2">
        <v>54457226.845000006</v>
      </c>
      <c s="2">
        <v>270987270.0728333</v>
      </c>
      <c s="2">
        <v>326040915.41833329</v>
      </c>
      <c s="2">
        <v>282205654.12033337</v>
      </c>
      <c s="2">
        <v>494667999.34944737</v>
      </c>
      <c s="2">
        <v>3509534690.3172283</v>
      </c>
      <c s="2">
        <v>3867297169.3815613</v>
      </c>
      <c s="2">
        <v>7376831859.6987906</v>
      </c>
    </row>
    <row r="131" spans="19:20" ht="14.5">
      <c r="S131" s="2"/>
      <c s="2"/>
    </row>
    <row r="132" spans="5:31" ht="14.5">
      <c r="E132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3" spans="5:31" ht="14.5">
      <c r="E133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4" spans="5:31" ht="14.5">
      <c r="E13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5" spans="5:31" ht="14.5">
      <c r="E13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6" spans="5:31" ht="14.5">
      <c r="E136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7" spans="5:31" ht="14.5">
      <c r="E137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FF00"/>
  </sheetPr>
  <dimension ref="A1:BL405"/>
  <sheetViews>
    <sheetView workbookViewId="0" topLeftCell="A1">
      <pane xSplit="1" ySplit="1" topLeftCell="AK2" activePane="bottomRight" state="frozen"/>
      <selection pane="topLeft" activeCell="A1" sqref="A1"/>
      <selection pane="bottomLeft" activeCell="A2" sqref="A2"/>
      <selection pane="topRight" activeCell="B1" sqref="B1"/>
      <selection pane="bottomRight" activeCell="AK2" sqref="AK2"/>
    </sheetView>
  </sheetViews>
  <sheetFormatPr defaultColWidth="11.5442857142857" defaultRowHeight="14.5"/>
  <cols>
    <col min="1" max="1" width="10" style="12" bestFit="1" customWidth="1"/>
    <col min="2" max="2" width="6.42857142857143" style="12" bestFit="1" customWidth="1"/>
    <col min="3" max="3" width="7.57142857142857" style="12" bestFit="1" customWidth="1"/>
    <col min="4" max="4" width="6.57142857142857" style="12" bestFit="1" customWidth="1"/>
    <col min="5" max="5" width="11.4285714285714" style="12" customWidth="1"/>
    <col min="6" max="6" width="30.8571428571429" style="12" customWidth="1"/>
    <col min="7" max="7" width="35.1428571428571" style="12" bestFit="1" customWidth="1"/>
    <col min="8" max="8" width="41.1428571428571" style="12" bestFit="1" customWidth="1"/>
    <col min="9" max="9" width="35.1428571428571" style="12" bestFit="1" customWidth="1"/>
    <col min="10" max="10" width="29" style="12" bestFit="1" customWidth="1"/>
    <col min="11" max="11" width="23.1428571428571" style="12" bestFit="1" customWidth="1"/>
    <col min="12" max="12" width="22.8571428571429" style="12" bestFit="1" customWidth="1"/>
    <col min="13" max="14" width="46.4285714285714" style="12" customWidth="1"/>
    <col min="15" max="15" width="24.5714285714286" style="12" bestFit="1" customWidth="1"/>
    <col min="16" max="16" width="25.8571428571429" style="12" customWidth="1"/>
    <col min="17" max="17" width="23" style="12" customWidth="1"/>
    <col min="18" max="18" width="16.1428571428571" style="12" customWidth="1"/>
    <col min="19" max="19" width="16" style="12" customWidth="1"/>
    <col min="20" max="20" width="14.5714285714286" style="12" customWidth="1"/>
    <col min="21" max="21" width="12.5714285714286" style="12" customWidth="1"/>
    <col min="22" max="22" width="14.4285714285714" style="12" customWidth="1"/>
    <col min="23" max="23" width="14.1428571428571" style="12" customWidth="1"/>
    <col min="24" max="24" width="13.5714285714286" style="12" customWidth="1"/>
    <col min="25" max="25" width="22.1428571428571" style="12" bestFit="1" customWidth="1"/>
    <col min="26" max="26" width="9.14285714285714" style="12" customWidth="1"/>
    <col min="27" max="27" width="15.5714285714286" style="12" customWidth="1"/>
    <col min="28" max="28" width="22.8571428571429" style="12" customWidth="1"/>
    <col min="29" max="29" width="16.4285714285714" style="12" customWidth="1"/>
    <col min="30" max="30" width="10.5714285714286" style="12" customWidth="1"/>
    <col min="31" max="31" width="14.1428571428571" style="12" customWidth="1"/>
    <col min="32" max="32" width="12.8571428571429" style="12" customWidth="1"/>
    <col min="33" max="33" width="31.5714285714286" style="12" customWidth="1"/>
    <col min="34" max="34" width="16.5714285714286" style="12" customWidth="1"/>
    <col min="35" max="35" width="30.1428571428571" style="12" customWidth="1"/>
    <col min="36" max="36" width="22.8571428571429" style="12" customWidth="1"/>
    <col min="37" max="48" width="12.5714285714286" style="12" customWidth="1"/>
    <col min="49" max="49" width="15.1428571428571" style="12" bestFit="1" customWidth="1"/>
    <col min="50" max="58" width="13.5714285714286" style="12" bestFit="1" customWidth="1"/>
    <col min="59" max="62" width="12.5714285714286" style="12" bestFit="1" customWidth="1"/>
    <col min="63" max="63" width="15.1428571428571" style="12" bestFit="1" customWidth="1"/>
    <col min="64" max="16384" width="11.5714285714286" style="12"/>
  </cols>
  <sheetData>
    <row r="1" spans="1:63" ht="43.5">
      <c r="A1" s="16" t="s">
        <v>471</v>
      </c>
      <c s="17" t="s">
        <v>0</v>
      </c>
      <c s="17" t="s">
        <v>1</v>
      </c>
      <c s="17" t="s">
        <v>2</v>
      </c>
      <c s="17" t="s">
        <v>3</v>
      </c>
      <c s="17" t="s">
        <v>4</v>
      </c>
      <c s="17" t="s">
        <v>5</v>
      </c>
      <c s="17" t="s">
        <v>6</v>
      </c>
      <c s="17" t="s">
        <v>7</v>
      </c>
      <c s="18" t="s">
        <v>8</v>
      </c>
      <c s="17" t="s">
        <v>9</v>
      </c>
      <c s="17" t="s">
        <v>10</v>
      </c>
      <c s="17" t="s">
        <v>11</v>
      </c>
      <c s="178" t="s">
        <v>1151</v>
      </c>
      <c s="17" t="s">
        <v>12</v>
      </c>
      <c s="17" t="s">
        <v>13</v>
      </c>
      <c s="17" t="s">
        <v>14</v>
      </c>
      <c s="179" t="s">
        <v>1152</v>
      </c>
      <c s="17" t="s">
        <v>15</v>
      </c>
      <c s="17" t="s">
        <v>16</v>
      </c>
      <c s="17" t="s">
        <v>17</v>
      </c>
      <c s="17" t="s">
        <v>18</v>
      </c>
      <c s="18" t="s">
        <v>472</v>
      </c>
      <c s="17" t="s">
        <v>19</v>
      </c>
      <c s="179" t="s">
        <v>1731</v>
      </c>
      <c s="18" t="s">
        <v>473</v>
      </c>
      <c s="18" t="s">
        <v>474</v>
      </c>
      <c s="18" t="s">
        <v>475</v>
      </c>
      <c s="18" t="s">
        <v>20</v>
      </c>
      <c s="18" t="s">
        <v>476</v>
      </c>
      <c s="18" t="s">
        <v>477</v>
      </c>
      <c s="18" t="s">
        <v>1732</v>
      </c>
      <c s="18" t="s">
        <v>1733</v>
      </c>
      <c s="17" t="s">
        <v>1153</v>
      </c>
      <c s="17" t="s">
        <v>21</v>
      </c>
      <c s="17" t="s">
        <v>22</v>
      </c>
      <c s="19" t="s">
        <v>1192</v>
      </c>
      <c s="19" t="s">
        <v>1071</v>
      </c>
      <c s="19" t="s">
        <v>1193</v>
      </c>
      <c s="19" t="s">
        <v>1194</v>
      </c>
      <c s="19" t="s">
        <v>1072</v>
      </c>
      <c s="19" t="s">
        <v>1195</v>
      </c>
      <c s="19" t="s">
        <v>1073</v>
      </c>
      <c s="19" t="s">
        <v>1074</v>
      </c>
      <c s="19" t="s">
        <v>1196</v>
      </c>
      <c s="19" t="s">
        <v>1197</v>
      </c>
      <c s="19" t="s">
        <v>1075</v>
      </c>
      <c s="19" t="s">
        <v>1076</v>
      </c>
      <c s="19" t="s">
        <v>1725</v>
      </c>
      <c s="19" t="s">
        <v>1719</v>
      </c>
      <c s="19" t="s">
        <v>1726</v>
      </c>
      <c s="19" t="s">
        <v>1727</v>
      </c>
      <c s="19" t="s">
        <v>1720</v>
      </c>
      <c s="19" t="s">
        <v>1728</v>
      </c>
      <c s="19" t="s">
        <v>1721</v>
      </c>
      <c s="19" t="s">
        <v>1722</v>
      </c>
      <c s="19" t="s">
        <v>1729</v>
      </c>
      <c s="19" t="s">
        <v>1730</v>
      </c>
      <c s="19" t="s">
        <v>1723</v>
      </c>
      <c s="19" t="s">
        <v>1724</v>
      </c>
      <c s="19" t="s">
        <v>1738</v>
      </c>
      <c s="19" t="s">
        <v>1199</v>
      </c>
      <c s="20" t="s">
        <v>1740</v>
      </c>
    </row>
    <row r="2" spans="1:64" ht="14.5">
      <c r="A2" s="55">
        <v>28093000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</v>
      </c>
      <c s="55" t="s">
        <v>29</v>
      </c>
      <c s="55" t="s">
        <v>30</v>
      </c>
      <c s="55" t="s">
        <v>1154</v>
      </c>
      <c s="55" t="s">
        <v>31</v>
      </c>
      <c s="55" t="s">
        <v>31</v>
      </c>
      <c s="55" t="s">
        <v>28</v>
      </c>
      <c s="62">
        <v>28642565.309999999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28642565.309999999</v>
      </c>
      <c s="59">
        <v>42094</v>
      </c>
      <c s="59">
        <v>46842</v>
      </c>
      <c s="63">
        <v>85710077.900000006</v>
      </c>
      <c s="63">
        <v>85710077.900000006</v>
      </c>
      <c s="63">
        <v>3.3315068493150686</v>
      </c>
      <c s="63">
        <v>13.008219178082191</v>
      </c>
      <c s="64">
        <v>0.091533900000000001</v>
      </c>
      <c s="65" t="s">
        <v>1155</v>
      </c>
      <c s="65">
        <v>0.035000000000000003</v>
      </c>
      <c s="55" t="s">
        <v>33</v>
      </c>
      <c s="55" t="s">
        <v>28</v>
      </c>
      <c s="21">
        <v>0</v>
      </c>
      <c s="21">
        <v>0</v>
      </c>
      <c s="21">
        <v>1368165.54</v>
      </c>
      <c s="21">
        <v>0</v>
      </c>
      <c s="21">
        <v>0</v>
      </c>
      <c s="21">
        <v>0</v>
      </c>
      <c s="21">
        <v>0</v>
      </c>
      <c s="21">
        <v>0</v>
      </c>
      <c s="21">
        <v>1148583.0700000001</v>
      </c>
      <c s="21">
        <v>0</v>
      </c>
      <c s="21">
        <v>0</v>
      </c>
      <c s="21">
        <v>0</v>
      </c>
      <c s="21">
        <v>0</v>
      </c>
      <c s="21">
        <v>0</v>
      </c>
      <c s="21">
        <v>991546.81000000006</v>
      </c>
      <c s="21">
        <v>0</v>
      </c>
      <c s="21">
        <v>0</v>
      </c>
      <c s="21">
        <v>0</v>
      </c>
      <c s="21">
        <v>0</v>
      </c>
      <c s="21">
        <v>0</v>
      </c>
      <c s="21">
        <v>765722.05000000005</v>
      </c>
      <c s="21">
        <v>0</v>
      </c>
      <c s="21">
        <v>0</v>
      </c>
      <c s="21">
        <v>0</v>
      </c>
      <c s="21">
        <v>2516748.6100000003</v>
      </c>
      <c s="21">
        <v>1757268.8600000001</v>
      </c>
      <c s="21">
        <v>4274017.4700000007</v>
      </c>
      <c s="15"/>
    </row>
    <row r="3" spans="1:63" ht="14.5">
      <c r="A3" s="55">
        <v>28082000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</v>
      </c>
      <c s="55" t="s">
        <v>29</v>
      </c>
      <c s="55" t="s">
        <v>30</v>
      </c>
      <c s="55" t="s">
        <v>1154</v>
      </c>
      <c s="55" t="s">
        <v>34</v>
      </c>
      <c s="55" t="s">
        <v>34</v>
      </c>
      <c s="55" t="s">
        <v>28</v>
      </c>
      <c s="62">
        <v>89664177.530000001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89664177.530000001</v>
      </c>
      <c s="59">
        <v>41486</v>
      </c>
      <c s="59">
        <v>46599</v>
      </c>
      <c s="63">
        <v>298880591.93000001</v>
      </c>
      <c s="63">
        <v>298880591.93000001</v>
      </c>
      <c s="63">
        <v>2.6657534246575341</v>
      </c>
      <c s="63">
        <v>14.008219178082191</v>
      </c>
      <c s="65">
        <v>0.090856599999999996</v>
      </c>
      <c s="65" t="s">
        <v>1155</v>
      </c>
      <c s="65">
        <v>0.035000000000000003</v>
      </c>
      <c s="55" t="s">
        <v>33</v>
      </c>
      <c s="55" t="s">
        <v>28</v>
      </c>
      <c s="21">
        <v>4092038.7000000002</v>
      </c>
      <c s="21">
        <v>0</v>
      </c>
      <c s="21">
        <v>0</v>
      </c>
      <c s="21">
        <v>0</v>
      </c>
      <c s="21">
        <v>0</v>
      </c>
      <c s="21">
        <v>0</v>
      </c>
      <c s="21">
        <v>1070940.4299999999</v>
      </c>
      <c s="21">
        <v>0</v>
      </c>
      <c s="21">
        <v>0</v>
      </c>
      <c s="21">
        <v>0</v>
      </c>
      <c s="21">
        <v>0</v>
      </c>
      <c s="21">
        <v>0</v>
      </c>
      <c s="21">
        <v>920952.66000000003</v>
      </c>
      <c s="21">
        <v>0</v>
      </c>
      <c s="21">
        <v>0</v>
      </c>
      <c s="21">
        <v>0</v>
      </c>
      <c s="21">
        <v>0</v>
      </c>
      <c s="21">
        <v>0</v>
      </c>
      <c s="21">
        <v>642564.26000000001</v>
      </c>
      <c s="21">
        <v>0</v>
      </c>
      <c s="21">
        <v>0</v>
      </c>
      <c s="21">
        <v>0</v>
      </c>
      <c s="21">
        <v>0</v>
      </c>
      <c s="21">
        <v>0</v>
      </c>
      <c s="21">
        <v>5162979.1299999999</v>
      </c>
      <c s="21">
        <v>1563516.9199999999</v>
      </c>
      <c s="21">
        <v>6726496.0499999998</v>
      </c>
    </row>
    <row r="4" spans="1:63" ht="14.5">
      <c r="A4" s="55">
        <v>28089000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</v>
      </c>
      <c s="55" t="s">
        <v>29</v>
      </c>
      <c s="55" t="s">
        <v>30</v>
      </c>
      <c s="55" t="s">
        <v>1154</v>
      </c>
      <c s="55" t="s">
        <v>35</v>
      </c>
      <c s="55" t="s">
        <v>35</v>
      </c>
      <c s="55" t="s">
        <v>28</v>
      </c>
      <c s="62">
        <v>93406291.709999993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93406291.709999993</v>
      </c>
      <c s="59">
        <v>41967</v>
      </c>
      <c s="59">
        <v>46718</v>
      </c>
      <c s="63">
        <v>311964433.63</v>
      </c>
      <c s="63">
        <v>311964433.63</v>
      </c>
      <c s="63">
        <v>2.9917808219178084</v>
      </c>
      <c s="63">
        <v>13.016438356164384</v>
      </c>
      <c s="64">
        <v>0.0925203</v>
      </c>
      <c s="65" t="s">
        <v>1155</v>
      </c>
      <c s="65">
        <v>0.035000000000000003</v>
      </c>
      <c s="55" t="s">
        <v>33</v>
      </c>
      <c s="55" t="s">
        <v>28</v>
      </c>
      <c s="21">
        <v>0</v>
      </c>
      <c s="21">
        <v>0</v>
      </c>
      <c s="21">
        <v>0</v>
      </c>
      <c s="21">
        <v>0</v>
      </c>
      <c s="21">
        <v>4344994.5599999996</v>
      </c>
      <c s="21">
        <v>0</v>
      </c>
      <c s="21">
        <v>0</v>
      </c>
      <c s="21">
        <v>0</v>
      </c>
      <c s="21">
        <v>0</v>
      </c>
      <c s="21">
        <v>0</v>
      </c>
      <c s="21">
        <v>3680842.54</v>
      </c>
      <c s="21">
        <v>0</v>
      </c>
      <c s="21">
        <v>0</v>
      </c>
      <c s="21">
        <v>0</v>
      </c>
      <c s="21">
        <v>0</v>
      </c>
      <c s="21">
        <v>0</v>
      </c>
      <c s="21">
        <v>2896663.04</v>
      </c>
      <c s="21">
        <v>0</v>
      </c>
      <c s="21">
        <v>0</v>
      </c>
      <c s="21">
        <v>0</v>
      </c>
      <c s="21">
        <v>0</v>
      </c>
      <c s="21">
        <v>0</v>
      </c>
      <c s="21">
        <v>2208505.52</v>
      </c>
      <c s="21">
        <v>0</v>
      </c>
      <c s="21">
        <v>8025837.0999999996</v>
      </c>
      <c s="21">
        <v>5105168.5600000005</v>
      </c>
      <c s="21">
        <v>13131005.66</v>
      </c>
    </row>
    <row r="5" spans="1:63" ht="14.5">
      <c r="A5" s="55">
        <v>28095000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37</v>
      </c>
      <c s="55" t="s">
        <v>38</v>
      </c>
      <c s="55" t="s">
        <v>30</v>
      </c>
      <c s="55" t="s">
        <v>1156</v>
      </c>
      <c s="55" t="s">
        <v>37</v>
      </c>
      <c s="55" t="s">
        <v>37</v>
      </c>
      <c s="55" t="s">
        <v>37</v>
      </c>
      <c s="62">
        <v>78473099.810000002</v>
      </c>
      <c s="62">
        <v>3000000</v>
      </c>
      <c s="62">
        <v>0</v>
      </c>
      <c s="62">
        <v>0</v>
      </c>
      <c s="62">
        <v>0</v>
      </c>
      <c s="62">
        <v>0</v>
      </c>
      <c s="62">
        <v>0</v>
      </c>
      <c s="62">
        <v>81473099.810000002</v>
      </c>
      <c s="59">
        <v>42214</v>
      </c>
      <c s="59">
        <v>50151</v>
      </c>
      <c s="63">
        <v>102500000</v>
      </c>
      <c s="63">
        <v>102500000</v>
      </c>
      <c s="63">
        <v>12.397260273972602</v>
      </c>
      <c s="63">
        <v>21.745205479452054</v>
      </c>
      <c s="66">
        <v>0.030030000000000001</v>
      </c>
      <c s="65" t="s">
        <v>39</v>
      </c>
      <c s="65"/>
      <c s="55" t="s">
        <v>33</v>
      </c>
      <c s="55" t="s">
        <v>37</v>
      </c>
      <c s="21">
        <v>0</v>
      </c>
      <c s="21">
        <v>225567.56</v>
      </c>
      <c s="21">
        <v>0</v>
      </c>
      <c s="21">
        <v>118721.86</v>
      </c>
      <c s="21">
        <v>505285.71999999997</v>
      </c>
      <c s="21">
        <v>70785</v>
      </c>
      <c s="21">
        <v>0</v>
      </c>
      <c s="21">
        <v>216127.82000000001</v>
      </c>
      <c s="21">
        <v>0</v>
      </c>
      <c s="21">
        <v>117957.63</v>
      </c>
      <c s="21">
        <v>487792.91999999998</v>
      </c>
      <c s="21">
        <v>70875</v>
      </c>
      <c s="21">
        <v>0</v>
      </c>
      <c s="21">
        <v>206688.07999999999</v>
      </c>
      <c s="21">
        <v>0</v>
      </c>
      <c s="21">
        <v>108614.67</v>
      </c>
      <c s="21">
        <v>462596.17999999999</v>
      </c>
      <c s="21">
        <v>70875</v>
      </c>
      <c s="21">
        <v>0</v>
      </c>
      <c s="21">
        <v>197248.32999999999</v>
      </c>
      <c s="21">
        <v>0</v>
      </c>
      <c s="21">
        <v>107469.03</v>
      </c>
      <c s="21">
        <v>444754.87</v>
      </c>
      <c s="21">
        <v>70875</v>
      </c>
      <c s="21">
        <v>1813113.5099999998</v>
      </c>
      <c s="21">
        <v>1669121.1599999997</v>
      </c>
      <c s="21">
        <v>3482234.6699999995</v>
      </c>
    </row>
    <row r="6" spans="1:63" ht="14.5">
      <c r="A6" s="55">
        <v>28091000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</v>
      </c>
      <c s="55" t="s">
        <v>29</v>
      </c>
      <c s="55" t="s">
        <v>30</v>
      </c>
      <c s="55" t="s">
        <v>1156</v>
      </c>
      <c s="55" t="s">
        <v>37</v>
      </c>
      <c s="55" t="s">
        <v>37</v>
      </c>
      <c s="55" t="s">
        <v>37</v>
      </c>
      <c s="62">
        <v>27109543.23</v>
      </c>
      <c s="62">
        <v>0</v>
      </c>
      <c s="62">
        <v>437826.07000000001</v>
      </c>
      <c s="62">
        <v>330421.45000000001</v>
      </c>
      <c s="62">
        <v>0</v>
      </c>
      <c s="62">
        <v>0</v>
      </c>
      <c s="62">
        <v>0</v>
      </c>
      <c s="62">
        <v>26671717.16</v>
      </c>
      <c s="59">
        <v>41974</v>
      </c>
      <c s="59">
        <v>49646</v>
      </c>
      <c s="63">
        <v>124800000</v>
      </c>
      <c s="63">
        <v>34434211.609999999</v>
      </c>
      <c s="63">
        <v>11.013698630136986</v>
      </c>
      <c s="63">
        <v>21.019178082191782</v>
      </c>
      <c s="64">
        <v>0.064549099999999998</v>
      </c>
      <c s="65" t="s">
        <v>1155</v>
      </c>
      <c s="64">
        <v>0.0112926</v>
      </c>
      <c s="55" t="s">
        <v>33</v>
      </c>
      <c s="55" t="s">
        <v>37</v>
      </c>
      <c s="21">
        <v>0</v>
      </c>
      <c s="21">
        <v>0</v>
      </c>
      <c s="21">
        <v>0</v>
      </c>
      <c s="21">
        <v>0</v>
      </c>
      <c s="21">
        <v>476306.13</v>
      </c>
      <c s="21">
        <v>268453.67999999999</v>
      </c>
      <c s="21">
        <v>0</v>
      </c>
      <c s="21">
        <v>0</v>
      </c>
      <c s="21">
        <v>0</v>
      </c>
      <c s="21">
        <v>0</v>
      </c>
      <c s="21">
        <v>464025.67999999999</v>
      </c>
      <c s="21">
        <v>257659.22</v>
      </c>
      <c s="21">
        <v>0</v>
      </c>
      <c s="21">
        <v>0</v>
      </c>
      <c s="21">
        <v>0</v>
      </c>
      <c s="21">
        <v>0</v>
      </c>
      <c s="21">
        <v>436613.95000000001</v>
      </c>
      <c s="21">
        <v>244048.79999999999</v>
      </c>
      <c s="21">
        <v>0</v>
      </c>
      <c s="21">
        <v>0</v>
      </c>
      <c s="21">
        <v>0</v>
      </c>
      <c s="21">
        <v>0</v>
      </c>
      <c s="21">
        <v>423675.62</v>
      </c>
      <c s="21">
        <v>233120.23999999999</v>
      </c>
      <c s="21">
        <v>1466444.71</v>
      </c>
      <c s="21">
        <v>1337458.6100000001</v>
      </c>
      <c s="21">
        <v>2803903.3200000003</v>
      </c>
    </row>
    <row r="7" spans="1:63" ht="14.5">
      <c r="A7" s="55">
        <v>28080001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</v>
      </c>
      <c s="55" t="s">
        <v>29</v>
      </c>
      <c s="55" t="s">
        <v>30</v>
      </c>
      <c s="55" t="s">
        <v>1156</v>
      </c>
      <c s="55" t="s">
        <v>40</v>
      </c>
      <c s="55" t="s">
        <v>40</v>
      </c>
      <c s="55" t="s">
        <v>37</v>
      </c>
      <c s="62">
        <v>41208533.340000004</v>
      </c>
      <c s="62">
        <v>0</v>
      </c>
      <c s="62">
        <v>1471733.3300000001</v>
      </c>
      <c s="62">
        <v>706726.34999999998</v>
      </c>
      <c s="62">
        <v>0</v>
      </c>
      <c s="62">
        <v>0</v>
      </c>
      <c s="62">
        <v>0</v>
      </c>
      <c s="62">
        <v>39736800.009999998</v>
      </c>
      <c s="59">
        <v>41241</v>
      </c>
      <c s="59">
        <v>50582</v>
      </c>
      <c s="63">
        <v>44152000</v>
      </c>
      <c s="63">
        <v>44152000</v>
      </c>
      <c s="63">
        <v>13.578082191780823</v>
      </c>
      <c s="63">
        <v>25.591780821917808</v>
      </c>
      <c s="65">
        <v>0.034299999999999997</v>
      </c>
      <c s="65" t="s">
        <v>39</v>
      </c>
      <c s="65"/>
      <c s="55" t="s">
        <v>33</v>
      </c>
      <c s="55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681486.12</v>
      </c>
      <c s="21">
        <v>0</v>
      </c>
      <c s="21">
        <v>0</v>
      </c>
      <c s="21">
        <v>0</v>
      </c>
      <c s="21">
        <v>0</v>
      </c>
      <c s="21">
        <v>0</v>
      </c>
      <c s="21">
        <v>656245.89000000001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631005.67000000004</v>
      </c>
      <c s="21">
        <v>0</v>
      </c>
      <c s="21">
        <v>0</v>
      </c>
      <c s="21">
        <v>0</v>
      </c>
      <c s="21">
        <v>0</v>
      </c>
      <c s="21">
        <v>0</v>
      </c>
      <c s="21">
        <v>605765.43999999994</v>
      </c>
      <c s="21">
        <v>1337732.01</v>
      </c>
      <c s="21">
        <v>1236771.1099999999</v>
      </c>
      <c s="21">
        <v>2574503.1200000001</v>
      </c>
    </row>
    <row r="8" spans="1:63" ht="14.5">
      <c r="A8" s="55">
        <v>28101000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</v>
      </c>
      <c s="55" t="s">
        <v>29</v>
      </c>
      <c s="55" t="s">
        <v>30</v>
      </c>
      <c s="55" t="s">
        <v>1156</v>
      </c>
      <c s="55" t="s">
        <v>41</v>
      </c>
      <c s="55" t="s">
        <v>41</v>
      </c>
      <c s="55" t="s">
        <v>37</v>
      </c>
      <c s="62">
        <v>10421000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10421000</v>
      </c>
      <c s="59">
        <v>42732</v>
      </c>
      <c s="59">
        <v>51103</v>
      </c>
      <c s="63">
        <v>72947000</v>
      </c>
      <c s="63">
        <v>72947000</v>
      </c>
      <c s="63">
        <v>15.005479452054795</v>
      </c>
      <c s="63">
        <v>22.934246575342467</v>
      </c>
      <c s="65">
        <v>0.022200000000000001</v>
      </c>
      <c s="65" t="s">
        <v>39</v>
      </c>
      <c s="65"/>
      <c s="55" t="s">
        <v>33</v>
      </c>
      <c s="55" t="s">
        <v>37</v>
      </c>
      <c s="21">
        <v>49712.330000000002</v>
      </c>
      <c s="21">
        <v>0</v>
      </c>
      <c s="21">
        <v>0</v>
      </c>
      <c s="21">
        <v>0</v>
      </c>
      <c s="21">
        <v>114666.95</v>
      </c>
      <c s="21">
        <v>0</v>
      </c>
      <c s="21">
        <v>0</v>
      </c>
      <c s="21">
        <v>0</v>
      </c>
      <c s="21">
        <v>0</v>
      </c>
      <c s="21">
        <v>0</v>
      </c>
      <c s="21">
        <v>112736.38</v>
      </c>
      <c s="21">
        <v>0</v>
      </c>
      <c s="21">
        <v>0</v>
      </c>
      <c s="21">
        <v>0</v>
      </c>
      <c s="21">
        <v>0</v>
      </c>
      <c s="21">
        <v>0</v>
      </c>
      <c s="21">
        <v>107074.2</v>
      </c>
      <c s="21">
        <v>0</v>
      </c>
      <c s="21">
        <v>0</v>
      </c>
      <c s="21">
        <v>0</v>
      </c>
      <c s="21">
        <v>0</v>
      </c>
      <c s="21">
        <v>0</v>
      </c>
      <c s="21">
        <v>104961.45</v>
      </c>
      <c s="21">
        <v>0</v>
      </c>
      <c s="21">
        <v>277115.66000000003</v>
      </c>
      <c s="21">
        <v>212035.64999999999</v>
      </c>
      <c s="21">
        <v>489151.31000000006</v>
      </c>
    </row>
    <row r="9" spans="1:63" ht="14.5">
      <c r="A9" s="55">
        <v>28099000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</v>
      </c>
      <c s="55" t="s">
        <v>29</v>
      </c>
      <c s="55" t="s">
        <v>30</v>
      </c>
      <c s="55" t="s">
        <v>1156</v>
      </c>
      <c s="55" t="s">
        <v>42</v>
      </c>
      <c s="55" t="s">
        <v>42</v>
      </c>
      <c s="55" t="s">
        <v>37</v>
      </c>
      <c s="62">
        <v>149218750</v>
      </c>
      <c s="62">
        <v>0</v>
      </c>
      <c s="62">
        <v>0</v>
      </c>
      <c s="62">
        <v>267750</v>
      </c>
      <c s="62">
        <v>0</v>
      </c>
      <c s="62">
        <v>0</v>
      </c>
      <c s="62">
        <v>0</v>
      </c>
      <c s="62">
        <v>149218750</v>
      </c>
      <c s="59">
        <v>42688</v>
      </c>
      <c s="59">
        <v>51977</v>
      </c>
      <c s="63">
        <v>175000000</v>
      </c>
      <c s="63">
        <v>152500000</v>
      </c>
      <c s="63">
        <v>17.399999999999999</v>
      </c>
      <c s="63">
        <v>25.449315068493149</v>
      </c>
      <c s="66">
        <v>0.04598</v>
      </c>
      <c s="65" t="s">
        <v>39</v>
      </c>
      <c s="65"/>
      <c s="55" t="s">
        <v>33</v>
      </c>
      <c s="55" t="s">
        <v>37</v>
      </c>
      <c s="21">
        <v>2299000</v>
      </c>
      <c s="21">
        <v>0</v>
      </c>
      <c s="21">
        <v>0</v>
      </c>
      <c s="21">
        <v>356487.76000000001</v>
      </c>
      <c s="21">
        <v>0</v>
      </c>
      <c s="21">
        <v>267750</v>
      </c>
      <c s="21">
        <v>2299000</v>
      </c>
      <c s="21">
        <v>0</v>
      </c>
      <c s="21">
        <v>0</v>
      </c>
      <c s="21">
        <v>348205.15999999997</v>
      </c>
      <c s="21">
        <v>0</v>
      </c>
      <c s="21">
        <v>267750</v>
      </c>
      <c s="21">
        <v>2299000</v>
      </c>
      <c s="21">
        <v>0</v>
      </c>
      <c s="21">
        <v>0</v>
      </c>
      <c s="21">
        <v>336117.03000000003</v>
      </c>
      <c s="21">
        <v>0</v>
      </c>
      <c s="21">
        <v>267750</v>
      </c>
      <c s="21">
        <v>2299000</v>
      </c>
      <c s="21">
        <v>0</v>
      </c>
      <c s="21">
        <v>0</v>
      </c>
      <c s="21">
        <v>327722.5</v>
      </c>
      <c s="21">
        <v>0</v>
      </c>
      <c s="21">
        <v>267750</v>
      </c>
      <c s="21">
        <v>5838192.9199999999</v>
      </c>
      <c s="21">
        <v>5797339.5300000003</v>
      </c>
      <c s="21">
        <v>11635532.449999999</v>
      </c>
    </row>
    <row r="10" spans="1:63" ht="14.5">
      <c r="A10" s="55">
        <v>28080000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</v>
      </c>
      <c s="55" t="s">
        <v>29</v>
      </c>
      <c s="55" t="s">
        <v>30</v>
      </c>
      <c s="55" t="s">
        <v>1156</v>
      </c>
      <c s="55" t="s">
        <v>43</v>
      </c>
      <c s="55" t="s">
        <v>43</v>
      </c>
      <c s="55" t="s">
        <v>37</v>
      </c>
      <c s="62">
        <v>213760534.69999999</v>
      </c>
      <c s="62">
        <v>0</v>
      </c>
      <c s="62">
        <v>4897866.3300000001</v>
      </c>
      <c s="62">
        <v>1636817.95</v>
      </c>
      <c s="62">
        <v>0</v>
      </c>
      <c s="62">
        <v>0</v>
      </c>
      <c s="62">
        <v>0</v>
      </c>
      <c s="62">
        <v>208862668.37</v>
      </c>
      <c s="59">
        <v>41241</v>
      </c>
      <c s="59">
        <v>50449</v>
      </c>
      <c s="63">
        <v>259280000</v>
      </c>
      <c s="63">
        <v>259280000</v>
      </c>
      <c s="63">
        <v>13.213698630136987</v>
      </c>
      <c s="63">
        <v>25.227397260273971</v>
      </c>
      <c s="66">
        <v>0.03304</v>
      </c>
      <c s="65" t="s">
        <v>39</v>
      </c>
      <c s="65"/>
      <c s="55" t="s">
        <v>33</v>
      </c>
      <c s="55" t="s">
        <v>37</v>
      </c>
      <c s="21">
        <v>0</v>
      </c>
      <c s="21">
        <v>1670330.74</v>
      </c>
      <c s="21">
        <v>0</v>
      </c>
      <c s="21">
        <v>0</v>
      </c>
      <c s="21">
        <v>0</v>
      </c>
      <c s="21">
        <v>1565651.95</v>
      </c>
      <c s="21">
        <v>0</v>
      </c>
      <c s="21">
        <v>1608466.6399999999</v>
      </c>
      <c s="21">
        <v>0</v>
      </c>
      <c s="21">
        <v>0</v>
      </c>
      <c s="21">
        <v>0</v>
      </c>
      <c s="21">
        <v>1494485.95</v>
      </c>
      <c s="21">
        <v>0</v>
      </c>
      <c s="21">
        <v>1546602.54</v>
      </c>
      <c s="21">
        <v>0</v>
      </c>
      <c s="21">
        <v>0</v>
      </c>
      <c s="21">
        <v>0</v>
      </c>
      <c s="21">
        <v>1423319.96</v>
      </c>
      <c s="21">
        <v>0</v>
      </c>
      <c s="21">
        <v>1484738.4399999999</v>
      </c>
      <c s="21">
        <v>0</v>
      </c>
      <c s="21">
        <v>0</v>
      </c>
      <c s="21">
        <v>0</v>
      </c>
      <c s="21">
        <v>1352153.96</v>
      </c>
      <c s="21">
        <v>6338935.2800000003</v>
      </c>
      <c s="21">
        <v>5806814.8999999994</v>
      </c>
      <c s="21">
        <v>12145750.18</v>
      </c>
    </row>
    <row r="11" spans="1:63" ht="14.5">
      <c r="A11" s="55">
        <v>28110000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37</v>
      </c>
      <c s="55" t="s">
        <v>46</v>
      </c>
      <c s="55" t="s">
        <v>30</v>
      </c>
      <c s="55" t="s">
        <v>1156</v>
      </c>
      <c s="55" t="s">
        <v>47</v>
      </c>
      <c s="55" t="s">
        <v>47</v>
      </c>
      <c s="55" t="s">
        <v>37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43854</v>
      </c>
      <c s="59">
        <v>51523</v>
      </c>
      <c s="63">
        <v>34100000</v>
      </c>
      <c s="63">
        <v>34100000</v>
      </c>
      <c s="63">
        <v>16.156164383561645</v>
      </c>
      <c s="63">
        <v>21.010958904109589</v>
      </c>
      <c s="65">
        <v>0.027220000000000001</v>
      </c>
      <c s="65" t="s">
        <v>39</v>
      </c>
      <c s="65"/>
      <c s="55" t="s">
        <v>33</v>
      </c>
      <c s="55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2" spans="1:63" ht="14.5">
      <c r="A12" s="55">
        <v>28111000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37</v>
      </c>
      <c s="55" t="s">
        <v>48</v>
      </c>
      <c s="55" t="s">
        <v>30</v>
      </c>
      <c s="55" t="s">
        <v>1156</v>
      </c>
      <c s="55" t="s">
        <v>1081</v>
      </c>
      <c s="55" t="s">
        <v>1081</v>
      </c>
      <c s="55" t="s">
        <v>37</v>
      </c>
      <c s="62">
        <v>12701305.35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12701305.35</v>
      </c>
      <c s="59">
        <v>44165</v>
      </c>
      <c s="59">
        <v>51429</v>
      </c>
      <c s="63">
        <v>59885000</v>
      </c>
      <c s="63">
        <v>59885000</v>
      </c>
      <c s="63">
        <v>15.898630136986302</v>
      </c>
      <c s="63">
        <v>19.901369863013699</v>
      </c>
      <c s="65">
        <v>0.048090000000000001</v>
      </c>
      <c s="65" t="s">
        <v>39</v>
      </c>
      <c s="66"/>
      <c s="55" t="s">
        <v>33</v>
      </c>
      <c s="55" t="s">
        <v>37</v>
      </c>
      <c s="21">
        <v>46746.809000000001</v>
      </c>
      <c s="21">
        <v>0</v>
      </c>
      <c s="21">
        <v>307099.57000000001</v>
      </c>
      <c s="21">
        <v>33640.226999999999</v>
      </c>
      <c s="21">
        <v>0</v>
      </c>
      <c s="21">
        <v>0</v>
      </c>
      <c s="21">
        <v>19659.873</v>
      </c>
      <c s="21">
        <v>0</v>
      </c>
      <c s="21">
        <v>312189.62</v>
      </c>
      <c s="21">
        <v>19004.544000000002</v>
      </c>
      <c s="21">
        <v>0</v>
      </c>
      <c s="21">
        <v>0</v>
      </c>
      <c s="21">
        <v>0</v>
      </c>
      <c s="21">
        <v>0</v>
      </c>
      <c s="21">
        <v>307099.57000000001</v>
      </c>
      <c s="21">
        <v>0</v>
      </c>
      <c s="21">
        <v>0</v>
      </c>
      <c s="21">
        <v>0</v>
      </c>
      <c s="21">
        <v>0</v>
      </c>
      <c s="21">
        <v>0</v>
      </c>
      <c s="21">
        <v>312189.62</v>
      </c>
      <c s="21">
        <v>0</v>
      </c>
      <c s="21">
        <v>0</v>
      </c>
      <c s="21">
        <v>0</v>
      </c>
      <c s="21">
        <v>738340.64300000004</v>
      </c>
      <c s="21">
        <v>619289.18999999994</v>
      </c>
      <c s="21">
        <v>1357629.8330000001</v>
      </c>
    </row>
    <row r="13" spans="1:63" ht="14.5">
      <c r="A13" s="55">
        <v>28105000</v>
      </c>
      <c s="55">
        <v>1</v>
      </c>
      <c s="55">
        <v>1</v>
      </c>
      <c s="55">
        <v>1</v>
      </c>
      <c s="55" t="s">
        <v>50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49</v>
      </c>
      <c s="55" t="s">
        <v>29</v>
      </c>
      <c s="55" t="s">
        <v>30</v>
      </c>
      <c s="55" t="s">
        <v>1156</v>
      </c>
      <c s="55" t="s">
        <v>51</v>
      </c>
      <c s="55" t="s">
        <v>51</v>
      </c>
      <c s="55" t="s">
        <v>49</v>
      </c>
      <c s="62">
        <v>28378455</v>
      </c>
      <c s="62">
        <v>0</v>
      </c>
      <c s="62">
        <v>5550300</v>
      </c>
      <c s="62">
        <v>664238.22999999998</v>
      </c>
      <c s="62">
        <v>0</v>
      </c>
      <c s="62">
        <v>0</v>
      </c>
      <c s="62">
        <v>0</v>
      </c>
      <c s="62">
        <v>22142264</v>
      </c>
      <c s="59">
        <v>43369</v>
      </c>
      <c s="59">
        <v>45927</v>
      </c>
      <c s="63">
        <v>110345000</v>
      </c>
      <c s="63">
        <v>110345000</v>
      </c>
      <c s="63">
        <v>0.8246575342465754</v>
      </c>
      <c s="63">
        <v>7.0082191780821921</v>
      </c>
      <c s="66">
        <v>0.10976</v>
      </c>
      <c s="65" t="s">
        <v>1157</v>
      </c>
      <c s="66">
        <v>0.053749999999999999</v>
      </c>
      <c s="55" t="s">
        <v>33</v>
      </c>
      <c s="55" t="s">
        <v>49</v>
      </c>
      <c s="21">
        <v>0</v>
      </c>
      <c s="21">
        <v>0</v>
      </c>
      <c s="21">
        <v>569044.00699999998</v>
      </c>
      <c s="21">
        <v>0</v>
      </c>
      <c s="21">
        <v>0</v>
      </c>
      <c s="21">
        <v>436267.06800000003</v>
      </c>
      <c s="21">
        <v>0</v>
      </c>
      <c s="21">
        <v>0</v>
      </c>
      <c s="21">
        <v>218133.54000000001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1223444.615</v>
      </c>
      <c s="21">
        <v>0</v>
      </c>
      <c s="21">
        <v>1223444.615</v>
      </c>
    </row>
    <row r="14" spans="1:63" ht="14.5">
      <c r="A14" s="55">
        <v>28092000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52</v>
      </c>
      <c s="55" t="s">
        <v>29</v>
      </c>
      <c s="55" t="s">
        <v>30</v>
      </c>
      <c s="55" t="s">
        <v>1156</v>
      </c>
      <c s="55" t="s">
        <v>53</v>
      </c>
      <c s="55" t="s">
        <v>53</v>
      </c>
      <c s="55" t="s">
        <v>52</v>
      </c>
      <c s="62">
        <v>21417172.43</v>
      </c>
      <c s="62">
        <v>810010.19999999995</v>
      </c>
      <c s="62">
        <v>0</v>
      </c>
      <c s="62">
        <v>0</v>
      </c>
      <c s="62">
        <v>0</v>
      </c>
      <c s="62">
        <v>0</v>
      </c>
      <c s="62">
        <v>0</v>
      </c>
      <c s="62">
        <v>22227182.629999999</v>
      </c>
      <c s="59">
        <v>42061</v>
      </c>
      <c s="59">
        <v>46111</v>
      </c>
      <c s="63">
        <v>88000000</v>
      </c>
      <c s="63">
        <v>88000000</v>
      </c>
      <c s="63">
        <v>1.3287671232876712</v>
      </c>
      <c s="63">
        <v>11.095890410958905</v>
      </c>
      <c s="64">
        <v>0.083921700000000002</v>
      </c>
      <c s="65" t="s">
        <v>1155</v>
      </c>
      <c s="65">
        <v>0.0275</v>
      </c>
      <c s="55" t="s">
        <v>33</v>
      </c>
      <c s="55" t="s">
        <v>52</v>
      </c>
      <c s="21">
        <v>0</v>
      </c>
      <c s="21">
        <v>0</v>
      </c>
      <c s="21">
        <v>812605.07999999996</v>
      </c>
      <c s="21">
        <v>0</v>
      </c>
      <c s="21">
        <v>0</v>
      </c>
      <c s="21">
        <v>0</v>
      </c>
      <c s="21">
        <v>0</v>
      </c>
      <c s="21">
        <v>0</v>
      </c>
      <c s="21">
        <v>577255.80000000005</v>
      </c>
      <c s="21">
        <v>0</v>
      </c>
      <c s="21">
        <v>0</v>
      </c>
      <c s="21">
        <v>0</v>
      </c>
      <c s="21">
        <v>0</v>
      </c>
      <c s="21">
        <v>0</v>
      </c>
      <c s="21">
        <v>283922.01000000001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1389860.8799999999</v>
      </c>
      <c s="21">
        <v>283922.01000000001</v>
      </c>
      <c s="21">
        <v>1673782.8899999999</v>
      </c>
    </row>
    <row r="15" spans="1:63" ht="14.5">
      <c r="A15" s="55">
        <v>28098000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54</v>
      </c>
      <c s="55" t="s">
        <v>55</v>
      </c>
      <c s="55" t="s">
        <v>27</v>
      </c>
      <c s="55" t="s">
        <v>52</v>
      </c>
      <c s="55" t="s">
        <v>55</v>
      </c>
      <c s="55" t="s">
        <v>30</v>
      </c>
      <c s="55" t="s">
        <v>1156</v>
      </c>
      <c s="55" t="s">
        <v>56</v>
      </c>
      <c s="55" t="s">
        <v>1158</v>
      </c>
      <c s="55" t="s">
        <v>52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42579</v>
      </c>
      <c s="59">
        <v>45329</v>
      </c>
      <c s="63">
        <v>13306664.939999999</v>
      </c>
      <c s="63">
        <v>13306664.939999999</v>
      </c>
      <c s="63">
        <v>0</v>
      </c>
      <c s="63">
        <v>0</v>
      </c>
      <c s="65">
        <v>0</v>
      </c>
      <c s="65" t="s">
        <v>1155</v>
      </c>
      <c s="65">
        <v>0.0275</v>
      </c>
      <c s="55" t="s">
        <v>33</v>
      </c>
      <c s="55" t="s">
        <v>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6" spans="1:63" ht="14.5">
      <c r="A16" s="55">
        <v>28097000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54</v>
      </c>
      <c s="55" t="s">
        <v>55</v>
      </c>
      <c s="55" t="s">
        <v>27</v>
      </c>
      <c s="55" t="s">
        <v>52</v>
      </c>
      <c s="55" t="s">
        <v>55</v>
      </c>
      <c s="55" t="s">
        <v>30</v>
      </c>
      <c s="55" t="s">
        <v>1156</v>
      </c>
      <c s="55" t="s">
        <v>57</v>
      </c>
      <c s="55" t="s">
        <v>1159</v>
      </c>
      <c s="55" t="s">
        <v>52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42579</v>
      </c>
      <c s="59">
        <v>45379</v>
      </c>
      <c s="63">
        <v>64992443.649999999</v>
      </c>
      <c s="63">
        <v>64992443.649999999</v>
      </c>
      <c s="63">
        <v>0</v>
      </c>
      <c s="63">
        <v>0</v>
      </c>
      <c s="65">
        <v>0</v>
      </c>
      <c s="65" t="s">
        <v>1155</v>
      </c>
      <c s="65">
        <v>0.0275</v>
      </c>
      <c s="55" t="s">
        <v>33</v>
      </c>
      <c s="55" t="s">
        <v>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7" spans="1:63" ht="14.5">
      <c r="A17" s="55">
        <v>28102000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54</v>
      </c>
      <c s="55" t="s">
        <v>55</v>
      </c>
      <c s="55" t="s">
        <v>27</v>
      </c>
      <c s="55" t="s">
        <v>52</v>
      </c>
      <c s="55" t="s">
        <v>55</v>
      </c>
      <c s="55" t="s">
        <v>30</v>
      </c>
      <c s="55" t="s">
        <v>1156</v>
      </c>
      <c s="55" t="s">
        <v>58</v>
      </c>
      <c s="55" t="s">
        <v>58</v>
      </c>
      <c s="55" t="s">
        <v>52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42877</v>
      </c>
      <c s="59">
        <v>45578</v>
      </c>
      <c s="63">
        <v>47000000</v>
      </c>
      <c s="63">
        <v>47000000</v>
      </c>
      <c s="63">
        <v>0</v>
      </c>
      <c s="63">
        <v>0</v>
      </c>
      <c s="65">
        <v>0</v>
      </c>
      <c s="65" t="s">
        <v>1155</v>
      </c>
      <c s="65">
        <v>0.0275</v>
      </c>
      <c s="55" t="s">
        <v>33</v>
      </c>
      <c s="55" t="s">
        <v>52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15000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15000</v>
      </c>
      <c s="21">
        <v>0</v>
      </c>
      <c s="21">
        <v>15000</v>
      </c>
    </row>
    <row r="18" spans="1:63" ht="14.5">
      <c r="A18" s="55">
        <v>28090000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60</v>
      </c>
      <c s="55" t="s">
        <v>29</v>
      </c>
      <c s="55" t="s">
        <v>30</v>
      </c>
      <c s="55" t="s">
        <v>1156</v>
      </c>
      <c s="55" t="s">
        <v>61</v>
      </c>
      <c s="55" t="s">
        <v>61</v>
      </c>
      <c s="55" t="s">
        <v>60</v>
      </c>
      <c s="62">
        <v>4006421.0800000001</v>
      </c>
      <c s="62">
        <v>0</v>
      </c>
      <c s="62">
        <v>0</v>
      </c>
      <c s="62">
        <v>0</v>
      </c>
      <c s="62">
        <v>10865.51</v>
      </c>
      <c s="62">
        <v>0</v>
      </c>
      <c s="62">
        <v>0</v>
      </c>
      <c s="62">
        <v>3959431.605</v>
      </c>
      <c s="59">
        <v>41955</v>
      </c>
      <c s="59">
        <v>47714</v>
      </c>
      <c s="63">
        <v>6610200</v>
      </c>
      <c s="63">
        <v>6610200</v>
      </c>
      <c s="63">
        <v>5.720547945205479</v>
      </c>
      <c s="63">
        <v>15.778082191780822</v>
      </c>
      <c s="65">
        <v>0</v>
      </c>
      <c s="65" t="s">
        <v>62</v>
      </c>
      <c s="65"/>
      <c s="55" t="s">
        <v>33</v>
      </c>
      <c s="55" t="s">
        <v>60</v>
      </c>
      <c s="21">
        <v>0</v>
      </c>
      <c s="21">
        <v>0</v>
      </c>
      <c s="21">
        <v>15436.865</v>
      </c>
      <c s="21">
        <v>0</v>
      </c>
      <c s="21">
        <v>0</v>
      </c>
      <c s="21">
        <v>15436.865</v>
      </c>
      <c s="21">
        <v>0</v>
      </c>
      <c s="21">
        <v>0</v>
      </c>
      <c s="21">
        <v>15436.865</v>
      </c>
      <c s="21">
        <v>0</v>
      </c>
      <c s="21">
        <v>0</v>
      </c>
      <c s="21">
        <v>15436.865</v>
      </c>
      <c s="21">
        <v>0</v>
      </c>
      <c s="21">
        <v>0</v>
      </c>
      <c s="21">
        <v>15436.865</v>
      </c>
      <c s="21">
        <v>0</v>
      </c>
      <c s="21">
        <v>0</v>
      </c>
      <c s="21">
        <v>15436.865</v>
      </c>
      <c s="21">
        <v>0</v>
      </c>
      <c s="21">
        <v>0</v>
      </c>
      <c s="21">
        <v>15436.865</v>
      </c>
      <c s="21">
        <v>0</v>
      </c>
      <c s="21">
        <v>0</v>
      </c>
      <c s="21">
        <v>15436.865</v>
      </c>
      <c s="21">
        <v>61747.459999999999</v>
      </c>
      <c s="21">
        <v>61747.459999999999</v>
      </c>
      <c s="21">
        <v>123494.92</v>
      </c>
    </row>
    <row r="19" spans="1:63" ht="14.5">
      <c r="A19" s="55">
        <v>28087000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60</v>
      </c>
      <c s="55" t="s">
        <v>29</v>
      </c>
      <c s="55" t="s">
        <v>30</v>
      </c>
      <c s="55" t="s">
        <v>1156</v>
      </c>
      <c s="55" t="s">
        <v>63</v>
      </c>
      <c s="55" t="s">
        <v>63</v>
      </c>
      <c s="55" t="s">
        <v>60</v>
      </c>
      <c s="62">
        <v>8673315.0150000006</v>
      </c>
      <c s="62">
        <v>0</v>
      </c>
      <c s="62">
        <v>0</v>
      </c>
      <c s="62">
        <v>0</v>
      </c>
      <c s="62">
        <v>23513.209999999999</v>
      </c>
      <c s="62">
        <v>0</v>
      </c>
      <c s="62">
        <v>0</v>
      </c>
      <c s="62">
        <v>8571589.6830000002</v>
      </c>
      <c s="59">
        <v>41907</v>
      </c>
      <c s="59">
        <v>47756</v>
      </c>
      <c s="63">
        <v>15401850.842</v>
      </c>
      <c s="63">
        <v>15401850.842</v>
      </c>
      <c s="63">
        <v>5.8356164383561646</v>
      </c>
      <c s="63">
        <v>16.024657534246575</v>
      </c>
      <c s="65">
        <v>0</v>
      </c>
      <c s="65" t="s">
        <v>62</v>
      </c>
      <c s="65"/>
      <c s="55" t="s">
        <v>33</v>
      </c>
      <c s="55" t="s">
        <v>60</v>
      </c>
      <c s="21">
        <v>0</v>
      </c>
      <c s="21">
        <v>0</v>
      </c>
      <c s="21">
        <v>23571.867999999999</v>
      </c>
      <c s="21">
        <v>0</v>
      </c>
      <c s="21">
        <v>0</v>
      </c>
      <c s="21">
        <v>21607.549999999999</v>
      </c>
      <c s="21">
        <v>0</v>
      </c>
      <c s="21">
        <v>0</v>
      </c>
      <c s="21">
        <v>21607.549999999999</v>
      </c>
      <c s="21">
        <v>0</v>
      </c>
      <c s="21">
        <v>0</v>
      </c>
      <c s="21">
        <v>19643.232</v>
      </c>
      <c s="21">
        <v>0</v>
      </c>
      <c s="21">
        <v>0</v>
      </c>
      <c s="21">
        <v>19643.232</v>
      </c>
      <c s="21">
        <v>0</v>
      </c>
      <c s="21">
        <v>0</v>
      </c>
      <c s="21">
        <v>17678.903999999999</v>
      </c>
      <c s="21">
        <v>0</v>
      </c>
      <c s="21">
        <v>0</v>
      </c>
      <c s="21">
        <v>17678.903999999999</v>
      </c>
      <c s="21">
        <v>0</v>
      </c>
      <c s="21">
        <v>0</v>
      </c>
      <c s="21">
        <v>15714.585999999999</v>
      </c>
      <c s="21">
        <v>86430.199999999997</v>
      </c>
      <c s="21">
        <v>70715.625999999989</v>
      </c>
      <c s="21">
        <v>157145.826</v>
      </c>
    </row>
    <row r="20" spans="1:63" ht="14.5">
      <c r="A20" s="55">
        <v>23191000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71</v>
      </c>
      <c s="55" t="s">
        <v>72</v>
      </c>
      <c s="55" t="s">
        <v>65</v>
      </c>
      <c s="55" t="s">
        <v>1160</v>
      </c>
      <c s="55" t="s">
        <v>73</v>
      </c>
      <c s="55" t="s">
        <v>73</v>
      </c>
      <c s="55" t="s">
        <v>71</v>
      </c>
      <c s="62">
        <v>44333303.369999997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44333333.269999996</v>
      </c>
      <c s="59">
        <v>42908</v>
      </c>
      <c s="59">
        <v>50010</v>
      </c>
      <c s="63">
        <v>70000000</v>
      </c>
      <c s="63">
        <v>70000000</v>
      </c>
      <c s="63">
        <v>12.010958904109589</v>
      </c>
      <c s="63">
        <v>19.457534246575342</v>
      </c>
      <c s="65">
        <v>0.073499999999999996</v>
      </c>
      <c s="65" t="s">
        <v>39</v>
      </c>
      <c s="65"/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1647351.6599999999</v>
      </c>
      <c s="21">
        <v>0</v>
      </c>
      <c s="21">
        <v>0</v>
      </c>
      <c s="21">
        <v>0</v>
      </c>
      <c s="21">
        <v>0</v>
      </c>
      <c s="21">
        <v>0</v>
      </c>
      <c s="21">
        <v>1569223.8799999999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1473946.1100000001</v>
      </c>
      <c s="21">
        <v>0</v>
      </c>
      <c s="21">
        <v>0</v>
      </c>
      <c s="21">
        <v>0</v>
      </c>
      <c s="21">
        <v>0</v>
      </c>
      <c s="21">
        <v>0</v>
      </c>
      <c s="21">
        <v>1394865.55</v>
      </c>
      <c s="21">
        <v>3216575.54</v>
      </c>
      <c s="21">
        <v>2868811.6600000001</v>
      </c>
      <c s="21">
        <v>6085387.2000000002</v>
      </c>
    </row>
    <row r="21" spans="1:63" ht="14.5">
      <c r="A21" s="55">
        <v>23198000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71</v>
      </c>
      <c s="55" t="s">
        <v>38</v>
      </c>
      <c s="55" t="s">
        <v>65</v>
      </c>
      <c s="55" t="s">
        <v>1160</v>
      </c>
      <c s="55" t="s">
        <v>75</v>
      </c>
      <c s="55" t="s">
        <v>75</v>
      </c>
      <c s="55" t="s">
        <v>71</v>
      </c>
      <c s="62">
        <v>60316374.75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60316374.75</v>
      </c>
      <c s="59">
        <v>43705</v>
      </c>
      <c s="59">
        <v>50801</v>
      </c>
      <c s="63">
        <v>84000000</v>
      </c>
      <c s="63">
        <v>84000000</v>
      </c>
      <c s="63">
        <v>14.178082191780822</v>
      </c>
      <c s="63">
        <v>19.44109589041096</v>
      </c>
      <c s="65">
        <v>0.026699999999999998</v>
      </c>
      <c s="65" t="s">
        <v>39</v>
      </c>
      <c s="65"/>
      <c s="55" t="s">
        <v>74</v>
      </c>
      <c s="55" t="s">
        <v>71</v>
      </c>
      <c s="21">
        <v>823117.45999999996</v>
      </c>
      <c s="21">
        <v>0</v>
      </c>
      <c s="21">
        <v>0</v>
      </c>
      <c s="21">
        <v>0</v>
      </c>
      <c s="21">
        <v>0</v>
      </c>
      <c s="21">
        <v>0</v>
      </c>
      <c s="21">
        <v>782707.17000000004</v>
      </c>
      <c s="21">
        <v>0</v>
      </c>
      <c s="21">
        <v>0</v>
      </c>
      <c s="21">
        <v>0</v>
      </c>
      <c s="21">
        <v>0</v>
      </c>
      <c s="21">
        <v>0</v>
      </c>
      <c s="21">
        <v>768242.95999999996</v>
      </c>
      <c s="21">
        <v>0</v>
      </c>
      <c s="21">
        <v>0</v>
      </c>
      <c s="21">
        <v>0</v>
      </c>
      <c s="21">
        <v>0</v>
      </c>
      <c s="21">
        <v>0</v>
      </c>
      <c s="21">
        <v>728727.35999999999</v>
      </c>
      <c s="21">
        <v>0</v>
      </c>
      <c s="21">
        <v>0</v>
      </c>
      <c s="21">
        <v>0</v>
      </c>
      <c s="21">
        <v>0</v>
      </c>
      <c s="21">
        <v>0</v>
      </c>
      <c s="21">
        <v>1605824.6299999999</v>
      </c>
      <c s="21">
        <v>1496970.3199999998</v>
      </c>
      <c s="21">
        <v>3102794.9499999997</v>
      </c>
    </row>
    <row r="22" spans="1:63" ht="14.5">
      <c r="A22" s="55">
        <v>23179000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76</v>
      </c>
      <c s="55" t="s">
        <v>76</v>
      </c>
      <c s="55" t="s">
        <v>71</v>
      </c>
      <c s="62">
        <v>70000000.003000006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70000000.003000006</v>
      </c>
      <c s="59">
        <v>42215</v>
      </c>
      <c s="59">
        <v>49460</v>
      </c>
      <c s="63">
        <v>100000000</v>
      </c>
      <c s="63">
        <v>100000000</v>
      </c>
      <c s="63">
        <v>10.504109589041096</v>
      </c>
      <c s="63">
        <v>19.849315068493151</v>
      </c>
      <c s="65">
        <v>0.042200000000000001</v>
      </c>
      <c s="65" t="s">
        <v>1161</v>
      </c>
      <c s="65">
        <v>0.017600000000000001</v>
      </c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1493411.1100000001</v>
      </c>
      <c s="21">
        <v>0</v>
      </c>
      <c s="21">
        <v>0</v>
      </c>
      <c s="21">
        <v>0</v>
      </c>
      <c s="21">
        <v>0</v>
      </c>
      <c s="21">
        <v>0</v>
      </c>
      <c s="21">
        <v>1430111.1100000001</v>
      </c>
      <c s="21">
        <v>0</v>
      </c>
      <c s="21">
        <v>0</v>
      </c>
      <c s="21">
        <v>0</v>
      </c>
      <c s="21">
        <v>0</v>
      </c>
      <c s="21">
        <v>0</v>
      </c>
      <c s="21">
        <v>1351181.48</v>
      </c>
      <c s="21">
        <v>0</v>
      </c>
      <c s="21">
        <v>0</v>
      </c>
      <c s="21">
        <v>0</v>
      </c>
      <c s="21">
        <v>0</v>
      </c>
      <c s="21">
        <v>0</v>
      </c>
      <c s="21">
        <v>1287100</v>
      </c>
      <c s="21">
        <v>0</v>
      </c>
      <c s="21">
        <v>2923522.2200000002</v>
      </c>
      <c s="21">
        <v>2638281.48</v>
      </c>
      <c s="21">
        <v>5561803.7000000002</v>
      </c>
    </row>
    <row r="23" spans="1:63" ht="14.5">
      <c r="A23" s="55">
        <v>23180000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77</v>
      </c>
      <c s="55" t="s">
        <v>77</v>
      </c>
      <c s="55" t="s">
        <v>71</v>
      </c>
      <c s="62">
        <v>75973333.420000002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75973333.420000002</v>
      </c>
      <c s="59">
        <v>42342</v>
      </c>
      <c s="59">
        <v>49644</v>
      </c>
      <c s="63">
        <v>100000000</v>
      </c>
      <c s="63">
        <v>100000000</v>
      </c>
      <c s="63">
        <v>11.008219178082191</v>
      </c>
      <c s="63">
        <v>20.005479452054793</v>
      </c>
      <c s="65">
        <v>0.068199999999999997</v>
      </c>
      <c s="65" t="s">
        <v>1162</v>
      </c>
      <c s="65">
        <v>0.018700000000000001</v>
      </c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1548521.74</v>
      </c>
      <c s="21">
        <v>0</v>
      </c>
      <c s="21">
        <v>0</v>
      </c>
      <c s="21">
        <v>0</v>
      </c>
      <c s="21">
        <v>0</v>
      </c>
      <c s="21">
        <v>0</v>
      </c>
      <c s="21">
        <v>1483423.0800000001</v>
      </c>
      <c s="21">
        <v>0</v>
      </c>
      <c s="21">
        <v>0</v>
      </c>
      <c s="21">
        <v>0</v>
      </c>
      <c s="21">
        <v>0</v>
      </c>
      <c s="21">
        <v>0</v>
      </c>
      <c s="21">
        <v>1407747.05</v>
      </c>
      <c s="21">
        <v>0</v>
      </c>
      <c s="21">
        <v>0</v>
      </c>
      <c s="21">
        <v>0</v>
      </c>
      <c s="21">
        <v>0</v>
      </c>
      <c s="21">
        <v>0</v>
      </c>
      <c s="21">
        <v>1342144.6899999999</v>
      </c>
      <c s="21">
        <v>3031944.8200000003</v>
      </c>
      <c s="21">
        <v>2749891.7400000002</v>
      </c>
      <c s="21">
        <v>5781836.5600000005</v>
      </c>
    </row>
    <row r="24" spans="1:63" ht="14.5">
      <c r="A24" s="55">
        <v>23190000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78</v>
      </c>
      <c s="55" t="s">
        <v>78</v>
      </c>
      <c s="55" t="s">
        <v>71</v>
      </c>
      <c s="62">
        <v>2371221.5600000001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2371221.5600000001</v>
      </c>
      <c s="59">
        <v>42826</v>
      </c>
      <c s="59">
        <v>50039</v>
      </c>
      <c s="63">
        <v>75000000</v>
      </c>
      <c s="63">
        <v>3104381.8399999999</v>
      </c>
      <c s="63">
        <v>12.09041095890411</v>
      </c>
      <c s="63">
        <v>19.761643835616439</v>
      </c>
      <c s="65">
        <v>0.046600000000000003</v>
      </c>
      <c s="65" t="s">
        <v>1161</v>
      </c>
      <c s="65">
        <v>0.019800000000000002</v>
      </c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56647.25</v>
      </c>
      <c s="21">
        <v>0</v>
      </c>
      <c s="21">
        <v>0</v>
      </c>
      <c s="21">
        <v>0</v>
      </c>
      <c s="21">
        <v>0</v>
      </c>
      <c s="21">
        <v>0</v>
      </c>
      <c s="21">
        <v>54286.949999999997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51926.650000000001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49566.349999999999</v>
      </c>
      <c s="21">
        <v>0</v>
      </c>
      <c s="21">
        <v>110934.2</v>
      </c>
      <c s="21">
        <v>101493</v>
      </c>
      <c s="21">
        <v>212427.20000000001</v>
      </c>
    </row>
    <row r="25" spans="1:63" ht="14.5">
      <c r="A25" s="55">
        <v>23193000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79</v>
      </c>
      <c s="55" t="s">
        <v>79</v>
      </c>
      <c s="55" t="s">
        <v>71</v>
      </c>
      <c s="62">
        <v>42060000.041999996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42060000.041999996</v>
      </c>
      <c s="59">
        <v>42958</v>
      </c>
      <c s="59">
        <v>50010</v>
      </c>
      <c s="63">
        <v>65000000</v>
      </c>
      <c s="63">
        <v>65000000</v>
      </c>
      <c s="63">
        <v>12.010958904109589</v>
      </c>
      <c s="63">
        <v>19.32054794520548</v>
      </c>
      <c s="65">
        <v>0.026499999999999999</v>
      </c>
      <c s="65" t="s">
        <v>1163</v>
      </c>
      <c s="65"/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902050.20999999996</v>
      </c>
      <c s="21">
        <v>0</v>
      </c>
      <c s="21">
        <v>0</v>
      </c>
      <c s="21">
        <v>0</v>
      </c>
      <c s="21">
        <v>0</v>
      </c>
      <c s="21">
        <v>0</v>
      </c>
      <c s="21">
        <v>869214.57999999996</v>
      </c>
      <c s="21">
        <v>0</v>
      </c>
      <c s="21">
        <v>0</v>
      </c>
      <c s="21">
        <v>0</v>
      </c>
      <c s="21">
        <v>0</v>
      </c>
      <c s="21">
        <v>0</v>
      </c>
      <c s="21">
        <v>826879.35999999999</v>
      </c>
      <c s="21">
        <v>0</v>
      </c>
      <c s="21">
        <v>0</v>
      </c>
      <c s="21">
        <v>0</v>
      </c>
      <c s="21">
        <v>0</v>
      </c>
      <c s="21">
        <v>0</v>
      </c>
      <c s="21">
        <v>793630.69999999995</v>
      </c>
      <c s="21">
        <v>1771264.79</v>
      </c>
      <c s="21">
        <v>1620510.0600000001</v>
      </c>
      <c s="21">
        <v>3391774.8500000001</v>
      </c>
    </row>
    <row r="26" spans="1:63" ht="14.5">
      <c r="A26" s="55">
        <v>23195000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80</v>
      </c>
      <c s="55" t="s">
        <v>80</v>
      </c>
      <c s="55" t="s">
        <v>71</v>
      </c>
      <c s="62">
        <v>25083333.350000001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25083333.350000001</v>
      </c>
      <c s="59">
        <v>43089</v>
      </c>
      <c s="59">
        <v>50192</v>
      </c>
      <c s="63">
        <v>35000000</v>
      </c>
      <c s="63">
        <v>30100000</v>
      </c>
      <c s="63">
        <v>12.509589041095891</v>
      </c>
      <c s="63">
        <v>19.460273972602739</v>
      </c>
      <c s="65">
        <v>0.039</v>
      </c>
      <c s="65" t="s">
        <v>1163</v>
      </c>
      <c s="65"/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512821.10999999999</v>
      </c>
      <c s="21">
        <v>0</v>
      </c>
      <c s="21">
        <v>0</v>
      </c>
      <c s="21">
        <v>0</v>
      </c>
      <c s="21">
        <v>0</v>
      </c>
      <c s="21">
        <v>0</v>
      </c>
      <c s="21">
        <v>492870.40000000002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471795.41999999998</v>
      </c>
      <c s="21">
        <v>0</v>
      </c>
      <c s="21">
        <v>0</v>
      </c>
      <c s="21">
        <v>0</v>
      </c>
      <c s="21">
        <v>0</v>
      </c>
      <c s="21">
        <v>0</v>
      </c>
      <c s="21">
        <v>451797.87</v>
      </c>
      <c s="21">
        <v>1005691.51</v>
      </c>
      <c s="21">
        <v>923593.29000000004</v>
      </c>
      <c s="21">
        <v>1929284.8</v>
      </c>
    </row>
    <row r="27" spans="1:63" ht="14.5">
      <c r="A27" s="55">
        <v>23199000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81</v>
      </c>
      <c s="55" t="s">
        <v>81</v>
      </c>
      <c s="55" t="s">
        <v>71</v>
      </c>
      <c s="62">
        <v>80000000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80000000</v>
      </c>
      <c s="59">
        <v>43791</v>
      </c>
      <c s="59">
        <v>50982</v>
      </c>
      <c s="63">
        <v>80000000</v>
      </c>
      <c s="63">
        <v>80000000</v>
      </c>
      <c s="63">
        <v>14.673972602739726</v>
      </c>
      <c s="63">
        <v>19.701369863013699</v>
      </c>
      <c s="65">
        <v>0.035099999999999999</v>
      </c>
      <c s="65" t="s">
        <v>39</v>
      </c>
      <c s="65"/>
      <c s="55" t="s">
        <v>74</v>
      </c>
      <c s="55" t="s">
        <v>71</v>
      </c>
      <c s="21">
        <v>1435200</v>
      </c>
      <c s="21">
        <v>0</v>
      </c>
      <c s="21">
        <v>0</v>
      </c>
      <c s="21">
        <v>0</v>
      </c>
      <c s="21">
        <v>0</v>
      </c>
      <c s="21">
        <v>0</v>
      </c>
      <c s="21">
        <v>1364740</v>
      </c>
      <c s="21">
        <v>0</v>
      </c>
      <c s="21">
        <v>0</v>
      </c>
      <c s="21">
        <v>0</v>
      </c>
      <c s="21">
        <v>0</v>
      </c>
      <c s="21">
        <v>0</v>
      </c>
      <c s="21">
        <v>1339520</v>
      </c>
      <c s="21">
        <v>0</v>
      </c>
      <c s="21">
        <v>0</v>
      </c>
      <c s="21">
        <v>0</v>
      </c>
      <c s="21">
        <v>0</v>
      </c>
      <c s="21">
        <v>0</v>
      </c>
      <c s="21">
        <v>1270620</v>
      </c>
      <c s="21">
        <v>0</v>
      </c>
      <c s="21">
        <v>0</v>
      </c>
      <c s="21">
        <v>0</v>
      </c>
      <c s="21">
        <v>0</v>
      </c>
      <c s="21">
        <v>0</v>
      </c>
      <c s="21">
        <v>2799940</v>
      </c>
      <c s="21">
        <v>2610140</v>
      </c>
      <c s="21">
        <v>5410080</v>
      </c>
    </row>
    <row r="28" spans="1:63" ht="14.5">
      <c r="A28" s="55">
        <v>23202000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82</v>
      </c>
      <c s="55" t="s">
        <v>82</v>
      </c>
      <c s="55" t="s">
        <v>71</v>
      </c>
      <c s="62">
        <v>150000000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150000000</v>
      </c>
      <c s="59">
        <v>43809</v>
      </c>
      <c s="59">
        <v>51166</v>
      </c>
      <c s="63">
        <v>150000000</v>
      </c>
      <c s="63">
        <v>150000000</v>
      </c>
      <c s="63">
        <v>15.178082191780822</v>
      </c>
      <c s="63">
        <v>20.156164383561645</v>
      </c>
      <c s="65">
        <v>0.0276</v>
      </c>
      <c s="65" t="s">
        <v>1163</v>
      </c>
      <c s="65"/>
      <c s="55" t="s">
        <v>74</v>
      </c>
      <c s="55" t="s">
        <v>71</v>
      </c>
      <c s="21">
        <v>2422666.6699999999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2383166.6699999999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2341911.1099999999</v>
      </c>
      <c s="21">
        <v>0</v>
      </c>
      <c s="21">
        <v>0</v>
      </c>
      <c s="21">
        <v>0</v>
      </c>
      <c s="21">
        <v>0</v>
      </c>
      <c s="21">
        <v>0</v>
      </c>
      <c s="21">
        <v>2224288.8900000001</v>
      </c>
      <c s="21">
        <v>0</v>
      </c>
      <c s="21">
        <v>0</v>
      </c>
      <c s="21">
        <v>0</v>
      </c>
      <c s="21">
        <v>0</v>
      </c>
      <c s="21">
        <v>0</v>
      </c>
      <c s="21">
        <v>4805833.3399999999</v>
      </c>
      <c s="21">
        <v>4566200</v>
      </c>
      <c s="21">
        <v>9372033.3399999999</v>
      </c>
    </row>
    <row r="29" spans="1:63" ht="14.5">
      <c r="A29" s="55">
        <v>23192000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71</v>
      </c>
      <c s="55" t="s">
        <v>83</v>
      </c>
      <c s="55" t="s">
        <v>65</v>
      </c>
      <c s="55" t="s">
        <v>1160</v>
      </c>
      <c s="55" t="s">
        <v>84</v>
      </c>
      <c s="55" t="s">
        <v>84</v>
      </c>
      <c s="55" t="s">
        <v>71</v>
      </c>
      <c s="62">
        <v>95276119.829999998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95276119.829999998</v>
      </c>
      <c s="59">
        <v>42951</v>
      </c>
      <c s="59">
        <v>50191</v>
      </c>
      <c s="63">
        <v>114331343.78</v>
      </c>
      <c s="63">
        <v>114331343.78</v>
      </c>
      <c s="63">
        <v>12.506849315068493</v>
      </c>
      <c s="63">
        <v>19.835616438356166</v>
      </c>
      <c s="65">
        <v>0.066400000000000001</v>
      </c>
      <c s="65" t="s">
        <v>39</v>
      </c>
      <c s="65"/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3198313.48</v>
      </c>
      <c s="21">
        <v>0</v>
      </c>
      <c s="21">
        <v>0</v>
      </c>
      <c s="21">
        <v>0</v>
      </c>
      <c s="21">
        <v>0</v>
      </c>
      <c s="21">
        <v>0</v>
      </c>
      <c s="21">
        <v>3087251.1699999999</v>
      </c>
      <c s="21">
        <v>0</v>
      </c>
      <c s="21">
        <v>0</v>
      </c>
      <c s="21">
        <v>0</v>
      </c>
      <c s="21">
        <v>0</v>
      </c>
      <c s="21">
        <v>0</v>
      </c>
      <c s="21">
        <v>2942448.3999999999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2829980.2400000002</v>
      </c>
      <c s="21">
        <v>0</v>
      </c>
      <c s="21">
        <v>6285564.6500000004</v>
      </c>
      <c s="21">
        <v>5772428.6400000006</v>
      </c>
      <c s="21">
        <v>12057993.290000001</v>
      </c>
    </row>
    <row r="30" spans="1:63" ht="14.5">
      <c r="A30" s="55">
        <v>23194000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85</v>
      </c>
      <c s="55" t="s">
        <v>27</v>
      </c>
      <c s="55" t="s">
        <v>86</v>
      </c>
      <c s="55" t="s">
        <v>87</v>
      </c>
      <c s="55" t="s">
        <v>65</v>
      </c>
      <c s="55" t="s">
        <v>1154</v>
      </c>
      <c s="55" t="s">
        <v>88</v>
      </c>
      <c s="55" t="s">
        <v>88</v>
      </c>
      <c s="55" t="s">
        <v>86</v>
      </c>
      <c s="62">
        <v>35669877.490000002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35669877.490000002</v>
      </c>
      <c s="59">
        <v>43028</v>
      </c>
      <c s="59">
        <v>46132</v>
      </c>
      <c s="63">
        <v>200000000</v>
      </c>
      <c s="63">
        <v>198269387.41</v>
      </c>
      <c s="63">
        <v>1.3863013698630138</v>
      </c>
      <c s="63">
        <v>8.5041095890410965</v>
      </c>
      <c s="65">
        <v>0.065000000000000002</v>
      </c>
      <c s="65" t="s">
        <v>39</v>
      </c>
      <c s="65"/>
      <c s="55" t="s">
        <v>74</v>
      </c>
      <c s="55" t="s">
        <v>86</v>
      </c>
      <c s="21">
        <v>0</v>
      </c>
      <c s="21">
        <v>0</v>
      </c>
      <c s="21">
        <v>0</v>
      </c>
      <c s="21">
        <v>1172151.8100000001</v>
      </c>
      <c s="21">
        <v>0</v>
      </c>
      <c s="21">
        <v>0</v>
      </c>
      <c s="21">
        <v>0</v>
      </c>
      <c s="21">
        <v>0</v>
      </c>
      <c s="21">
        <v>0</v>
      </c>
      <c s="21">
        <v>589296.09999999998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1761447.9100000001</v>
      </c>
      <c s="21">
        <v>0</v>
      </c>
      <c s="21">
        <v>1761447.9100000001</v>
      </c>
    </row>
    <row r="31" spans="1:63" ht="14.5">
      <c r="A31" s="55">
        <v>23197000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86</v>
      </c>
      <c s="55" t="s">
        <v>29</v>
      </c>
      <c s="55" t="s">
        <v>65</v>
      </c>
      <c s="55" t="s">
        <v>1154</v>
      </c>
      <c s="55" t="s">
        <v>89</v>
      </c>
      <c s="55" t="s">
        <v>89</v>
      </c>
      <c s="55" t="s">
        <v>86</v>
      </c>
      <c s="62">
        <v>230075000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230075000</v>
      </c>
      <c s="59">
        <v>43454</v>
      </c>
      <c s="59">
        <v>46733</v>
      </c>
      <c s="63">
        <v>675000000</v>
      </c>
      <c s="63">
        <v>675000000</v>
      </c>
      <c s="63">
        <v>3.032876712328767</v>
      </c>
      <c s="63">
        <v>8.9835616438356158</v>
      </c>
      <c s="65">
        <v>0.063</v>
      </c>
      <c s="65" t="s">
        <v>39</v>
      </c>
      <c s="65"/>
      <c s="55" t="s">
        <v>74</v>
      </c>
      <c s="55" t="s">
        <v>86</v>
      </c>
      <c s="21">
        <v>0</v>
      </c>
      <c s="21">
        <v>0</v>
      </c>
      <c s="21">
        <v>3623681.25</v>
      </c>
      <c s="21">
        <v>0</v>
      </c>
      <c s="21">
        <v>0</v>
      </c>
      <c s="21">
        <v>3395409.5</v>
      </c>
      <c s="21">
        <v>0</v>
      </c>
      <c s="21">
        <v>0</v>
      </c>
      <c s="21">
        <v>3086611.5</v>
      </c>
      <c s="21">
        <v>0</v>
      </c>
      <c s="21">
        <v>0</v>
      </c>
      <c s="21">
        <v>2747619.8799999999</v>
      </c>
      <c s="21">
        <v>0</v>
      </c>
      <c s="21">
        <v>0</v>
      </c>
      <c s="21">
        <v>2415341.25</v>
      </c>
      <c s="21">
        <v>0</v>
      </c>
      <c s="21">
        <v>0</v>
      </c>
      <c s="21">
        <v>2160217.5</v>
      </c>
      <c s="21">
        <v>0</v>
      </c>
      <c s="21">
        <v>0</v>
      </c>
      <c s="21">
        <v>1851419.5</v>
      </c>
      <c s="21">
        <v>0</v>
      </c>
      <c s="21">
        <v>0</v>
      </c>
      <c s="21">
        <v>1525853.8799999999</v>
      </c>
      <c s="21">
        <v>12853322.129999999</v>
      </c>
      <c s="21">
        <v>7952832.1299999999</v>
      </c>
      <c s="21">
        <v>20806154.259999998</v>
      </c>
    </row>
    <row r="32" spans="1:63" ht="14.5">
      <c r="A32" s="55">
        <v>23183000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86</v>
      </c>
      <c s="55" t="s">
        <v>29</v>
      </c>
      <c s="55" t="s">
        <v>65</v>
      </c>
      <c s="55" t="s">
        <v>1154</v>
      </c>
      <c s="55" t="s">
        <v>90</v>
      </c>
      <c s="55" t="s">
        <v>90</v>
      </c>
      <c s="55" t="s">
        <v>86</v>
      </c>
      <c s="62">
        <v>335490000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335490000</v>
      </c>
      <c s="59">
        <v>42489</v>
      </c>
      <c s="59">
        <v>46506</v>
      </c>
      <c s="63">
        <v>1500000000</v>
      </c>
      <c s="63">
        <v>1500000000</v>
      </c>
      <c s="63">
        <v>2.4109589041095889</v>
      </c>
      <c s="63">
        <v>11.005479452054795</v>
      </c>
      <c s="65">
        <v>0.063</v>
      </c>
      <c s="65" t="s">
        <v>39</v>
      </c>
      <c s="65"/>
      <c s="55" t="s">
        <v>74</v>
      </c>
      <c s="55" t="s">
        <v>86</v>
      </c>
      <c s="21">
        <v>5283967.5</v>
      </c>
      <c s="21">
        <v>0</v>
      </c>
      <c s="21">
        <v>0</v>
      </c>
      <c s="21">
        <v>4755555</v>
      </c>
      <c s="21">
        <v>0</v>
      </c>
      <c s="21">
        <v>0</v>
      </c>
      <c s="21">
        <v>4227142.5</v>
      </c>
      <c s="21">
        <v>0</v>
      </c>
      <c s="21">
        <v>0</v>
      </c>
      <c s="21">
        <v>3698730</v>
      </c>
      <c s="21">
        <v>0</v>
      </c>
      <c s="21">
        <v>0</v>
      </c>
      <c s="21">
        <v>3170317.5</v>
      </c>
      <c s="21">
        <v>0</v>
      </c>
      <c s="21">
        <v>0</v>
      </c>
      <c s="21">
        <v>2641905</v>
      </c>
      <c s="21">
        <v>0</v>
      </c>
      <c s="21">
        <v>0</v>
      </c>
      <c s="21">
        <v>2113492.5</v>
      </c>
      <c s="21">
        <v>0</v>
      </c>
      <c s="21">
        <v>0</v>
      </c>
      <c s="21">
        <v>1585080</v>
      </c>
      <c s="21">
        <v>0</v>
      </c>
      <c s="21">
        <v>0</v>
      </c>
      <c s="21">
        <v>17965395</v>
      </c>
      <c s="21">
        <v>9510795</v>
      </c>
      <c s="21">
        <v>27476190</v>
      </c>
    </row>
    <row r="33" spans="1:63" ht="14.5">
      <c r="A33" s="55">
        <v>23184000</v>
      </c>
      <c s="55">
        <v>1</v>
      </c>
      <c s="55">
        <v>1</v>
      </c>
      <c s="55">
        <v>1</v>
      </c>
      <c s="55" t="s">
        <v>91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86</v>
      </c>
      <c s="55" t="s">
        <v>29</v>
      </c>
      <c s="55" t="s">
        <v>65</v>
      </c>
      <c s="55" t="s">
        <v>1154</v>
      </c>
      <c s="55" t="s">
        <v>92</v>
      </c>
      <c s="55" t="s">
        <v>92</v>
      </c>
      <c s="55" t="s">
        <v>86</v>
      </c>
      <c s="62">
        <v>100459307.073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99738864.417999998</v>
      </c>
      <c s="59">
        <v>42489</v>
      </c>
      <c s="59">
        <v>46506</v>
      </c>
      <c s="63">
        <v>503743800</v>
      </c>
      <c s="63">
        <v>503743800</v>
      </c>
      <c s="63">
        <v>2.4109589041095889</v>
      </c>
      <c s="63">
        <v>11.005479452054795</v>
      </c>
      <c s="65">
        <v>0.058999999999999997</v>
      </c>
      <c s="65" t="s">
        <v>39</v>
      </c>
      <c s="65"/>
      <c s="55" t="s">
        <v>74</v>
      </c>
      <c s="55" t="s">
        <v>86</v>
      </c>
      <c s="21">
        <v>1503840.433</v>
      </c>
      <c s="21">
        <v>0</v>
      </c>
      <c s="21">
        <v>0</v>
      </c>
      <c s="21">
        <v>1324032.213</v>
      </c>
      <c s="21">
        <v>0</v>
      </c>
      <c s="21">
        <v>0</v>
      </c>
      <c s="21">
        <v>1189993.0220000001</v>
      </c>
      <c s="21">
        <v>0</v>
      </c>
      <c s="21">
        <v>0</v>
      </c>
      <c s="21">
        <v>1052684.5859999999</v>
      </c>
      <c s="21">
        <v>0</v>
      </c>
      <c s="21">
        <v>0</v>
      </c>
      <c s="21">
        <v>902299.30200000003</v>
      </c>
      <c s="21">
        <v>0</v>
      </c>
      <c s="21">
        <v>0</v>
      </c>
      <c s="21">
        <v>735568.06299999997</v>
      </c>
      <c s="21">
        <v>0</v>
      </c>
      <c s="21">
        <v>0</v>
      </c>
      <c s="21">
        <v>594990.38100000005</v>
      </c>
      <c s="21">
        <v>0</v>
      </c>
      <c s="21">
        <v>0</v>
      </c>
      <c s="21">
        <v>451143.45500000002</v>
      </c>
      <c s="21">
        <v>0</v>
      </c>
      <c s="21">
        <v>0</v>
      </c>
      <c s="21">
        <v>5070550.2539999997</v>
      </c>
      <c s="21">
        <v>2684001.2010000004</v>
      </c>
      <c s="21">
        <v>7754551.4550000001</v>
      </c>
    </row>
    <row r="34" spans="1:63" ht="14.5">
      <c r="A34" s="55">
        <v>23197001</v>
      </c>
      <c s="55">
        <v>1</v>
      </c>
      <c s="55">
        <v>1</v>
      </c>
      <c s="55">
        <v>1</v>
      </c>
      <c s="55" t="s">
        <v>91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86</v>
      </c>
      <c s="55" t="s">
        <v>29</v>
      </c>
      <c s="55" t="s">
        <v>65</v>
      </c>
      <c s="55" t="s">
        <v>1154</v>
      </c>
      <c s="55" t="s">
        <v>93</v>
      </c>
      <c s="55" t="s">
        <v>93</v>
      </c>
      <c s="55" t="s">
        <v>86</v>
      </c>
      <c s="62">
        <v>71982952.984999999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71466728.150000006</v>
      </c>
      <c s="59">
        <v>43454</v>
      </c>
      <c s="59">
        <v>46733</v>
      </c>
      <c s="63">
        <v>236782800</v>
      </c>
      <c s="63">
        <v>236782800</v>
      </c>
      <c s="63">
        <v>3.032876712328767</v>
      </c>
      <c s="63">
        <v>8.9835616438356158</v>
      </c>
      <c s="65">
        <v>0.058999999999999997</v>
      </c>
      <c s="65" t="s">
        <v>39</v>
      </c>
      <c s="65"/>
      <c s="55" t="s">
        <v>74</v>
      </c>
      <c s="55" t="s">
        <v>86</v>
      </c>
      <c s="21">
        <v>0</v>
      </c>
      <c s="21">
        <v>0</v>
      </c>
      <c s="21">
        <v>1042015.754</v>
      </c>
      <c s="21">
        <v>0</v>
      </c>
      <c s="21">
        <v>0</v>
      </c>
      <c s="21">
        <v>976867.63800000004</v>
      </c>
      <c s="21">
        <v>0</v>
      </c>
      <c s="21">
        <v>0</v>
      </c>
      <c s="21">
        <v>888069.66599999997</v>
      </c>
      <c s="21">
        <v>0</v>
      </c>
      <c s="21">
        <v>0</v>
      </c>
      <c s="21">
        <v>790583.95799999998</v>
      </c>
      <c s="21">
        <v>0</v>
      </c>
      <c s="21">
        <v>0</v>
      </c>
      <c s="21">
        <v>695028.64099999995</v>
      </c>
      <c s="21">
        <v>0</v>
      </c>
      <c s="21">
        <v>0</v>
      </c>
      <c s="21">
        <v>621675.74900000007</v>
      </c>
      <c s="21">
        <v>0</v>
      </c>
      <c s="21">
        <v>0</v>
      </c>
      <c s="21">
        <v>532877.777</v>
      </c>
      <c s="21">
        <v>0</v>
      </c>
      <c s="21">
        <v>0</v>
      </c>
      <c s="21">
        <v>439252.84899999999</v>
      </c>
      <c s="21">
        <v>3697537.0160000003</v>
      </c>
      <c s="21">
        <v>2288835.0160000003</v>
      </c>
      <c s="21">
        <v>5986372.0320000006</v>
      </c>
    </row>
    <row r="35" spans="1:63" ht="14.5">
      <c r="A35" s="55">
        <v>23148000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64</v>
      </c>
      <c s="55" t="s">
        <v>29</v>
      </c>
      <c s="55" t="s">
        <v>65</v>
      </c>
      <c s="55" t="s">
        <v>1160</v>
      </c>
      <c s="55" t="s">
        <v>96</v>
      </c>
      <c s="55" t="s">
        <v>96</v>
      </c>
      <c s="55" t="s">
        <v>64</v>
      </c>
      <c s="62">
        <v>1529224.1000000001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1529224.1000000001</v>
      </c>
      <c s="59">
        <v>37425</v>
      </c>
      <c s="59">
        <v>48516</v>
      </c>
      <c s="63">
        <v>4969978.46</v>
      </c>
      <c s="63">
        <v>4969978.46</v>
      </c>
      <c s="63">
        <v>7.9178082191780819</v>
      </c>
      <c s="63">
        <v>30.386301369863013</v>
      </c>
      <c s="65">
        <v>0.01</v>
      </c>
      <c s="65" t="s">
        <v>39</v>
      </c>
      <c s="65"/>
      <c s="55" t="s">
        <v>74</v>
      </c>
      <c s="55" t="s">
        <v>64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15292.24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13380.709999999999</v>
      </c>
      <c s="21">
        <v>0</v>
      </c>
      <c s="21">
        <v>0</v>
      </c>
      <c s="21">
        <v>15292.24</v>
      </c>
      <c s="21">
        <v>13380.709999999999</v>
      </c>
      <c s="21">
        <v>28672.949999999997</v>
      </c>
    </row>
    <row r="36" spans="1:63" ht="14.5">
      <c r="A36" s="55">
        <v>23124000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64</v>
      </c>
      <c s="55" t="s">
        <v>29</v>
      </c>
      <c s="55" t="s">
        <v>65</v>
      </c>
      <c s="55" t="s">
        <v>1160</v>
      </c>
      <c s="55" t="s">
        <v>97</v>
      </c>
      <c s="55" t="s">
        <v>97</v>
      </c>
      <c s="55" t="s">
        <v>64</v>
      </c>
      <c s="62">
        <v>1153839.1499999999</v>
      </c>
      <c s="62">
        <v>0</v>
      </c>
      <c s="62">
        <v>75224.979999999996</v>
      </c>
      <c s="62">
        <v>11283.75</v>
      </c>
      <c s="62">
        <v>0</v>
      </c>
      <c s="62">
        <v>0</v>
      </c>
      <c s="62">
        <v>0</v>
      </c>
      <c s="62">
        <v>1078614.1699999999</v>
      </c>
      <c s="59">
        <v>36374</v>
      </c>
      <c s="59">
        <v>47496</v>
      </c>
      <c s="63">
        <v>5000000</v>
      </c>
      <c s="63">
        <v>4999970.1500000004</v>
      </c>
      <c s="63">
        <v>5.1232876712328768</v>
      </c>
      <c s="63">
        <v>30.471232876712328</v>
      </c>
      <c s="65">
        <v>0.025000000000000001</v>
      </c>
      <c s="65" t="s">
        <v>39</v>
      </c>
      <c s="65"/>
      <c s="55" t="s">
        <v>74</v>
      </c>
      <c s="55" t="s">
        <v>64</v>
      </c>
      <c s="21">
        <v>17562.23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9403.1200000000008</v>
      </c>
      <c s="21">
        <v>14635.190000000001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7522.5</v>
      </c>
      <c s="21">
        <v>26965.349999999999</v>
      </c>
      <c s="21">
        <v>22157.690000000002</v>
      </c>
      <c s="21">
        <v>49123.040000000001</v>
      </c>
    </row>
    <row r="37" spans="1:63" ht="14.5">
      <c r="A37" s="55">
        <v>23086100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98</v>
      </c>
      <c s="55" t="s">
        <v>99</v>
      </c>
      <c s="55" t="s">
        <v>65</v>
      </c>
      <c s="55" t="s">
        <v>1160</v>
      </c>
      <c s="55" t="s">
        <v>100</v>
      </c>
      <c s="55" t="s">
        <v>100</v>
      </c>
      <c s="55" t="s">
        <v>98</v>
      </c>
      <c s="62">
        <v>949173.52899999998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470181.86300000001</v>
      </c>
      <c s="59">
        <v>32748</v>
      </c>
      <c s="59">
        <v>45473</v>
      </c>
      <c s="63">
        <v>11012961.728</v>
      </c>
      <c s="63">
        <v>11012961.728</v>
      </c>
      <c s="63">
        <v>0</v>
      </c>
      <c s="63">
        <v>0</v>
      </c>
      <c s="65">
        <v>0.035000000000000003</v>
      </c>
      <c s="65" t="s">
        <v>39</v>
      </c>
      <c s="65"/>
      <c s="55" t="s">
        <v>74</v>
      </c>
      <c s="55" t="s">
        <v>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" spans="1:63" ht="14.5">
      <c r="A38" s="55">
        <v>23171000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102</v>
      </c>
      <c s="55" t="s">
        <v>102</v>
      </c>
      <c s="55" t="s">
        <v>101</v>
      </c>
      <c s="62">
        <v>176459840.18200001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176459840.18200001</v>
      </c>
      <c s="59">
        <v>41374</v>
      </c>
      <c s="59">
        <v>47928</v>
      </c>
      <c s="63">
        <v>312480966.99000001</v>
      </c>
      <c s="63">
        <v>312480966.99000001</v>
      </c>
      <c s="63">
        <v>6.3068493150684928</v>
      </c>
      <c s="63">
        <v>17.956164383561642</v>
      </c>
      <c s="65">
        <v>0.097078300000000006</v>
      </c>
      <c s="65" t="s">
        <v>1155</v>
      </c>
      <c s="65">
        <v>0.040000000000000001</v>
      </c>
      <c s="55" t="s">
        <v>74</v>
      </c>
      <c s="55" t="s">
        <v>101</v>
      </c>
      <c s="21">
        <v>0</v>
      </c>
      <c s="21">
        <v>0</v>
      </c>
      <c s="21">
        <v>8780626.9399999995</v>
      </c>
      <c s="21">
        <v>0</v>
      </c>
      <c s="21">
        <v>0</v>
      </c>
      <c s="21">
        <v>0</v>
      </c>
      <c s="21">
        <v>0</v>
      </c>
      <c s="21">
        <v>0</v>
      </c>
      <c s="21">
        <v>8239534.3300000001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7429761.2599999998</v>
      </c>
      <c s="21">
        <v>0</v>
      </c>
      <c s="21">
        <v>0</v>
      </c>
      <c s="21">
        <v>0</v>
      </c>
      <c s="21">
        <v>0</v>
      </c>
      <c s="21">
        <v>0</v>
      </c>
      <c s="21">
        <v>6866278.6100000003</v>
      </c>
      <c s="21">
        <v>0</v>
      </c>
      <c s="21">
        <v>0</v>
      </c>
      <c s="21">
        <v>0</v>
      </c>
      <c s="21">
        <v>17020161.27</v>
      </c>
      <c s="21">
        <v>14296039.870000001</v>
      </c>
      <c s="21">
        <v>31316201.140000001</v>
      </c>
    </row>
    <row r="39" spans="1:63" ht="14.5">
      <c r="A39" s="55">
        <v>23200000</v>
      </c>
      <c s="55">
        <v>1</v>
      </c>
      <c s="55">
        <v>1</v>
      </c>
      <c s="55">
        <v>1</v>
      </c>
      <c s="55" t="s">
        <v>91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103</v>
      </c>
      <c s="55" t="s">
        <v>103</v>
      </c>
      <c s="55" t="s">
        <v>101</v>
      </c>
      <c s="62">
        <v>37521779.568999998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37252692.616999999</v>
      </c>
      <c s="59">
        <v>43773</v>
      </c>
      <c s="59">
        <v>51034</v>
      </c>
      <c s="63">
        <v>113542860.57799999</v>
      </c>
      <c s="63">
        <v>113542860.57799999</v>
      </c>
      <c s="63">
        <v>14.816438356164383</v>
      </c>
      <c s="63">
        <v>19.893150684931506</v>
      </c>
      <c s="65">
        <v>0.02</v>
      </c>
      <c s="65" t="s">
        <v>39</v>
      </c>
      <c s="65"/>
      <c s="55" t="s">
        <v>74</v>
      </c>
      <c s="55" t="s">
        <v>101</v>
      </c>
      <c s="21">
        <v>0</v>
      </c>
      <c s="21">
        <v>0</v>
      </c>
      <c s="21">
        <v>374017.60100000002</v>
      </c>
      <c s="21">
        <v>0</v>
      </c>
      <c s="21">
        <v>0</v>
      </c>
      <c s="21">
        <v>0</v>
      </c>
      <c s="21">
        <v>0</v>
      </c>
      <c s="21">
        <v>0</v>
      </c>
      <c s="21">
        <v>368243.299</v>
      </c>
      <c s="21">
        <v>0</v>
      </c>
      <c s="21">
        <v>0</v>
      </c>
      <c s="21">
        <v>0</v>
      </c>
      <c s="21">
        <v>0</v>
      </c>
      <c s="21">
        <v>0</v>
      </c>
      <c s="21">
        <v>349882.14500000002</v>
      </c>
      <c s="21">
        <v>0</v>
      </c>
      <c s="21">
        <v>0</v>
      </c>
      <c s="21">
        <v>0</v>
      </c>
      <c s="21">
        <v>0</v>
      </c>
      <c s="21">
        <v>0</v>
      </c>
      <c s="21">
        <v>343119.29399999999</v>
      </c>
      <c s="21">
        <v>0</v>
      </c>
      <c s="21">
        <v>0</v>
      </c>
      <c s="21">
        <v>0</v>
      </c>
      <c s="21">
        <v>742260.90000000002</v>
      </c>
      <c s="21">
        <v>693001.43900000001</v>
      </c>
      <c s="21">
        <v>1435262.3390000002</v>
      </c>
    </row>
    <row r="40" spans="1:63" ht="14.5">
      <c r="A40" s="55">
        <v>23187000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104</v>
      </c>
      <c s="55" t="s">
        <v>104</v>
      </c>
      <c s="55" t="s">
        <v>101</v>
      </c>
      <c s="62">
        <v>85472655.739999995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85472655.739999995</v>
      </c>
      <c s="59">
        <v>42691</v>
      </c>
      <c s="59">
        <v>50061</v>
      </c>
      <c s="63">
        <v>102567186.91</v>
      </c>
      <c s="63">
        <v>102567186.91</v>
      </c>
      <c s="63">
        <v>12.150684931506849</v>
      </c>
      <c s="63">
        <v>20.19178082191781</v>
      </c>
      <c s="65">
        <v>0.029999999999999999</v>
      </c>
      <c s="65" t="s">
        <v>39</v>
      </c>
      <c s="65"/>
      <c s="55" t="s">
        <v>74</v>
      </c>
      <c s="55" t="s">
        <v>101</v>
      </c>
      <c s="21">
        <v>1310580.72</v>
      </c>
      <c s="21">
        <v>0</v>
      </c>
      <c s="21">
        <v>0</v>
      </c>
      <c s="21">
        <v>0</v>
      </c>
      <c s="21">
        <v>0</v>
      </c>
      <c s="21">
        <v>0</v>
      </c>
      <c s="21">
        <v>1239307.5600000001</v>
      </c>
      <c s="21">
        <v>0</v>
      </c>
      <c s="21">
        <v>0</v>
      </c>
      <c s="21">
        <v>0</v>
      </c>
      <c s="21">
        <v>0</v>
      </c>
      <c s="21">
        <v>0</v>
      </c>
      <c s="21">
        <v>1209116.4099999999</v>
      </c>
      <c s="21">
        <v>0</v>
      </c>
      <c s="21">
        <v>0</v>
      </c>
      <c s="21">
        <v>0</v>
      </c>
      <c s="21">
        <v>0</v>
      </c>
      <c s="21">
        <v>0</v>
      </c>
      <c s="21">
        <v>1139497.55</v>
      </c>
      <c s="21">
        <v>0</v>
      </c>
      <c s="21">
        <v>0</v>
      </c>
      <c s="21">
        <v>0</v>
      </c>
      <c s="21">
        <v>0</v>
      </c>
      <c s="21">
        <v>0</v>
      </c>
      <c s="21">
        <v>2549888.2800000003</v>
      </c>
      <c s="21">
        <v>2348613.96</v>
      </c>
      <c s="21">
        <v>4898502.2400000002</v>
      </c>
    </row>
    <row r="41" spans="1:63" ht="14.5">
      <c r="A41" s="55">
        <v>23182000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105</v>
      </c>
      <c s="55" t="s">
        <v>105</v>
      </c>
      <c s="55" t="s">
        <v>101</v>
      </c>
      <c s="62">
        <v>96320857.299999997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96320857.299999997</v>
      </c>
      <c s="59">
        <v>42425</v>
      </c>
      <c s="59">
        <v>49856</v>
      </c>
      <c s="63">
        <v>198244300</v>
      </c>
      <c s="63">
        <v>198244300</v>
      </c>
      <c s="63">
        <v>11.58904109589041</v>
      </c>
      <c s="63">
        <v>20.358904109589041</v>
      </c>
      <c s="65">
        <v>0.029999999999999999</v>
      </c>
      <c s="65" t="s">
        <v>39</v>
      </c>
      <c s="65"/>
      <c s="55" t="s">
        <v>74</v>
      </c>
      <c s="55" t="s">
        <v>101</v>
      </c>
      <c s="21">
        <v>1476919.8100000001</v>
      </c>
      <c s="21">
        <v>0</v>
      </c>
      <c s="21">
        <v>0</v>
      </c>
      <c s="21">
        <v>0</v>
      </c>
      <c s="21">
        <v>0</v>
      </c>
      <c s="21">
        <v>0</v>
      </c>
      <c s="21">
        <v>1389672.6599999999</v>
      </c>
      <c s="21">
        <v>0</v>
      </c>
      <c s="21">
        <v>0</v>
      </c>
      <c s="21">
        <v>0</v>
      </c>
      <c s="21">
        <v>0</v>
      </c>
      <c s="21">
        <v>0</v>
      </c>
      <c s="21">
        <v>1348492</v>
      </c>
      <c s="21">
        <v>0</v>
      </c>
      <c s="21">
        <v>0</v>
      </c>
      <c s="21">
        <v>0</v>
      </c>
      <c s="21">
        <v>0</v>
      </c>
      <c s="21">
        <v>0</v>
      </c>
      <c s="21">
        <v>1263338.78</v>
      </c>
      <c s="21">
        <v>0</v>
      </c>
      <c s="21">
        <v>0</v>
      </c>
      <c s="21">
        <v>0</v>
      </c>
      <c s="21">
        <v>0</v>
      </c>
      <c s="21">
        <v>0</v>
      </c>
      <c s="21">
        <v>2866592.4699999997</v>
      </c>
      <c s="21">
        <v>2611830.7800000003</v>
      </c>
      <c s="21">
        <v>5478423.25</v>
      </c>
    </row>
    <row r="42" spans="1:63" ht="14.5">
      <c r="A42" s="55">
        <v>23165000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106</v>
      </c>
      <c s="55" t="s">
        <v>106</v>
      </c>
      <c s="55" t="s">
        <v>101</v>
      </c>
      <c s="62">
        <v>231597973.90000001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231597973.90000001</v>
      </c>
      <c s="59">
        <v>40834</v>
      </c>
      <c s="59">
        <v>47382</v>
      </c>
      <c s="63">
        <v>554251553.96000004</v>
      </c>
      <c s="63">
        <v>554251553.96000004</v>
      </c>
      <c s="63">
        <v>4.8109589041095893</v>
      </c>
      <c s="63">
        <v>17.93972602739726</v>
      </c>
      <c s="65">
        <v>0.063500000000000001</v>
      </c>
      <c s="65" t="s">
        <v>39</v>
      </c>
      <c s="65"/>
      <c s="55" t="s">
        <v>74</v>
      </c>
      <c s="55" t="s">
        <v>101</v>
      </c>
      <c s="21">
        <v>0</v>
      </c>
      <c s="21">
        <v>0</v>
      </c>
      <c s="21">
        <v>7394086.8499999996</v>
      </c>
      <c s="21">
        <v>0</v>
      </c>
      <c s="21">
        <v>0</v>
      </c>
      <c s="21">
        <v>0</v>
      </c>
      <c s="21">
        <v>0</v>
      </c>
      <c s="21">
        <v>0</v>
      </c>
      <c s="21">
        <v>6764976.6799999997</v>
      </c>
      <c s="21">
        <v>0</v>
      </c>
      <c s="21">
        <v>0</v>
      </c>
      <c s="21">
        <v>0</v>
      </c>
      <c s="21">
        <v>0</v>
      </c>
      <c s="21">
        <v>0</v>
      </c>
      <c s="21">
        <v>5915269.4500000002</v>
      </c>
      <c s="21">
        <v>0</v>
      </c>
      <c s="21">
        <v>0</v>
      </c>
      <c s="21">
        <v>0</v>
      </c>
      <c s="21">
        <v>0</v>
      </c>
      <c s="21">
        <v>0</v>
      </c>
      <c s="21">
        <v>5261648.5</v>
      </c>
      <c s="21">
        <v>0</v>
      </c>
      <c s="21">
        <v>0</v>
      </c>
      <c s="21">
        <v>0</v>
      </c>
      <c s="21">
        <v>14159063.529999999</v>
      </c>
      <c s="21">
        <v>11176917.949999999</v>
      </c>
      <c s="21">
        <v>25335981.479999997</v>
      </c>
    </row>
    <row r="43" spans="1:63" ht="14.5">
      <c r="A43" s="55">
        <v>23170000</v>
      </c>
      <c s="55">
        <v>1</v>
      </c>
      <c s="55">
        <v>1</v>
      </c>
      <c s="55">
        <v>1</v>
      </c>
      <c s="55" t="s">
        <v>91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107</v>
      </c>
      <c s="55" t="s">
        <v>107</v>
      </c>
      <c s="55" t="s">
        <v>101</v>
      </c>
      <c s="62">
        <v>36713882.829999998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36450589.697000004</v>
      </c>
      <c s="59">
        <v>41327</v>
      </c>
      <c s="59">
        <v>48636</v>
      </c>
      <c s="63">
        <v>77380000</v>
      </c>
      <c s="63">
        <v>75084685.136999995</v>
      </c>
      <c s="63">
        <v>8.2465753424657535</v>
      </c>
      <c s="63">
        <v>20.024657534246575</v>
      </c>
      <c s="65">
        <v>0.02</v>
      </c>
      <c s="65" t="s">
        <v>39</v>
      </c>
      <c s="65"/>
      <c s="55" t="s">
        <v>74</v>
      </c>
      <c s="55" t="s">
        <v>101</v>
      </c>
      <c s="21">
        <v>0</v>
      </c>
      <c s="21">
        <v>0</v>
      </c>
      <c s="21">
        <v>366530.92999999999</v>
      </c>
      <c s="21">
        <v>0</v>
      </c>
      <c s="21">
        <v>0</v>
      </c>
      <c s="21">
        <v>0</v>
      </c>
      <c s="21">
        <v>0</v>
      </c>
      <c s="21">
        <v>0</v>
      </c>
      <c s="21">
        <v>350688.027</v>
      </c>
      <c s="21">
        <v>0</v>
      </c>
      <c s="21">
        <v>0</v>
      </c>
      <c s="21">
        <v>0</v>
      </c>
      <c s="21">
        <v>0</v>
      </c>
      <c s="21">
        <v>0</v>
      </c>
      <c s="21">
        <v>323409.64299999998</v>
      </c>
      <c s="21">
        <v>0</v>
      </c>
      <c s="21">
        <v>0</v>
      </c>
      <c s="21">
        <v>0</v>
      </c>
      <c s="21">
        <v>0</v>
      </c>
      <c s="21">
        <v>0</v>
      </c>
      <c s="21">
        <v>306852.022</v>
      </c>
      <c s="21">
        <v>0</v>
      </c>
      <c s="21">
        <v>0</v>
      </c>
      <c s="21">
        <v>0</v>
      </c>
      <c s="21">
        <v>717218.95699999994</v>
      </c>
      <c s="21">
        <v>630261.66500000004</v>
      </c>
      <c s="21">
        <v>1347480.622</v>
      </c>
    </row>
    <row r="44" spans="1:63" ht="14.5">
      <c r="A44" s="55">
        <v>23178000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108</v>
      </c>
      <c s="55" t="s">
        <v>108</v>
      </c>
      <c s="55" t="s">
        <v>101</v>
      </c>
      <c s="62">
        <v>301435837.99299997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301435840.00299996</v>
      </c>
      <c s="59">
        <v>41941</v>
      </c>
      <c s="59">
        <v>48478</v>
      </c>
      <c s="63">
        <v>509232882.64999998</v>
      </c>
      <c s="63">
        <v>484668867.74000001</v>
      </c>
      <c s="63">
        <v>7.8136986301369866</v>
      </c>
      <c s="63">
        <v>17.909589041095892</v>
      </c>
      <c s="65">
        <v>0.097078300000000006</v>
      </c>
      <c s="65" t="s">
        <v>1155</v>
      </c>
      <c s="65">
        <v>0.040000000000000001</v>
      </c>
      <c s="55" t="s">
        <v>74</v>
      </c>
      <c s="55" t="s">
        <v>101</v>
      </c>
      <c s="21">
        <v>0</v>
      </c>
      <c s="21">
        <v>0</v>
      </c>
      <c s="21">
        <v>14916552.439999999</v>
      </c>
      <c s="21">
        <v>0</v>
      </c>
      <c s="21">
        <v>0</v>
      </c>
      <c s="21">
        <v>0</v>
      </c>
      <c s="21">
        <v>0</v>
      </c>
      <c s="21">
        <v>0</v>
      </c>
      <c s="21">
        <v>13984267.91</v>
      </c>
      <c s="21">
        <v>0</v>
      </c>
      <c s="21">
        <v>0</v>
      </c>
      <c s="21">
        <v>0</v>
      </c>
      <c s="21">
        <v>0</v>
      </c>
      <c s="21">
        <v>0</v>
      </c>
      <c s="21">
        <v>13051983.380000001</v>
      </c>
      <c s="21">
        <v>0</v>
      </c>
      <c s="21">
        <v>0</v>
      </c>
      <c s="21">
        <v>0</v>
      </c>
      <c s="21">
        <v>0</v>
      </c>
      <c s="21">
        <v>0</v>
      </c>
      <c s="21">
        <v>12119698.84</v>
      </c>
      <c s="21">
        <v>0</v>
      </c>
      <c s="21">
        <v>0</v>
      </c>
      <c s="21">
        <v>0</v>
      </c>
      <c s="21">
        <v>28900820.350000001</v>
      </c>
      <c s="21">
        <v>25171682.219999999</v>
      </c>
      <c s="21">
        <v>54072502.57</v>
      </c>
    </row>
    <row r="45" spans="1:63" ht="14.5">
      <c r="A45" s="55">
        <v>23201000</v>
      </c>
      <c s="55">
        <v>1</v>
      </c>
      <c s="55">
        <v>1</v>
      </c>
      <c s="55">
        <v>1</v>
      </c>
      <c s="55" t="s">
        <v>91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109</v>
      </c>
      <c s="55" t="s">
        <v>109</v>
      </c>
      <c s="55" t="s">
        <v>101</v>
      </c>
      <c s="62">
        <v>44315524.689999998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43997716.454000004</v>
      </c>
      <c s="59">
        <v>43773</v>
      </c>
      <c s="59">
        <v>51034</v>
      </c>
      <c s="63">
        <v>60384134.346000001</v>
      </c>
      <c s="63">
        <v>60384134.346000001</v>
      </c>
      <c s="63">
        <v>14.816438356164383</v>
      </c>
      <c s="63">
        <v>19.893150684931506</v>
      </c>
      <c s="65">
        <v>0.02</v>
      </c>
      <c s="65" t="s">
        <v>39</v>
      </c>
      <c s="65"/>
      <c s="55" t="s">
        <v>74</v>
      </c>
      <c s="55" t="s">
        <v>101</v>
      </c>
      <c s="21">
        <v>0</v>
      </c>
      <c s="21">
        <v>0</v>
      </c>
      <c s="21">
        <v>442421.48200000002</v>
      </c>
      <c s="21">
        <v>0</v>
      </c>
      <c s="21">
        <v>0</v>
      </c>
      <c s="21">
        <v>0</v>
      </c>
      <c s="21">
        <v>0</v>
      </c>
      <c s="21">
        <v>0</v>
      </c>
      <c s="21">
        <v>434762.62</v>
      </c>
      <c s="21">
        <v>0</v>
      </c>
      <c s="21">
        <v>0</v>
      </c>
      <c s="21">
        <v>0</v>
      </c>
      <c s="21">
        <v>0</v>
      </c>
      <c s="21">
        <v>0</v>
      </c>
      <c s="21">
        <v>412926.717</v>
      </c>
      <c s="21">
        <v>0</v>
      </c>
      <c s="21">
        <v>0</v>
      </c>
      <c s="21">
        <v>0</v>
      </c>
      <c s="21">
        <v>0</v>
      </c>
      <c s="21">
        <v>0</v>
      </c>
      <c s="21">
        <v>404778.99099999998</v>
      </c>
      <c s="21">
        <v>0</v>
      </c>
      <c s="21">
        <v>0</v>
      </c>
      <c s="21">
        <v>0</v>
      </c>
      <c s="21">
        <v>877184.10199999996</v>
      </c>
      <c s="21">
        <v>817705.70799999998</v>
      </c>
      <c s="21">
        <v>1694889.8100000001</v>
      </c>
    </row>
    <row r="46" spans="1:63" ht="14.5">
      <c r="A46" s="55">
        <v>23196000</v>
      </c>
      <c s="55">
        <v>1</v>
      </c>
      <c s="55">
        <v>1</v>
      </c>
      <c s="55">
        <v>1</v>
      </c>
      <c s="55" t="s">
        <v>91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110</v>
      </c>
      <c s="55" t="s">
        <v>110</v>
      </c>
      <c s="55" t="s">
        <v>101</v>
      </c>
      <c s="62">
        <v>60247131.213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59815069.653999999</v>
      </c>
      <c s="59">
        <v>43446</v>
      </c>
      <c s="59">
        <v>50485</v>
      </c>
      <c s="63">
        <v>75163134.240999997</v>
      </c>
      <c s="63">
        <v>75163134.240999997</v>
      </c>
      <c s="63">
        <v>13.312328767123288</v>
      </c>
      <c s="63">
        <v>19.284931506849315</v>
      </c>
      <c s="65">
        <v>0.02</v>
      </c>
      <c s="65" t="s">
        <v>39</v>
      </c>
      <c s="65"/>
      <c s="55" t="s">
        <v>74</v>
      </c>
      <c s="55" t="s">
        <v>101</v>
      </c>
      <c s="21">
        <v>0</v>
      </c>
      <c s="21">
        <v>0</v>
      </c>
      <c s="21">
        <v>601473.75600000005</v>
      </c>
      <c s="21">
        <v>0</v>
      </c>
      <c s="21">
        <v>0</v>
      </c>
      <c s="21">
        <v>0</v>
      </c>
      <c s="21">
        <v>0</v>
      </c>
      <c s="21">
        <v>0</v>
      </c>
      <c s="21">
        <v>589605.68700000003</v>
      </c>
      <c s="21">
        <v>0</v>
      </c>
      <c s="21">
        <v>0</v>
      </c>
      <c s="21">
        <v>0</v>
      </c>
      <c s="21">
        <v>0</v>
      </c>
      <c s="21">
        <v>0</v>
      </c>
      <c s="21">
        <v>558511.34499999997</v>
      </c>
      <c s="21">
        <v>0</v>
      </c>
      <c s="21">
        <v>0</v>
      </c>
      <c s="21">
        <v>0</v>
      </c>
      <c s="21">
        <v>0</v>
      </c>
      <c s="21">
        <v>0</v>
      </c>
      <c s="21">
        <v>545931.19200000004</v>
      </c>
      <c s="21">
        <v>0</v>
      </c>
      <c s="21">
        <v>0</v>
      </c>
      <c s="21">
        <v>0</v>
      </c>
      <c s="21">
        <v>1191079.443</v>
      </c>
      <c s="21">
        <v>1104442.537</v>
      </c>
      <c s="21">
        <v>2295521.98</v>
      </c>
    </row>
    <row r="47" spans="1:63" ht="14.5">
      <c r="A47" s="55">
        <v>23158000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101</v>
      </c>
      <c s="55" t="s">
        <v>29</v>
      </c>
      <c s="55" t="s">
        <v>65</v>
      </c>
      <c s="55" t="s">
        <v>1154</v>
      </c>
      <c s="55" t="s">
        <v>111</v>
      </c>
      <c s="55" t="s">
        <v>111</v>
      </c>
      <c s="55" t="s">
        <v>101</v>
      </c>
      <c s="62">
        <v>599867430.57700002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599867430.57700002</v>
      </c>
      <c s="59">
        <v>40332</v>
      </c>
      <c s="59">
        <v>47017</v>
      </c>
      <c s="63">
        <v>1682745000</v>
      </c>
      <c s="63">
        <v>1682745000</v>
      </c>
      <c s="63">
        <v>3.8109589041095893</v>
      </c>
      <c s="63">
        <v>18.315068493150687</v>
      </c>
      <c s="65">
        <v>0.063500000000000001</v>
      </c>
      <c s="65" t="s">
        <v>39</v>
      </c>
      <c s="65"/>
      <c s="55" t="s">
        <v>74</v>
      </c>
      <c s="55" t="s">
        <v>101</v>
      </c>
      <c s="21">
        <v>0</v>
      </c>
      <c s="21">
        <v>0</v>
      </c>
      <c s="21">
        <v>19045790.920000002</v>
      </c>
      <c s="21">
        <v>0</v>
      </c>
      <c s="21">
        <v>0</v>
      </c>
      <c s="21">
        <v>0</v>
      </c>
      <c s="21">
        <v>0</v>
      </c>
      <c s="21">
        <v>0</v>
      </c>
      <c s="21">
        <v>16665067.060000001</v>
      </c>
      <c s="21">
        <v>0</v>
      </c>
      <c s="21">
        <v>0</v>
      </c>
      <c s="21">
        <v>0</v>
      </c>
      <c s="21">
        <v>0</v>
      </c>
      <c s="21">
        <v>0</v>
      </c>
      <c s="21">
        <v>14284343.189999999</v>
      </c>
      <c s="21">
        <v>0</v>
      </c>
      <c s="21">
        <v>0</v>
      </c>
      <c s="21">
        <v>0</v>
      </c>
      <c s="21">
        <v>0</v>
      </c>
      <c s="21">
        <v>0</v>
      </c>
      <c s="21">
        <v>11903619.33</v>
      </c>
      <c s="21">
        <v>0</v>
      </c>
      <c s="21">
        <v>0</v>
      </c>
      <c s="21">
        <v>0</v>
      </c>
      <c s="21">
        <v>35710857.980000004</v>
      </c>
      <c s="21">
        <v>26187962.52</v>
      </c>
      <c s="21">
        <v>61898820.5</v>
      </c>
    </row>
    <row r="48" spans="1:63" ht="14.5">
      <c r="A48" s="55">
        <v>23175000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112</v>
      </c>
      <c s="55" t="s">
        <v>113</v>
      </c>
      <c s="55" t="s">
        <v>65</v>
      </c>
      <c s="55" t="s">
        <v>1160</v>
      </c>
      <c s="55" t="s">
        <v>114</v>
      </c>
      <c s="55" t="s">
        <v>114</v>
      </c>
      <c s="55" t="s">
        <v>112</v>
      </c>
      <c s="62">
        <v>73084423.739999995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73084423.739999995</v>
      </c>
      <c s="59">
        <v>41576</v>
      </c>
      <c s="59">
        <v>47112</v>
      </c>
      <c s="63">
        <v>195239817.55000001</v>
      </c>
      <c s="63">
        <v>195239817.55000001</v>
      </c>
      <c s="63">
        <v>4.0712328767123287</v>
      </c>
      <c s="63">
        <v>15.167123287671233</v>
      </c>
      <c s="65">
        <v>0.074499999999999997</v>
      </c>
      <c s="65" t="s">
        <v>39</v>
      </c>
      <c s="65"/>
      <c s="55" t="s">
        <v>74</v>
      </c>
      <c s="55" t="s">
        <v>112</v>
      </c>
      <c s="21">
        <v>0</v>
      </c>
      <c s="21">
        <v>0</v>
      </c>
      <c s="21">
        <v>0</v>
      </c>
      <c s="21">
        <v>0</v>
      </c>
      <c s="21">
        <v>0</v>
      </c>
      <c s="21">
        <v>1572939.21</v>
      </c>
      <c s="21">
        <v>0</v>
      </c>
      <c s="21">
        <v>0</v>
      </c>
      <c s="21">
        <v>0</v>
      </c>
      <c s="21">
        <v>5000</v>
      </c>
      <c s="21">
        <v>0</v>
      </c>
      <c s="21">
        <v>1383884.02</v>
      </c>
      <c s="21">
        <v>0</v>
      </c>
      <c s="21">
        <v>0</v>
      </c>
      <c s="21">
        <v>0</v>
      </c>
      <c s="21">
        <v>0</v>
      </c>
      <c s="21">
        <v>0</v>
      </c>
      <c s="21">
        <v>1179704.4099999999</v>
      </c>
      <c s="21">
        <v>0</v>
      </c>
      <c s="21">
        <v>0</v>
      </c>
      <c s="21">
        <v>0</v>
      </c>
      <c s="21">
        <v>5000</v>
      </c>
      <c s="21">
        <v>0</v>
      </c>
      <c s="21">
        <v>988488.58999999997</v>
      </c>
      <c s="21">
        <v>2961823.23</v>
      </c>
      <c s="21">
        <v>2173193</v>
      </c>
      <c s="21">
        <v>5135016.2300000004</v>
      </c>
    </row>
    <row r="49" spans="1:63" ht="14.5">
      <c r="A49" s="55">
        <v>23162000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112</v>
      </c>
      <c s="55" t="s">
        <v>115</v>
      </c>
      <c s="55" t="s">
        <v>65</v>
      </c>
      <c s="55" t="s">
        <v>1160</v>
      </c>
      <c s="55" t="s">
        <v>116</v>
      </c>
      <c s="55" t="s">
        <v>116</v>
      </c>
      <c s="55" t="s">
        <v>112</v>
      </c>
      <c s="62">
        <v>7006343.5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7006343.5</v>
      </c>
      <c s="59">
        <v>40645</v>
      </c>
      <c s="59">
        <v>44640</v>
      </c>
      <c s="63">
        <v>52547575.950000003</v>
      </c>
      <c s="63">
        <v>52547575.950000003</v>
      </c>
      <c s="63">
        <v>0</v>
      </c>
      <c s="63">
        <v>0</v>
      </c>
      <c s="65">
        <v>0.079000000000000001</v>
      </c>
      <c s="65" t="s">
        <v>39</v>
      </c>
      <c s="65"/>
      <c s="55" t="s">
        <v>74</v>
      </c>
      <c s="55" t="s">
        <v>112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0" spans="1:63" ht="14.5">
      <c r="A50" s="55">
        <v>23174000</v>
      </c>
      <c s="55">
        <v>1</v>
      </c>
      <c s="55">
        <v>1</v>
      </c>
      <c s="55">
        <v>0</v>
      </c>
      <c s="55" t="s">
        <v>117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118</v>
      </c>
      <c s="55" t="s">
        <v>119</v>
      </c>
      <c s="55" t="s">
        <v>65</v>
      </c>
      <c s="55" t="s">
        <v>1160</v>
      </c>
      <c s="55" t="s">
        <v>120</v>
      </c>
      <c s="55" t="s">
        <v>120</v>
      </c>
      <c s="55" t="s">
        <v>118</v>
      </c>
      <c s="62">
        <v>46164846.075000003</v>
      </c>
      <c s="62">
        <v>0</v>
      </c>
      <c s="62">
        <v>0</v>
      </c>
      <c s="62">
        <v>0</v>
      </c>
      <c s="62">
        <v>1560.8800000000001</v>
      </c>
      <c s="62">
        <v>0</v>
      </c>
      <c s="62">
        <v>0</v>
      </c>
      <c s="62">
        <v>43726289.365000002</v>
      </c>
      <c s="59">
        <v>41520</v>
      </c>
      <c s="59">
        <v>56147</v>
      </c>
      <c s="63">
        <v>64989000</v>
      </c>
      <c s="63">
        <v>64989000</v>
      </c>
      <c s="63">
        <v>28.824657534246576</v>
      </c>
      <c s="63">
        <v>40.073972602739723</v>
      </c>
      <c s="65">
        <v>0.002</v>
      </c>
      <c s="65" t="s">
        <v>39</v>
      </c>
      <c s="65"/>
      <c s="55" t="s">
        <v>74</v>
      </c>
      <c s="55" t="s">
        <v>118</v>
      </c>
      <c s="21">
        <v>0</v>
      </c>
      <c s="21">
        <v>0</v>
      </c>
      <c s="21">
        <v>44066.519</v>
      </c>
      <c s="21">
        <v>0</v>
      </c>
      <c s="21">
        <v>0</v>
      </c>
      <c s="21">
        <v>0</v>
      </c>
      <c s="21">
        <v>0</v>
      </c>
      <c s="21">
        <v>0</v>
      </c>
      <c s="21">
        <v>44036.612000000001</v>
      </c>
      <c s="21">
        <v>0</v>
      </c>
      <c s="21">
        <v>0</v>
      </c>
      <c s="21">
        <v>0</v>
      </c>
      <c s="21">
        <v>0</v>
      </c>
      <c s="21">
        <v>0</v>
      </c>
      <c s="21">
        <v>42570.728999999999</v>
      </c>
      <c s="21">
        <v>0</v>
      </c>
      <c s="21">
        <v>0</v>
      </c>
      <c s="21">
        <v>0</v>
      </c>
      <c s="21">
        <v>0</v>
      </c>
      <c s="21">
        <v>0</v>
      </c>
      <c s="21">
        <v>42516.029999999999</v>
      </c>
      <c s="21">
        <v>0</v>
      </c>
      <c s="21">
        <v>0</v>
      </c>
      <c s="21">
        <v>0</v>
      </c>
      <c s="21">
        <v>88103.130999999994</v>
      </c>
      <c s="21">
        <v>85086.758999999991</v>
      </c>
      <c s="21">
        <v>173189.88999999998</v>
      </c>
    </row>
    <row r="51" spans="1:63" ht="14.5">
      <c r="A51" s="55">
        <v>23161000</v>
      </c>
      <c s="55">
        <v>1</v>
      </c>
      <c s="55">
        <v>1</v>
      </c>
      <c s="55">
        <v>0</v>
      </c>
      <c s="55" t="s">
        <v>117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118</v>
      </c>
      <c s="55" t="s">
        <v>119</v>
      </c>
      <c s="55" t="s">
        <v>65</v>
      </c>
      <c s="55" t="s">
        <v>1160</v>
      </c>
      <c s="55" t="s">
        <v>118</v>
      </c>
      <c s="55" t="s">
        <v>118</v>
      </c>
      <c s="55" t="s">
        <v>118</v>
      </c>
      <c s="62">
        <v>23544774.245999999</v>
      </c>
      <c s="62">
        <v>0</v>
      </c>
      <c s="62">
        <v>1007595.0600000001</v>
      </c>
      <c s="62">
        <v>232381.78</v>
      </c>
      <c s="62">
        <v>0</v>
      </c>
      <c s="62">
        <v>0</v>
      </c>
      <c s="62">
        <v>0</v>
      </c>
      <c s="62">
        <v>21378668.745000001</v>
      </c>
      <c s="59">
        <v>40534</v>
      </c>
      <c s="59">
        <v>49663</v>
      </c>
      <c s="63">
        <v>44804146.468999997</v>
      </c>
      <c s="63">
        <v>44804146.468999997</v>
      </c>
      <c s="63">
        <v>11.06027397260274</v>
      </c>
      <c s="63">
        <v>25.010958904109589</v>
      </c>
      <c s="65">
        <v>0.02</v>
      </c>
      <c s="65" t="s">
        <v>39</v>
      </c>
      <c s="65"/>
      <c s="55" t="s">
        <v>74</v>
      </c>
      <c s="55" t="s">
        <v>118</v>
      </c>
      <c s="21">
        <v>0</v>
      </c>
      <c s="21">
        <v>0</v>
      </c>
      <c s="21">
        <v>0</v>
      </c>
      <c s="21">
        <v>0</v>
      </c>
      <c s="21">
        <v>0</v>
      </c>
      <c s="21">
        <v>213200.97099999999</v>
      </c>
      <c s="21">
        <v>0</v>
      </c>
      <c s="21">
        <v>0</v>
      </c>
      <c s="21">
        <v>0</v>
      </c>
      <c s="21">
        <v>0</v>
      </c>
      <c s="21">
        <v>0</v>
      </c>
      <c s="21">
        <v>204628.204</v>
      </c>
      <c s="21">
        <v>0</v>
      </c>
      <c s="21">
        <v>0</v>
      </c>
      <c s="21">
        <v>0</v>
      </c>
      <c s="21">
        <v>0</v>
      </c>
      <c s="21">
        <v>0</v>
      </c>
      <c s="21">
        <v>193819.06400000001</v>
      </c>
      <c s="21">
        <v>0</v>
      </c>
      <c s="21">
        <v>0</v>
      </c>
      <c s="21">
        <v>0</v>
      </c>
      <c s="21">
        <v>0</v>
      </c>
      <c s="21">
        <v>0</v>
      </c>
      <c s="21">
        <v>185139.804</v>
      </c>
      <c s="21">
        <v>417829.17499999999</v>
      </c>
      <c s="21">
        <v>378958.86800000002</v>
      </c>
      <c s="21">
        <v>796788.04300000006</v>
      </c>
    </row>
    <row r="52" spans="1:63" ht="14.5">
      <c r="A52" s="55">
        <v>23156000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121</v>
      </c>
      <c s="55" t="s">
        <v>122</v>
      </c>
      <c s="55" t="s">
        <v>65</v>
      </c>
      <c s="55" t="s">
        <v>1160</v>
      </c>
      <c s="55" t="s">
        <v>123</v>
      </c>
      <c s="55" t="s">
        <v>123</v>
      </c>
      <c s="55" t="s">
        <v>121</v>
      </c>
      <c s="62">
        <v>882365.46699999995</v>
      </c>
      <c s="62">
        <v>0</v>
      </c>
      <c s="62">
        <v>51188.900000000001</v>
      </c>
      <c s="62">
        <v>0</v>
      </c>
      <c s="62">
        <v>0</v>
      </c>
      <c s="62">
        <v>0</v>
      </c>
      <c s="62">
        <v>0</v>
      </c>
      <c s="62">
        <v>820750.57500000007</v>
      </c>
      <c s="59">
        <v>40165</v>
      </c>
      <c s="59">
        <v>51135</v>
      </c>
      <c s="63">
        <v>1164287.925</v>
      </c>
      <c s="63">
        <v>1164287.925</v>
      </c>
      <c s="63">
        <v>15.093150684931507</v>
      </c>
      <c s="63">
        <v>30.054794520547944</v>
      </c>
      <c s="65">
        <v>0</v>
      </c>
      <c s="65" t="s">
        <v>39</v>
      </c>
      <c s="65"/>
      <c s="55" t="s">
        <v>74</v>
      </c>
      <c s="55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3" spans="1:63" ht="14.5">
      <c r="A53" s="55">
        <v>23151000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121</v>
      </c>
      <c s="55" t="s">
        <v>122</v>
      </c>
      <c s="55" t="s">
        <v>65</v>
      </c>
      <c s="55" t="s">
        <v>1160</v>
      </c>
      <c s="55" t="s">
        <v>124</v>
      </c>
      <c s="55" t="s">
        <v>124</v>
      </c>
      <c s="55" t="s">
        <v>121</v>
      </c>
      <c s="62">
        <v>487523.04200000002</v>
      </c>
      <c s="62">
        <v>0</v>
      </c>
      <c s="62">
        <v>49060.290000000001</v>
      </c>
      <c s="62">
        <v>0</v>
      </c>
      <c s="62">
        <v>0</v>
      </c>
      <c s="62">
        <v>0</v>
      </c>
      <c s="62">
        <v>0</v>
      </c>
      <c s="62">
        <v>432641.30499999999</v>
      </c>
      <c s="59">
        <v>37630</v>
      </c>
      <c s="59">
        <v>49309</v>
      </c>
      <c s="63">
        <v>1115872.567</v>
      </c>
      <c s="63">
        <v>1115872.567</v>
      </c>
      <c s="63">
        <v>10.09041095890411</v>
      </c>
      <c s="63">
        <v>31.997260273972604</v>
      </c>
      <c s="65">
        <v>0</v>
      </c>
      <c s="65" t="s">
        <v>39</v>
      </c>
      <c s="65"/>
      <c s="55" t="s">
        <v>74</v>
      </c>
      <c s="55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4" spans="1:63" ht="14.5">
      <c r="A54" s="55">
        <v>21016100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121</v>
      </c>
      <c s="55" t="s">
        <v>29</v>
      </c>
      <c s="55" t="s">
        <v>65</v>
      </c>
      <c s="55" t="s">
        <v>1160</v>
      </c>
      <c s="55" t="s">
        <v>125</v>
      </c>
      <c s="55" t="s">
        <v>125</v>
      </c>
      <c s="55" t="s">
        <v>121</v>
      </c>
      <c s="62">
        <v>142850.07999999999</v>
      </c>
      <c s="62">
        <v>0</v>
      </c>
      <c s="62">
        <v>70431</v>
      </c>
      <c s="62">
        <v>0</v>
      </c>
      <c s="62">
        <v>0</v>
      </c>
      <c s="62">
        <v>0</v>
      </c>
      <c s="62">
        <v>0</v>
      </c>
      <c s="62">
        <v>70585.733000000007</v>
      </c>
      <c s="59">
        <v>35012</v>
      </c>
      <c s="59">
        <v>46022</v>
      </c>
      <c s="63">
        <v>1601971.621</v>
      </c>
      <c s="63">
        <v>1601971.621</v>
      </c>
      <c s="63">
        <v>1.0849315068493151</v>
      </c>
      <c s="63">
        <v>30.164383561643834</v>
      </c>
      <c s="65">
        <v>0</v>
      </c>
      <c s="65" t="s">
        <v>39</v>
      </c>
      <c s="65"/>
      <c s="55" t="s">
        <v>74</v>
      </c>
      <c s="55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5" spans="1:63" ht="14.5">
      <c r="A55" s="55">
        <v>21019100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121</v>
      </c>
      <c s="55" t="s">
        <v>29</v>
      </c>
      <c s="55" t="s">
        <v>65</v>
      </c>
      <c s="55" t="s">
        <v>1160</v>
      </c>
      <c s="55" t="s">
        <v>126</v>
      </c>
      <c s="55" t="s">
        <v>126</v>
      </c>
      <c s="55" t="s">
        <v>121</v>
      </c>
      <c s="62">
        <v>256071.13099999999</v>
      </c>
      <c s="62">
        <v>0</v>
      </c>
      <c s="62">
        <v>63129.330000000002</v>
      </c>
      <c s="62">
        <v>0</v>
      </c>
      <c s="62">
        <v>0</v>
      </c>
      <c s="62">
        <v>0</v>
      </c>
      <c s="62">
        <v>0</v>
      </c>
      <c s="62">
        <v>189796.99000000002</v>
      </c>
      <c s="59">
        <v>36068</v>
      </c>
      <c s="59">
        <v>46752</v>
      </c>
      <c s="63">
        <v>1435895.666</v>
      </c>
      <c s="63">
        <v>1435895.666</v>
      </c>
      <c s="63">
        <v>3.0849315068493151</v>
      </c>
      <c s="63">
        <v>29.271232876712329</v>
      </c>
      <c s="65">
        <v>0</v>
      </c>
      <c s="65" t="s">
        <v>39</v>
      </c>
      <c s="65"/>
      <c s="55" t="s">
        <v>74</v>
      </c>
      <c s="55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6" spans="1:63" ht="14.5">
      <c r="A56" s="55">
        <v>21015100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121</v>
      </c>
      <c s="55" t="s">
        <v>29</v>
      </c>
      <c s="55" t="s">
        <v>65</v>
      </c>
      <c s="55" t="s">
        <v>1160</v>
      </c>
      <c s="55" t="s">
        <v>127</v>
      </c>
      <c s="55" t="s">
        <v>127</v>
      </c>
      <c s="55" t="s">
        <v>121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34632</v>
      </c>
      <c s="59">
        <v>45657</v>
      </c>
      <c s="63">
        <v>2939397.4730000002</v>
      </c>
      <c s="63">
        <v>2939397.4730000002</v>
      </c>
      <c s="63">
        <v>0.084931506849315067</v>
      </c>
      <c s="63">
        <v>30.205479452054796</v>
      </c>
      <c s="65">
        <v>0</v>
      </c>
      <c s="65" t="s">
        <v>39</v>
      </c>
      <c s="65"/>
      <c s="55" t="s">
        <v>74</v>
      </c>
      <c s="55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7" spans="1:63" ht="14.5">
      <c r="A57" s="55">
        <v>21014100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121</v>
      </c>
      <c s="55" t="s">
        <v>29</v>
      </c>
      <c s="55" t="s">
        <v>65</v>
      </c>
      <c s="55" t="s">
        <v>1160</v>
      </c>
      <c s="55" t="s">
        <v>128</v>
      </c>
      <c s="55" t="s">
        <v>128</v>
      </c>
      <c s="55" t="s">
        <v>121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34515</v>
      </c>
      <c s="59">
        <v>45647</v>
      </c>
      <c s="63">
        <v>2939397.4730000002</v>
      </c>
      <c s="63">
        <v>2939397.4730000002</v>
      </c>
      <c s="63">
        <v>0.057534246575342465</v>
      </c>
      <c s="63">
        <v>30.4986301369863</v>
      </c>
      <c s="65">
        <v>0</v>
      </c>
      <c s="65" t="s">
        <v>39</v>
      </c>
      <c s="65"/>
      <c s="55" t="s">
        <v>74</v>
      </c>
      <c s="55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8" spans="1:63" ht="14.5">
      <c r="A58" s="55">
        <v>21018100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121</v>
      </c>
      <c s="55" t="s">
        <v>29</v>
      </c>
      <c s="55" t="s">
        <v>65</v>
      </c>
      <c s="55" t="s">
        <v>1160</v>
      </c>
      <c s="55" t="s">
        <v>129</v>
      </c>
      <c s="55" t="s">
        <v>129</v>
      </c>
      <c s="55" t="s">
        <v>121</v>
      </c>
      <c s="62">
        <v>163159.66200000001</v>
      </c>
      <c s="62">
        <v>0</v>
      </c>
      <c s="62">
        <v>53630.790000000001</v>
      </c>
      <c s="62">
        <v>0</v>
      </c>
      <c s="62">
        <v>0</v>
      </c>
      <c s="62">
        <v>0</v>
      </c>
      <c s="62">
        <v>0</v>
      </c>
      <c s="62">
        <v>107495.107</v>
      </c>
      <c s="59">
        <v>35457</v>
      </c>
      <c s="59">
        <v>46387</v>
      </c>
      <c s="63">
        <v>1219849.953</v>
      </c>
      <c s="63">
        <v>1219849.953</v>
      </c>
      <c s="63">
        <v>2.0849315068493151</v>
      </c>
      <c s="63">
        <v>29.945205479452056</v>
      </c>
      <c s="65">
        <v>0</v>
      </c>
      <c s="65" t="s">
        <v>39</v>
      </c>
      <c s="65"/>
      <c s="55" t="s">
        <v>74</v>
      </c>
      <c s="55" t="s">
        <v>121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59" spans="1:63" ht="14.5">
      <c r="A59" s="55">
        <v>23181000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130</v>
      </c>
      <c s="55" t="s">
        <v>29</v>
      </c>
      <c s="55" t="s">
        <v>65</v>
      </c>
      <c s="55" t="s">
        <v>1160</v>
      </c>
      <c s="55" t="s">
        <v>130</v>
      </c>
      <c s="55" t="s">
        <v>130</v>
      </c>
      <c s="55" t="s">
        <v>130</v>
      </c>
      <c s="62">
        <v>6343500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6269100</v>
      </c>
      <c s="59">
        <v>42283</v>
      </c>
      <c s="59">
        <v>55095</v>
      </c>
      <c s="63">
        <v>14229000</v>
      </c>
      <c s="63">
        <v>14229000</v>
      </c>
      <c s="63">
        <v>25.942465753424656</v>
      </c>
      <c s="63">
        <v>35.101369863013701</v>
      </c>
      <c s="65">
        <v>0</v>
      </c>
      <c s="65" t="s">
        <v>39</v>
      </c>
      <c s="65"/>
      <c s="55" t="s">
        <v>74</v>
      </c>
      <c s="55" t="s">
        <v>130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60" spans="1:63" ht="14.5">
      <c r="A60" s="55">
        <v>23188000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130</v>
      </c>
      <c s="55" t="s">
        <v>29</v>
      </c>
      <c s="55" t="s">
        <v>65</v>
      </c>
      <c s="55" t="s">
        <v>1160</v>
      </c>
      <c s="55" t="s">
        <v>130</v>
      </c>
      <c s="55" t="s">
        <v>130</v>
      </c>
      <c s="55" t="s">
        <v>130</v>
      </c>
      <c s="62">
        <v>2117671.75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2092834.55</v>
      </c>
      <c s="59">
        <v>42650</v>
      </c>
      <c s="59">
        <v>54175</v>
      </c>
      <c s="63">
        <v>3557250</v>
      </c>
      <c s="63">
        <v>3557250</v>
      </c>
      <c s="63">
        <v>23.421917808219177</v>
      </c>
      <c s="63">
        <v>31.575342465753426</v>
      </c>
      <c s="65">
        <v>0</v>
      </c>
      <c s="65" t="s">
        <v>39</v>
      </c>
      <c s="65"/>
      <c s="55" t="s">
        <v>74</v>
      </c>
      <c s="55" t="s">
        <v>130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61" spans="1:63" ht="14.5">
      <c r="A61" s="55">
        <v>23097000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99</v>
      </c>
      <c s="55" t="s">
        <v>65</v>
      </c>
      <c s="55" t="s">
        <v>1160</v>
      </c>
      <c s="55" t="s">
        <v>132</v>
      </c>
      <c s="55" t="s">
        <v>132</v>
      </c>
      <c s="55" t="s">
        <v>131</v>
      </c>
      <c s="62">
        <v>858681.88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858681.88</v>
      </c>
      <c s="59">
        <v>35083</v>
      </c>
      <c s="59">
        <v>46066</v>
      </c>
      <c s="63">
        <v>11735317</v>
      </c>
      <c s="63">
        <v>11735317</v>
      </c>
      <c s="63">
        <v>1.2054794520547945</v>
      </c>
      <c s="63">
        <v>30.090410958904108</v>
      </c>
      <c s="65">
        <v>0.014999999999999999</v>
      </c>
      <c s="65" t="s">
        <v>39</v>
      </c>
      <c s="65"/>
      <c s="55" t="s">
        <v>74</v>
      </c>
      <c s="55" t="s">
        <v>131</v>
      </c>
      <c s="21">
        <v>0</v>
      </c>
      <c s="21">
        <v>6583.2299999999996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4317.2600000000002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2194.4099999999999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10900.49</v>
      </c>
      <c s="21">
        <v>2194.4099999999999</v>
      </c>
      <c s="21">
        <v>13094.9</v>
      </c>
    </row>
    <row r="62" spans="1:63" ht="14.5">
      <c r="A62" s="55">
        <v>23118000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>
        <v>1030027</v>
      </c>
      <c s="55">
        <v>1030027</v>
      </c>
      <c s="55" t="s">
        <v>131</v>
      </c>
      <c s="62">
        <v>5616721.2699999996</v>
      </c>
      <c s="62">
        <v>0</v>
      </c>
      <c s="62">
        <v>702090.12</v>
      </c>
      <c s="62">
        <v>28551.669999999998</v>
      </c>
      <c s="62">
        <v>0</v>
      </c>
      <c s="62">
        <v>0</v>
      </c>
      <c s="62">
        <v>0</v>
      </c>
      <c s="62">
        <v>4914631.1500000004</v>
      </c>
      <c s="59">
        <v>35879</v>
      </c>
      <c s="59">
        <v>46914</v>
      </c>
      <c s="63">
        <v>28785695.23</v>
      </c>
      <c s="63">
        <v>28785695.23</v>
      </c>
      <c s="63">
        <v>3.5287671232876714</v>
      </c>
      <c s="63">
        <v>30.232876712328768</v>
      </c>
      <c s="65">
        <v>0.01</v>
      </c>
      <c s="65" t="s">
        <v>39</v>
      </c>
      <c s="65"/>
      <c s="55" t="s">
        <v>74</v>
      </c>
      <c s="55" t="s">
        <v>131</v>
      </c>
      <c s="21">
        <v>0</v>
      </c>
      <c s="21">
        <v>0</v>
      </c>
      <c s="21">
        <v>0</v>
      </c>
      <c s="21">
        <v>0</v>
      </c>
      <c s="21">
        <v>0</v>
      </c>
      <c s="21">
        <v>24846.189999999999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21413.75</v>
      </c>
      <c s="21">
        <v>0</v>
      </c>
      <c s="21">
        <v>0</v>
      </c>
      <c s="21">
        <v>0</v>
      </c>
      <c s="21">
        <v>0</v>
      </c>
      <c s="21">
        <v>0</v>
      </c>
      <c s="21">
        <v>17747.279999999999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14275.83</v>
      </c>
      <c s="21">
        <v>46259.940000000002</v>
      </c>
      <c s="21">
        <v>32023.110000000001</v>
      </c>
      <c s="21">
        <v>78283.050000000003</v>
      </c>
    </row>
    <row r="63" spans="1:63" ht="14.5">
      <c r="A63" s="55">
        <v>23147000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>
        <v>1030029</v>
      </c>
      <c s="55">
        <v>1030029</v>
      </c>
      <c s="55" t="s">
        <v>131</v>
      </c>
      <c s="62">
        <v>5613006.25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5613006.25</v>
      </c>
      <c s="59">
        <v>37418</v>
      </c>
      <c s="59">
        <v>48477</v>
      </c>
      <c s="63">
        <v>14383328</v>
      </c>
      <c s="63">
        <v>14383328</v>
      </c>
      <c s="63">
        <v>7.8109589041095893</v>
      </c>
      <c s="63">
        <v>30.298630136986301</v>
      </c>
      <c s="65">
        <v>0.01</v>
      </c>
      <c s="65" t="s">
        <v>39</v>
      </c>
      <c s="65"/>
      <c s="55" t="s">
        <v>74</v>
      </c>
      <c s="55" t="s">
        <v>131</v>
      </c>
      <c s="21">
        <v>0</v>
      </c>
      <c s="21">
        <v>0</v>
      </c>
      <c s="21">
        <v>28220.950000000001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26895.66</v>
      </c>
      <c s="21">
        <v>0</v>
      </c>
      <c s="21">
        <v>0</v>
      </c>
      <c s="21">
        <v>0</v>
      </c>
      <c s="21">
        <v>0</v>
      </c>
      <c s="21">
        <v>0</v>
      </c>
      <c s="21">
        <v>24693.330000000002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23309.57</v>
      </c>
      <c s="21">
        <v>0</v>
      </c>
      <c s="21">
        <v>0</v>
      </c>
      <c s="21">
        <v>0</v>
      </c>
      <c s="21">
        <v>55116.610000000001</v>
      </c>
      <c s="21">
        <v>48002.900000000001</v>
      </c>
      <c s="21">
        <v>103119.51000000001</v>
      </c>
    </row>
    <row r="64" spans="1:63" ht="14.5">
      <c r="A64" s="55">
        <v>23154000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>
        <v>1030030</v>
      </c>
      <c s="55">
        <v>1030030</v>
      </c>
      <c s="55" t="s">
        <v>131</v>
      </c>
      <c s="62">
        <v>7574053.8700000001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7574053.8700000001</v>
      </c>
      <c s="59">
        <v>38735</v>
      </c>
      <c s="59">
        <v>49897</v>
      </c>
      <c s="63">
        <v>12623423</v>
      </c>
      <c s="63">
        <v>12623422.99</v>
      </c>
      <c s="63">
        <v>11.701369863013699</v>
      </c>
      <c s="63">
        <v>30.580821917808219</v>
      </c>
      <c s="65">
        <v>0.0069999999999999993</v>
      </c>
      <c s="65" t="s">
        <v>39</v>
      </c>
      <c s="65"/>
      <c s="55" t="s">
        <v>74</v>
      </c>
      <c s="55" t="s">
        <v>131</v>
      </c>
      <c s="21">
        <v>0</v>
      </c>
      <c s="21">
        <v>27098.279999999999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25545.779999999999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24840.09</v>
      </c>
      <c s="21">
        <v>0</v>
      </c>
      <c s="21">
        <v>0</v>
      </c>
      <c s="21">
        <v>0</v>
      </c>
      <c s="21">
        <v>0</v>
      </c>
      <c s="21">
        <v>0</v>
      </c>
      <c s="21">
        <v>23324.400000000001</v>
      </c>
      <c s="21">
        <v>0</v>
      </c>
      <c s="21">
        <v>0</v>
      </c>
      <c s="21">
        <v>0</v>
      </c>
      <c s="21">
        <v>0</v>
      </c>
      <c s="21">
        <v>52644.059999999998</v>
      </c>
      <c s="21">
        <v>48164.490000000005</v>
      </c>
      <c s="21">
        <v>100808.55</v>
      </c>
    </row>
    <row r="65" spans="1:63" ht="14.5">
      <c r="A65" s="55">
        <v>23155000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>
        <v>1030031</v>
      </c>
      <c s="55">
        <v>1030031</v>
      </c>
      <c s="55" t="s">
        <v>131</v>
      </c>
      <c s="62">
        <v>1425946.28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1425946.28</v>
      </c>
      <c s="59">
        <v>38735</v>
      </c>
      <c s="59">
        <v>49897</v>
      </c>
      <c s="63">
        <v>2376577</v>
      </c>
      <c s="63">
        <v>2376577</v>
      </c>
      <c s="63">
        <v>11.701369863013699</v>
      </c>
      <c s="63">
        <v>30.580821917808219</v>
      </c>
      <c s="65">
        <v>0.0070000000000000001</v>
      </c>
      <c s="65" t="s">
        <v>39</v>
      </c>
      <c s="65"/>
      <c s="55" t="s">
        <v>74</v>
      </c>
      <c s="55" t="s">
        <v>131</v>
      </c>
      <c s="21">
        <v>0</v>
      </c>
      <c s="21">
        <v>5101.7200000000003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4809.4300000000003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4676.5799999999999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4391.2200000000003</v>
      </c>
      <c s="21">
        <v>0</v>
      </c>
      <c s="21">
        <v>0</v>
      </c>
      <c s="21">
        <v>0</v>
      </c>
      <c s="21">
        <v>0</v>
      </c>
      <c s="21">
        <v>9911.1500000000015</v>
      </c>
      <c s="21">
        <v>9067.7999999999993</v>
      </c>
      <c s="21">
        <v>18978.950000000001</v>
      </c>
    </row>
    <row r="66" spans="1:63" ht="14.5">
      <c r="A66" s="55">
        <v>23055100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 t="s">
        <v>133</v>
      </c>
      <c s="55" t="s">
        <v>133</v>
      </c>
      <c s="55" t="s">
        <v>131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34471</v>
      </c>
      <c s="59">
        <v>45486</v>
      </c>
      <c s="63">
        <v>59733607.420000002</v>
      </c>
      <c s="63">
        <v>59733607.420000002</v>
      </c>
      <c s="63">
        <v>0</v>
      </c>
      <c s="63">
        <v>0</v>
      </c>
      <c s="65">
        <v>0</v>
      </c>
      <c s="65" t="s">
        <v>39</v>
      </c>
      <c s="65"/>
      <c s="55" t="s">
        <v>74</v>
      </c>
      <c s="55" t="s">
        <v>131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67" spans="1:63" ht="14.5">
      <c r="A67" s="55">
        <v>23056000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 t="s">
        <v>134</v>
      </c>
      <c s="55" t="s">
        <v>134</v>
      </c>
      <c s="55" t="s">
        <v>131</v>
      </c>
      <c s="62">
        <v>617168.43999999994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617168.43999999994</v>
      </c>
      <c s="59">
        <v>34680</v>
      </c>
      <c s="59">
        <v>45698</v>
      </c>
      <c s="63">
        <v>25479655.309999999</v>
      </c>
      <c s="63">
        <v>25303900.84</v>
      </c>
      <c s="63">
        <v>0.19726027397260273</v>
      </c>
      <c s="63">
        <v>30.186301369863013</v>
      </c>
      <c s="65">
        <v>0.0030000000000000001</v>
      </c>
      <c s="65" t="s">
        <v>39</v>
      </c>
      <c s="65"/>
      <c s="55" t="s">
        <v>74</v>
      </c>
      <c s="55" t="s">
        <v>131</v>
      </c>
      <c s="21">
        <v>0</v>
      </c>
      <c s="21">
        <v>946.32000000000005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946.32000000000005</v>
      </c>
      <c s="21">
        <v>0</v>
      </c>
      <c s="21">
        <v>946.32000000000005</v>
      </c>
    </row>
    <row r="68" spans="1:63" ht="14.5">
      <c r="A68" s="55">
        <v>23096000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 t="s">
        <v>135</v>
      </c>
      <c s="55" t="s">
        <v>135</v>
      </c>
      <c s="55" t="s">
        <v>131</v>
      </c>
      <c s="62">
        <v>133510.10000000001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133510.10000000001</v>
      </c>
      <c s="59">
        <v>35199</v>
      </c>
      <c s="59">
        <v>46211</v>
      </c>
      <c s="63">
        <v>1368475.3799999999</v>
      </c>
      <c s="63">
        <v>1368475.3799999999</v>
      </c>
      <c s="63">
        <v>1.6027397260273972</v>
      </c>
      <c s="63">
        <v>30.169863013698631</v>
      </c>
      <c s="65">
        <v>0.014999999999999999</v>
      </c>
      <c s="65" t="s">
        <v>39</v>
      </c>
      <c s="65"/>
      <c s="55" t="s">
        <v>74</v>
      </c>
      <c s="55" t="s">
        <v>131</v>
      </c>
      <c s="21">
        <v>1023.58</v>
      </c>
      <c s="21">
        <v>0</v>
      </c>
      <c s="21">
        <v>0</v>
      </c>
      <c s="21">
        <v>0</v>
      </c>
      <c s="21">
        <v>0</v>
      </c>
      <c s="21">
        <v>0</v>
      </c>
      <c s="21">
        <v>755.16999999999996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511.79000000000002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251.72</v>
      </c>
      <c s="21">
        <v>0</v>
      </c>
      <c s="21">
        <v>0</v>
      </c>
      <c s="21">
        <v>0</v>
      </c>
      <c s="21">
        <v>0</v>
      </c>
      <c s="21">
        <v>0</v>
      </c>
      <c s="21">
        <v>1778.75</v>
      </c>
      <c s="21">
        <v>763.50999999999999</v>
      </c>
      <c s="21">
        <v>2542.2600000000002</v>
      </c>
    </row>
    <row r="69" spans="1:63" ht="14.5">
      <c r="A69" s="55">
        <v>23176000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 t="s">
        <v>136</v>
      </c>
      <c s="55" t="s">
        <v>136</v>
      </c>
      <c s="55" t="s">
        <v>131</v>
      </c>
      <c s="62">
        <v>17826373.510000002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17495896.403999999</v>
      </c>
      <c s="59">
        <v>41683</v>
      </c>
      <c s="59">
        <v>49780</v>
      </c>
      <c s="63">
        <v>27816377.927999999</v>
      </c>
      <c s="63">
        <v>27816377.927999999</v>
      </c>
      <c s="63">
        <v>11.38082191780822</v>
      </c>
      <c s="63">
        <v>22.183561643835617</v>
      </c>
      <c s="65">
        <v>0.01</v>
      </c>
      <c s="65" t="s">
        <v>39</v>
      </c>
      <c s="65"/>
      <c s="55" t="s">
        <v>74</v>
      </c>
      <c s="55" t="s">
        <v>131</v>
      </c>
      <c s="21">
        <v>0</v>
      </c>
      <c s="21">
        <v>0</v>
      </c>
      <c s="21">
        <v>0</v>
      </c>
      <c s="21">
        <v>89065.218999999997</v>
      </c>
      <c s="21">
        <v>0</v>
      </c>
      <c s="21">
        <v>0</v>
      </c>
      <c s="21">
        <v>0</v>
      </c>
      <c s="21">
        <v>0</v>
      </c>
      <c s="21">
        <v>0</v>
      </c>
      <c s="21">
        <v>85660.909</v>
      </c>
      <c s="21">
        <v>0</v>
      </c>
      <c s="21">
        <v>0</v>
      </c>
      <c s="21">
        <v>0</v>
      </c>
      <c s="21">
        <v>0</v>
      </c>
      <c s="21">
        <v>0</v>
      </c>
      <c s="21">
        <v>81320.414000000004</v>
      </c>
      <c s="21">
        <v>0</v>
      </c>
      <c s="21">
        <v>0</v>
      </c>
      <c s="21">
        <v>0</v>
      </c>
      <c s="21">
        <v>0</v>
      </c>
      <c s="21">
        <v>0</v>
      </c>
      <c s="21">
        <v>77873.558999999994</v>
      </c>
      <c s="21">
        <v>0</v>
      </c>
      <c s="21">
        <v>0</v>
      </c>
      <c s="21">
        <v>174726.128</v>
      </c>
      <c s="21">
        <v>159193.973</v>
      </c>
      <c s="21">
        <v>333920.10100000002</v>
      </c>
    </row>
    <row r="70" spans="1:63" ht="14.5">
      <c r="A70" s="55">
        <v>23186000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 t="s">
        <v>137</v>
      </c>
      <c s="55" t="s">
        <v>137</v>
      </c>
      <c s="55" t="s">
        <v>131</v>
      </c>
      <c s="62">
        <v>164820727.25</v>
      </c>
      <c s="62">
        <v>42803.68</v>
      </c>
      <c s="62">
        <v>0</v>
      </c>
      <c s="62">
        <v>0</v>
      </c>
      <c s="62">
        <v>0</v>
      </c>
      <c s="62">
        <v>0</v>
      </c>
      <c s="62">
        <v>0</v>
      </c>
      <c s="62">
        <v>164863530.93000001</v>
      </c>
      <c s="59">
        <v>42566</v>
      </c>
      <c s="59">
        <v>52013</v>
      </c>
      <c s="63">
        <v>183592999</v>
      </c>
      <c s="63">
        <v>183592999</v>
      </c>
      <c s="63">
        <v>17.4986301369863</v>
      </c>
      <c s="63">
        <v>25.882191780821916</v>
      </c>
      <c s="65">
        <v>0.0074999999999999997</v>
      </c>
      <c s="65" t="s">
        <v>39</v>
      </c>
      <c s="65"/>
      <c s="55" t="s">
        <v>74</v>
      </c>
      <c s="55" t="s">
        <v>131</v>
      </c>
      <c s="21">
        <v>0</v>
      </c>
      <c s="21">
        <v>0</v>
      </c>
      <c s="21">
        <v>0</v>
      </c>
      <c s="21">
        <v>0</v>
      </c>
      <c s="21">
        <v>621647.04000000004</v>
      </c>
      <c s="21">
        <v>0</v>
      </c>
      <c s="21">
        <v>0</v>
      </c>
      <c s="21">
        <v>0</v>
      </c>
      <c s="21">
        <v>0</v>
      </c>
      <c s="21">
        <v>0</v>
      </c>
      <c s="21">
        <v>614421.95999999996</v>
      </c>
      <c s="21">
        <v>0</v>
      </c>
      <c s="21">
        <v>0</v>
      </c>
      <c s="21">
        <v>0</v>
      </c>
      <c s="21">
        <v>0</v>
      </c>
      <c s="21">
        <v>0</v>
      </c>
      <c s="21">
        <v>587135.51000000001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579312.13</v>
      </c>
      <c s="21">
        <v>0</v>
      </c>
      <c s="21">
        <v>1236069</v>
      </c>
      <c s="21">
        <v>1166447.6400000001</v>
      </c>
      <c s="21">
        <v>2402516.6400000001</v>
      </c>
    </row>
    <row r="71" spans="1:63" ht="14.5">
      <c r="A71" s="55">
        <v>23185000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131</v>
      </c>
      <c s="55" t="s">
        <v>29</v>
      </c>
      <c s="55" t="s">
        <v>65</v>
      </c>
      <c s="55" t="s">
        <v>1160</v>
      </c>
      <c s="55" t="s">
        <v>138</v>
      </c>
      <c s="55" t="s">
        <v>138</v>
      </c>
      <c s="55" t="s">
        <v>131</v>
      </c>
      <c s="62">
        <v>8093568.7199999997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8093571.1499999994</v>
      </c>
      <c s="59">
        <v>42521</v>
      </c>
      <c s="59">
        <v>52009</v>
      </c>
      <c s="63">
        <v>20000000</v>
      </c>
      <c s="63">
        <v>20000000</v>
      </c>
      <c s="63">
        <v>17.487671232876714</v>
      </c>
      <c s="63">
        <v>25.994520547945207</v>
      </c>
      <c s="65">
        <v>0.024299999999999999</v>
      </c>
      <c s="65" t="s">
        <v>39</v>
      </c>
      <c s="65"/>
      <c s="55" t="s">
        <v>74</v>
      </c>
      <c s="55" t="s">
        <v>131</v>
      </c>
      <c s="21">
        <v>0</v>
      </c>
      <c s="21">
        <v>0</v>
      </c>
      <c s="21">
        <v>0</v>
      </c>
      <c s="21">
        <v>0</v>
      </c>
      <c s="21">
        <v>98883.179999999993</v>
      </c>
      <c s="21">
        <v>0</v>
      </c>
      <c s="21">
        <v>0</v>
      </c>
      <c s="21">
        <v>0</v>
      </c>
      <c s="21">
        <v>0</v>
      </c>
      <c s="21">
        <v>0</v>
      </c>
      <c s="21">
        <v>97650.059999999998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93232.710000000006</v>
      </c>
      <c s="21">
        <v>0</v>
      </c>
      <c s="21">
        <v>0</v>
      </c>
      <c s="21">
        <v>0</v>
      </c>
      <c s="21">
        <v>0</v>
      </c>
      <c s="21">
        <v>0</v>
      </c>
      <c s="21">
        <v>91905.940000000002</v>
      </c>
      <c s="21">
        <v>0</v>
      </c>
      <c s="21">
        <v>196533.23999999999</v>
      </c>
      <c s="21">
        <v>185138.65000000002</v>
      </c>
      <c s="21">
        <v>381671.89000000001</v>
      </c>
    </row>
    <row r="72" spans="1:63" ht="14.5">
      <c r="A72" s="55">
        <v>23098100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139</v>
      </c>
      <c s="55" t="s">
        <v>29</v>
      </c>
      <c s="55" t="s">
        <v>65</v>
      </c>
      <c s="55" t="s">
        <v>1160</v>
      </c>
      <c s="55" t="s">
        <v>139</v>
      </c>
      <c s="55" t="s">
        <v>139</v>
      </c>
      <c s="55" t="s">
        <v>139</v>
      </c>
      <c s="62">
        <v>2820855.8930000002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2787770.9700000002</v>
      </c>
      <c s="59">
        <v>35025</v>
      </c>
      <c s="59">
        <v>45992</v>
      </c>
      <c s="63">
        <v>56946730.68</v>
      </c>
      <c s="63">
        <v>56946730.68</v>
      </c>
      <c s="63">
        <v>1.0027397260273974</v>
      </c>
      <c s="63">
        <v>30.046575342465754</v>
      </c>
      <c s="65">
        <v>0.01</v>
      </c>
      <c s="65" t="s">
        <v>39</v>
      </c>
      <c s="65"/>
      <c s="55" t="s">
        <v>74</v>
      </c>
      <c s="55" t="s">
        <v>139</v>
      </c>
      <c s="21">
        <v>0</v>
      </c>
      <c s="21">
        <v>0</v>
      </c>
      <c s="21">
        <v>0</v>
      </c>
      <c s="21">
        <v>0</v>
      </c>
      <c s="21">
        <v>0</v>
      </c>
      <c s="21">
        <v>13938.852999999999</v>
      </c>
      <c s="21">
        <v>0</v>
      </c>
      <c s="21">
        <v>0</v>
      </c>
      <c s="21">
        <v>0</v>
      </c>
      <c s="21">
        <v>0</v>
      </c>
      <c s="21">
        <v>0</v>
      </c>
      <c s="21">
        <v>6969.4319999999998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20908.285</v>
      </c>
      <c s="21">
        <v>0</v>
      </c>
      <c s="21">
        <v>20908.285</v>
      </c>
    </row>
    <row r="73" spans="1:63" ht="14.5">
      <c r="A73" s="55">
        <v>23177000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140</v>
      </c>
      <c s="55" t="s">
        <v>29</v>
      </c>
      <c s="55" t="s">
        <v>65</v>
      </c>
      <c s="55" t="s">
        <v>1160</v>
      </c>
      <c s="55" t="s">
        <v>141</v>
      </c>
      <c s="55" t="s">
        <v>141</v>
      </c>
      <c s="55" t="s">
        <v>140</v>
      </c>
      <c s="62">
        <v>5600000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5600000</v>
      </c>
      <c s="59">
        <v>41722</v>
      </c>
      <c s="59">
        <v>46798</v>
      </c>
      <c s="63">
        <v>9600000</v>
      </c>
      <c s="63">
        <v>9600000</v>
      </c>
      <c s="63">
        <v>3.2109589041095892</v>
      </c>
      <c s="63">
        <v>13.906849315068493</v>
      </c>
      <c s="65">
        <v>0.059999999999999998</v>
      </c>
      <c s="65" t="s">
        <v>39</v>
      </c>
      <c s="65"/>
      <c s="55" t="s">
        <v>74</v>
      </c>
      <c s="55" t="s">
        <v>140</v>
      </c>
      <c s="21">
        <v>0</v>
      </c>
      <c s="21">
        <v>171733.32999999999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144800</v>
      </c>
      <c s="21">
        <v>0</v>
      </c>
      <c s="21">
        <v>0</v>
      </c>
      <c s="21">
        <v>0</v>
      </c>
      <c s="21">
        <v>0</v>
      </c>
      <c s="21">
        <v>0</v>
      </c>
      <c s="21">
        <v>122666.67</v>
      </c>
      <c s="21">
        <v>0</v>
      </c>
      <c s="21">
        <v>0</v>
      </c>
      <c s="21">
        <v>0</v>
      </c>
      <c s="21">
        <v>0</v>
      </c>
      <c s="21">
        <v>0</v>
      </c>
      <c s="21">
        <v>96533.330000000002</v>
      </c>
      <c s="21">
        <v>0</v>
      </c>
      <c s="21">
        <v>0</v>
      </c>
      <c s="21">
        <v>0</v>
      </c>
      <c s="21">
        <v>0</v>
      </c>
      <c s="21">
        <v>316533.32999999996</v>
      </c>
      <c s="21">
        <v>219200</v>
      </c>
      <c s="21">
        <v>535733.32999999996</v>
      </c>
    </row>
    <row r="74" spans="1:63" ht="14.5">
      <c r="A74" s="55">
        <v>23189000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140</v>
      </c>
      <c s="55" t="s">
        <v>29</v>
      </c>
      <c s="55" t="s">
        <v>65</v>
      </c>
      <c s="55" t="s">
        <v>1160</v>
      </c>
      <c s="55" t="s">
        <v>142</v>
      </c>
      <c s="55" t="s">
        <v>142</v>
      </c>
      <c s="55" t="s">
        <v>140</v>
      </c>
      <c s="62">
        <v>23529407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23529407</v>
      </c>
      <c s="59">
        <v>42787</v>
      </c>
      <c s="59">
        <v>47058</v>
      </c>
      <c s="63">
        <v>50000000</v>
      </c>
      <c s="63">
        <v>50000000</v>
      </c>
      <c s="63">
        <v>3.9232876712328766</v>
      </c>
      <c s="63">
        <v>11.701369863013699</v>
      </c>
      <c s="65">
        <v>0.0953735</v>
      </c>
      <c s="65" t="s">
        <v>1155</v>
      </c>
      <c s="65">
        <v>0.037999999999999999</v>
      </c>
      <c s="55" t="s">
        <v>74</v>
      </c>
      <c s="55" t="s">
        <v>140</v>
      </c>
      <c s="21">
        <v>0</v>
      </c>
      <c s="21">
        <v>0</v>
      </c>
      <c s="21">
        <v>0</v>
      </c>
      <c s="21">
        <v>0</v>
      </c>
      <c s="21">
        <v>1128268.6000000001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1003597.98</v>
      </c>
      <c s="21">
        <v>0</v>
      </c>
      <c s="21">
        <v>0</v>
      </c>
      <c s="21">
        <v>0</v>
      </c>
      <c s="21">
        <v>0</v>
      </c>
      <c s="21">
        <v>0</v>
      </c>
      <c s="21">
        <v>846201.33999999997</v>
      </c>
      <c s="21">
        <v>0</v>
      </c>
      <c s="21">
        <v>0</v>
      </c>
      <c s="21">
        <v>0</v>
      </c>
      <c s="21">
        <v>0</v>
      </c>
      <c s="21">
        <v>0</v>
      </c>
      <c s="21">
        <v>716855.56999999995</v>
      </c>
      <c s="21">
        <v>0</v>
      </c>
      <c s="21">
        <v>2131866.5800000001</v>
      </c>
      <c s="21">
        <v>1563056.9099999999</v>
      </c>
      <c s="21">
        <v>3694923.4900000002</v>
      </c>
    </row>
    <row r="75" spans="1:63" ht="14.5">
      <c r="A75" s="55">
        <v>23172000</v>
      </c>
      <c s="55">
        <v>1</v>
      </c>
      <c s="55">
        <v>0</v>
      </c>
      <c s="55">
        <v>0</v>
      </c>
      <c s="55" t="s">
        <v>59</v>
      </c>
      <c s="55" t="s">
        <v>68</v>
      </c>
      <c s="55" t="s">
        <v>68</v>
      </c>
      <c s="55" t="s">
        <v>68</v>
      </c>
      <c s="55" t="s">
        <v>85</v>
      </c>
      <c s="55" t="s">
        <v>27</v>
      </c>
      <c s="55" t="s">
        <v>143</v>
      </c>
      <c s="55" t="s">
        <v>87</v>
      </c>
      <c s="55" t="s">
        <v>65</v>
      </c>
      <c s="55" t="s">
        <v>1160</v>
      </c>
      <c s="55" t="s">
        <v>144</v>
      </c>
      <c s="55" t="s">
        <v>144</v>
      </c>
      <c s="55" t="s">
        <v>143</v>
      </c>
      <c s="62">
        <v>9777540.2559999991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9077558.5859999992</v>
      </c>
      <c s="59">
        <v>41439</v>
      </c>
      <c s="59">
        <v>52412</v>
      </c>
      <c s="63">
        <v>11857500</v>
      </c>
      <c s="63">
        <v>11855050.549000001</v>
      </c>
      <c s="63">
        <v>18.591780821917808</v>
      </c>
      <c s="63">
        <v>30.063013698630137</v>
      </c>
      <c s="65">
        <v>0.02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97702.293999999994</v>
      </c>
      <c s="21">
        <v>0</v>
      </c>
      <c s="21">
        <v>0</v>
      </c>
      <c s="21">
        <v>0</v>
      </c>
      <c s="21">
        <v>0</v>
      </c>
      <c s="21">
        <v>0</v>
      </c>
      <c s="21">
        <v>95583.995999999999</v>
      </c>
      <c s="21">
        <v>0</v>
      </c>
      <c s="21">
        <v>0</v>
      </c>
      <c s="21">
        <v>0</v>
      </c>
      <c s="21">
        <v>0</v>
      </c>
      <c s="21">
        <v>0</v>
      </c>
      <c s="21">
        <v>92421.067999999999</v>
      </c>
      <c s="21">
        <v>0</v>
      </c>
      <c s="21">
        <v>0</v>
      </c>
      <c s="21">
        <v>0</v>
      </c>
      <c s="21">
        <v>0</v>
      </c>
      <c s="21">
        <v>0</v>
      </c>
      <c s="21">
        <v>90273.764999999999</v>
      </c>
      <c s="21">
        <v>193286.28999999998</v>
      </c>
      <c s="21">
        <v>182694.83299999998</v>
      </c>
      <c s="21">
        <v>375981.12299999996</v>
      </c>
    </row>
    <row r="76" spans="1:63" ht="14.5">
      <c r="A76" s="55">
        <v>23152000</v>
      </c>
      <c s="55">
        <v>1</v>
      </c>
      <c s="55">
        <v>0</v>
      </c>
      <c s="55">
        <v>0</v>
      </c>
      <c s="55" t="s">
        <v>59</v>
      </c>
      <c s="55" t="s">
        <v>68</v>
      </c>
      <c s="55" t="s">
        <v>68</v>
      </c>
      <c s="55" t="s">
        <v>68</v>
      </c>
      <c s="55" t="s">
        <v>85</v>
      </c>
      <c s="55" t="s">
        <v>27</v>
      </c>
      <c s="55" t="s">
        <v>143</v>
      </c>
      <c s="55" t="s">
        <v>87</v>
      </c>
      <c s="55" t="s">
        <v>65</v>
      </c>
      <c s="55" t="s">
        <v>1160</v>
      </c>
      <c s="55" t="s">
        <v>145</v>
      </c>
      <c s="55" t="s">
        <v>145</v>
      </c>
      <c s="55" t="s">
        <v>143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38071</v>
      </c>
      <c s="59">
        <v>45473</v>
      </c>
      <c s="63">
        <v>15460162.352</v>
      </c>
      <c s="63">
        <v>15356580.579</v>
      </c>
      <c s="63">
        <v>0</v>
      </c>
      <c s="63">
        <v>0</v>
      </c>
      <c s="65">
        <v>0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77" spans="1:63" ht="14.5">
      <c r="A77" s="55">
        <v>23157001</v>
      </c>
      <c s="55">
        <v>1</v>
      </c>
      <c s="55">
        <v>1</v>
      </c>
      <c s="55">
        <v>0</v>
      </c>
      <c s="55" t="s">
        <v>59</v>
      </c>
      <c s="55" t="s">
        <v>24</v>
      </c>
      <c s="55" t="s">
        <v>25</v>
      </c>
      <c s="55" t="s">
        <v>44</v>
      </c>
      <c s="55" t="s">
        <v>94</v>
      </c>
      <c s="55" t="s">
        <v>27</v>
      </c>
      <c s="55" t="s">
        <v>143</v>
      </c>
      <c s="55" t="s">
        <v>146</v>
      </c>
      <c s="55" t="s">
        <v>65</v>
      </c>
      <c s="55" t="s">
        <v>1160</v>
      </c>
      <c s="55" t="s">
        <v>147</v>
      </c>
      <c s="55" t="s">
        <v>147</v>
      </c>
      <c s="55" t="s">
        <v>143</v>
      </c>
      <c s="62">
        <v>1887191.25</v>
      </c>
      <c s="62">
        <v>0</v>
      </c>
      <c s="62">
        <v>36300.25</v>
      </c>
      <c s="62">
        <v>6942.4200000000001</v>
      </c>
      <c s="62">
        <v>0</v>
      </c>
      <c s="62">
        <v>0</v>
      </c>
      <c s="62">
        <v>0</v>
      </c>
      <c s="62">
        <v>1828487.5</v>
      </c>
      <c s="59">
        <v>40092</v>
      </c>
      <c s="59">
        <v>54787</v>
      </c>
      <c s="63">
        <v>2490075</v>
      </c>
      <c s="63">
        <v>2490075</v>
      </c>
      <c s="63">
        <v>25.098630136986301</v>
      </c>
      <c s="63">
        <v>40.260273972602739</v>
      </c>
      <c s="65">
        <v>0.0074999999999999997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6856.8280000000004</v>
      </c>
      <c s="21">
        <v>0</v>
      </c>
      <c s="21">
        <v>0</v>
      </c>
      <c s="21">
        <v>0</v>
      </c>
      <c s="21">
        <v>0</v>
      </c>
      <c s="21">
        <v>0</v>
      </c>
      <c s="21">
        <v>6719.692</v>
      </c>
      <c s="21">
        <v>0</v>
      </c>
      <c s="21">
        <v>0</v>
      </c>
      <c s="21">
        <v>0</v>
      </c>
      <c s="21">
        <v>0</v>
      </c>
      <c s="21">
        <v>0</v>
      </c>
      <c s="21">
        <v>6582.5550000000003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6445.4179999999997</v>
      </c>
      <c s="21">
        <v>13576.52</v>
      </c>
      <c s="21">
        <v>13027.973</v>
      </c>
      <c s="21">
        <v>26604.493000000002</v>
      </c>
    </row>
    <row r="78" spans="1:63" ht="14.5">
      <c r="A78" s="55">
        <v>23076100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143</v>
      </c>
      <c s="55" t="s">
        <v>29</v>
      </c>
      <c s="55" t="s">
        <v>65</v>
      </c>
      <c s="55" t="s">
        <v>1160</v>
      </c>
      <c s="55">
        <v>8766461</v>
      </c>
      <c s="55">
        <v>8766461</v>
      </c>
      <c s="55" t="s">
        <v>143</v>
      </c>
      <c s="62">
        <v>378394.33199999999</v>
      </c>
      <c s="62">
        <v>0</v>
      </c>
      <c s="62">
        <v>53289.400000000001</v>
      </c>
      <c s="62">
        <v>3730.25</v>
      </c>
      <c s="62">
        <v>0</v>
      </c>
      <c s="62">
        <v>0</v>
      </c>
      <c s="62">
        <v>0</v>
      </c>
      <c s="62">
        <v>320533.92299999995</v>
      </c>
      <c s="59">
        <v>32826</v>
      </c>
      <c s="59">
        <v>46752</v>
      </c>
      <c s="63">
        <v>16735927.33</v>
      </c>
      <c s="63">
        <v>16735927.33</v>
      </c>
      <c s="63">
        <v>3.0849315068493151</v>
      </c>
      <c s="63">
        <v>38.153424657534245</v>
      </c>
      <c s="65">
        <v>0.044999999999999998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3205.3389999999999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2671.1170000000002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2136.8960000000002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1602.664</v>
      </c>
      <c s="21">
        <v>5876.4560000000001</v>
      </c>
      <c s="21">
        <v>3739.5600000000004</v>
      </c>
      <c s="21">
        <v>9616.0159999999996</v>
      </c>
    </row>
    <row r="79" spans="1:63" ht="14.5">
      <c r="A79" s="55">
        <v>23104100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143</v>
      </c>
      <c s="55" t="s">
        <v>29</v>
      </c>
      <c s="55" t="s">
        <v>65</v>
      </c>
      <c s="55" t="s">
        <v>1160</v>
      </c>
      <c s="55" t="s">
        <v>148</v>
      </c>
      <c s="55" t="s">
        <v>148</v>
      </c>
      <c s="55" t="s">
        <v>143</v>
      </c>
      <c s="62">
        <v>405422.59000000003</v>
      </c>
      <c s="62">
        <v>0</v>
      </c>
      <c s="62">
        <v>79934.089999999997</v>
      </c>
      <c s="62">
        <v>3996.71</v>
      </c>
      <c s="62">
        <v>0</v>
      </c>
      <c s="62">
        <v>0</v>
      </c>
      <c s="62">
        <v>0</v>
      </c>
      <c s="62">
        <v>320534.07700000005</v>
      </c>
      <c s="59">
        <v>35381</v>
      </c>
      <c s="59">
        <v>46386</v>
      </c>
      <c s="63">
        <v>3637586.0920000002</v>
      </c>
      <c s="63">
        <v>3637586.0920000002</v>
      </c>
      <c s="63">
        <v>2.0821917808219177</v>
      </c>
      <c s="63">
        <v>30.150684931506849</v>
      </c>
      <c s="65">
        <v>0.02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3205.3389999999999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2404.0010000000002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1602.675</v>
      </c>
      <c s="21">
        <v>0</v>
      </c>
      <c s="21">
        <v>0</v>
      </c>
      <c s="21">
        <v>0</v>
      </c>
      <c s="21">
        <v>0</v>
      </c>
      <c s="21">
        <v>0</v>
      </c>
      <c s="21">
        <v>801.33699999999999</v>
      </c>
      <c s="21">
        <v>5609.3400000000001</v>
      </c>
      <c s="21">
        <v>2404.0119999999997</v>
      </c>
      <c s="21">
        <v>8013.3519999999999</v>
      </c>
    </row>
    <row r="80" spans="1:63" ht="14.5">
      <c r="A80" s="55">
        <v>23153000</v>
      </c>
      <c s="55">
        <v>1</v>
      </c>
      <c s="55">
        <v>1</v>
      </c>
      <c s="55">
        <v>0</v>
      </c>
      <c s="55" t="s">
        <v>59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143</v>
      </c>
      <c s="55" t="s">
        <v>149</v>
      </c>
      <c s="55" t="s">
        <v>65</v>
      </c>
      <c s="55" t="s">
        <v>1160</v>
      </c>
      <c s="55" t="s">
        <v>150</v>
      </c>
      <c s="55" t="s">
        <v>150</v>
      </c>
      <c s="55" t="s">
        <v>143</v>
      </c>
      <c s="62">
        <v>86999.642999999996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85386.786999999997</v>
      </c>
      <c s="59">
        <v>38399</v>
      </c>
      <c s="59">
        <v>45838</v>
      </c>
      <c s="63">
        <v>2000070.5360000001</v>
      </c>
      <c s="63">
        <v>1499130.2309999999</v>
      </c>
      <c s="63">
        <v>0.58082191780821912</v>
      </c>
      <c s="63">
        <v>20.38082191780822</v>
      </c>
      <c s="65">
        <v>0.044999999999999998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981.44899999999996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981.44899999999996</v>
      </c>
      <c s="21">
        <v>0</v>
      </c>
      <c s="21">
        <v>981.44899999999996</v>
      </c>
    </row>
    <row r="81" spans="1:63" ht="14.5">
      <c r="A81" s="55">
        <v>23169000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151</v>
      </c>
      <c s="55" t="s">
        <v>29</v>
      </c>
      <c s="55" t="s">
        <v>65</v>
      </c>
      <c s="55" t="s">
        <v>1160</v>
      </c>
      <c s="55" t="s">
        <v>152</v>
      </c>
      <c s="55" t="s">
        <v>152</v>
      </c>
      <c s="55" t="s">
        <v>151</v>
      </c>
      <c s="62">
        <v>5895240.6849999996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5826098.1229999997</v>
      </c>
      <c s="59">
        <v>41304</v>
      </c>
      <c s="59">
        <v>47208</v>
      </c>
      <c s="63">
        <v>7707375</v>
      </c>
      <c s="63">
        <v>7503428.5729999999</v>
      </c>
      <c s="63">
        <v>4.3342465753424655</v>
      </c>
      <c s="63">
        <v>16.175342465753424</v>
      </c>
      <c s="65">
        <v>0</v>
      </c>
      <c s="65" t="s">
        <v>39</v>
      </c>
      <c s="65"/>
      <c s="55" t="s">
        <v>74</v>
      </c>
      <c s="55" t="s">
        <v>151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82" spans="1:63" ht="14.5">
      <c r="A82" s="55">
        <v>23168000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151</v>
      </c>
      <c s="55" t="s">
        <v>29</v>
      </c>
      <c s="55" t="s">
        <v>65</v>
      </c>
      <c s="55" t="s">
        <v>1160</v>
      </c>
      <c s="55" t="s">
        <v>153</v>
      </c>
      <c s="55" t="s">
        <v>153</v>
      </c>
      <c s="55" t="s">
        <v>151</v>
      </c>
      <c s="62">
        <v>45002799.719999999</v>
      </c>
      <c s="62">
        <v>0</v>
      </c>
      <c s="62">
        <v>4931256.9699999997</v>
      </c>
      <c s="62">
        <v>0</v>
      </c>
      <c s="62">
        <v>0</v>
      </c>
      <c s="62">
        <v>0</v>
      </c>
      <c s="62">
        <v>0</v>
      </c>
      <c s="62">
        <v>39260898.788000003</v>
      </c>
      <c s="59">
        <v>41302</v>
      </c>
      <c s="59">
        <v>47118</v>
      </c>
      <c s="63">
        <v>106717500</v>
      </c>
      <c s="63">
        <v>106717500</v>
      </c>
      <c s="63">
        <v>4.087671232876712</v>
      </c>
      <c s="63">
        <v>15.934246575342465</v>
      </c>
      <c s="65">
        <v>0</v>
      </c>
      <c s="65" t="s">
        <v>39</v>
      </c>
      <c s="65"/>
      <c s="55" t="s">
        <v>74</v>
      </c>
      <c s="55" t="s">
        <v>151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83" spans="1:63" ht="14.5">
      <c r="A83" s="55">
        <v>23099100</v>
      </c>
      <c s="55">
        <v>1</v>
      </c>
      <c s="55">
        <v>1</v>
      </c>
      <c s="55">
        <v>1</v>
      </c>
      <c s="55" t="s">
        <v>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67</v>
      </c>
      <c s="55" t="s">
        <v>29</v>
      </c>
      <c s="55" t="s">
        <v>65</v>
      </c>
      <c s="55" t="s">
        <v>1160</v>
      </c>
      <c s="55" t="s">
        <v>154</v>
      </c>
      <c s="55" t="s">
        <v>154</v>
      </c>
      <c s="55" t="s">
        <v>67</v>
      </c>
      <c s="62">
        <v>5423984.2240000004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5178159.0719999997</v>
      </c>
      <c s="59">
        <v>35264</v>
      </c>
      <c s="59">
        <v>46223</v>
      </c>
      <c s="63">
        <v>75807864.275999993</v>
      </c>
      <c s="63">
        <v>75807864.275999993</v>
      </c>
      <c s="63">
        <v>1.6356164383561644</v>
      </c>
      <c s="63">
        <v>30.024657534246575</v>
      </c>
      <c s="65">
        <v>0.029999999999999999</v>
      </c>
      <c s="65" t="s">
        <v>39</v>
      </c>
      <c s="65"/>
      <c s="55" t="s">
        <v>74</v>
      </c>
      <c s="55" t="s">
        <v>67</v>
      </c>
      <c s="21">
        <v>77940.002999999997</v>
      </c>
      <c s="21">
        <v>0</v>
      </c>
      <c s="21">
        <v>0</v>
      </c>
      <c s="21">
        <v>0</v>
      </c>
      <c s="21">
        <v>0</v>
      </c>
      <c s="21">
        <v>0</v>
      </c>
      <c s="21">
        <v>57501.932000000001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38970.002</v>
      </c>
      <c s="21">
        <v>0</v>
      </c>
      <c s="21">
        <v>0</v>
      </c>
      <c s="21">
        <v>0</v>
      </c>
      <c s="21">
        <v>0</v>
      </c>
      <c s="21">
        <v>0</v>
      </c>
      <c s="21">
        <v>19167.310000000001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135441.935</v>
      </c>
      <c s="21">
        <v>58137.312000000005</v>
      </c>
      <c s="21">
        <v>193579.247</v>
      </c>
    </row>
    <row r="84" spans="1:63" ht="14.5">
      <c r="A84" s="55">
        <v>23005100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69</v>
      </c>
      <c s="55" t="s">
        <v>29</v>
      </c>
      <c s="55" t="s">
        <v>65</v>
      </c>
      <c s="55" t="s">
        <v>1160</v>
      </c>
      <c s="55" t="s">
        <v>155</v>
      </c>
      <c s="55" t="s">
        <v>155</v>
      </c>
      <c s="55" t="s">
        <v>69</v>
      </c>
      <c s="62">
        <v>340085.15999999997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340085.15999999997</v>
      </c>
      <c s="59">
        <v>31655</v>
      </c>
      <c s="59">
        <v>46589</v>
      </c>
      <c s="63">
        <v>1850144.51</v>
      </c>
      <c s="63">
        <v>1850144.51</v>
      </c>
      <c s="63">
        <v>2.6383561643835618</v>
      </c>
      <c s="63">
        <v>40.915068493150685</v>
      </c>
      <c s="65">
        <v>0.029999999999999999</v>
      </c>
      <c s="65" t="s">
        <v>39</v>
      </c>
      <c s="65"/>
      <c s="55" t="s">
        <v>74</v>
      </c>
      <c s="55" t="s">
        <v>69</v>
      </c>
      <c s="21">
        <v>5101.2799999999997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4282.3900000000003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3451.23</v>
      </c>
      <c s="21">
        <v>0</v>
      </c>
      <c s="21">
        <v>0</v>
      </c>
      <c s="21">
        <v>0</v>
      </c>
      <c s="21">
        <v>0</v>
      </c>
      <c s="21">
        <v>0</v>
      </c>
      <c s="21">
        <v>2607.5900000000001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9383.6700000000001</v>
      </c>
      <c s="21">
        <v>6058.8199999999997</v>
      </c>
      <c s="21">
        <v>15442.49</v>
      </c>
    </row>
    <row r="85" spans="1:63" ht="14.5">
      <c r="A85" s="55">
        <v>23010100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69</v>
      </c>
      <c s="55" t="s">
        <v>29</v>
      </c>
      <c s="55" t="s">
        <v>65</v>
      </c>
      <c s="55" t="s">
        <v>1160</v>
      </c>
      <c s="55" t="s">
        <v>156</v>
      </c>
      <c s="55" t="s">
        <v>156</v>
      </c>
      <c s="55" t="s">
        <v>69</v>
      </c>
      <c s="62">
        <v>48989.07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48989.07</v>
      </c>
      <c s="59">
        <v>31981</v>
      </c>
      <c s="59">
        <v>47635</v>
      </c>
      <c s="63">
        <v>165593.25</v>
      </c>
      <c s="63">
        <v>165593.25</v>
      </c>
      <c s="63">
        <v>5.5041095890410956</v>
      </c>
      <c s="63">
        <v>42.887671232876713</v>
      </c>
      <c s="65">
        <v>0.029999999999999999</v>
      </c>
      <c s="65" t="s">
        <v>39</v>
      </c>
      <c s="65"/>
      <c s="55" t="s">
        <v>74</v>
      </c>
      <c s="55" t="s">
        <v>69</v>
      </c>
      <c s="21">
        <v>0</v>
      </c>
      <c s="21">
        <v>0</v>
      </c>
      <c s="21">
        <v>0</v>
      </c>
      <c s="21">
        <v>0</v>
      </c>
      <c s="21">
        <v>0</v>
      </c>
      <c s="21">
        <v>734.84000000000003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672.88999999999999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610.01999999999998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546.21000000000004</v>
      </c>
      <c s="21">
        <v>1407.73</v>
      </c>
      <c s="21">
        <v>1156.23</v>
      </c>
      <c s="21">
        <v>2563.96</v>
      </c>
    </row>
    <row r="86" spans="1:63" ht="14.5">
      <c r="A86" s="55">
        <v>23014100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69</v>
      </c>
      <c s="55" t="s">
        <v>29</v>
      </c>
      <c s="55" t="s">
        <v>65</v>
      </c>
      <c s="55" t="s">
        <v>1160</v>
      </c>
      <c s="55" t="s">
        <v>157</v>
      </c>
      <c s="55" t="s">
        <v>157</v>
      </c>
      <c s="55" t="s">
        <v>69</v>
      </c>
      <c s="62">
        <v>229473.98000000001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229473.98000000001</v>
      </c>
      <c s="59">
        <v>31979</v>
      </c>
      <c s="59">
        <v>47635</v>
      </c>
      <c s="63">
        <v>775671.25</v>
      </c>
      <c s="63">
        <v>775671.25</v>
      </c>
      <c s="63">
        <v>5.5041095890410956</v>
      </c>
      <c s="63">
        <v>42.893150684931506</v>
      </c>
      <c s="65">
        <v>0.029999999999999999</v>
      </c>
      <c s="65" t="s">
        <v>39</v>
      </c>
      <c s="65"/>
      <c s="55" t="s">
        <v>74</v>
      </c>
      <c s="55" t="s">
        <v>69</v>
      </c>
      <c s="21">
        <v>0</v>
      </c>
      <c s="21">
        <v>0</v>
      </c>
      <c s="21">
        <v>0</v>
      </c>
      <c s="21">
        <v>0</v>
      </c>
      <c s="21">
        <v>0</v>
      </c>
      <c s="21">
        <v>3442.1100000000001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3151.96</v>
      </c>
      <c s="21">
        <v>0</v>
      </c>
      <c s="21">
        <v>0</v>
      </c>
      <c s="21">
        <v>0</v>
      </c>
      <c s="21">
        <v>0</v>
      </c>
      <c s="21">
        <v>0</v>
      </c>
      <c s="21">
        <v>2857.46</v>
      </c>
      <c s="21">
        <v>0</v>
      </c>
      <c s="21">
        <v>0</v>
      </c>
      <c s="21">
        <v>0</v>
      </c>
      <c s="21">
        <v>0</v>
      </c>
      <c s="21">
        <v>0</v>
      </c>
      <c s="21">
        <v>2558.54</v>
      </c>
      <c s="21">
        <v>6594.0699999999997</v>
      </c>
      <c s="21">
        <v>5416</v>
      </c>
      <c s="21">
        <v>12010.07</v>
      </c>
    </row>
    <row r="87" spans="1:63" ht="14.5">
      <c r="A87" s="55">
        <v>23007000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69</v>
      </c>
      <c s="55" t="s">
        <v>29</v>
      </c>
      <c s="55" t="s">
        <v>65</v>
      </c>
      <c s="55" t="s">
        <v>1160</v>
      </c>
      <c s="55" t="s">
        <v>158</v>
      </c>
      <c s="55" t="s">
        <v>158</v>
      </c>
      <c s="55" t="s">
        <v>69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31586</v>
      </c>
      <c s="59">
        <v>45562</v>
      </c>
      <c s="63">
        <v>1912000</v>
      </c>
      <c s="63">
        <v>1064134.9099999999</v>
      </c>
      <c s="63">
        <v>0</v>
      </c>
      <c s="63">
        <v>0</v>
      </c>
      <c s="65">
        <v>0</v>
      </c>
      <c s="65" t="s">
        <v>39</v>
      </c>
      <c s="65"/>
      <c s="55" t="s">
        <v>74</v>
      </c>
      <c s="55" t="s">
        <v>69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88" spans="1:63" ht="14.5">
      <c r="A88" s="55">
        <v>20053000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85</v>
      </c>
      <c s="55" t="s">
        <v>27</v>
      </c>
      <c s="55" t="s">
        <v>160</v>
      </c>
      <c s="55" t="s">
        <v>87</v>
      </c>
      <c s="55" t="s">
        <v>159</v>
      </c>
      <c s="55" t="s">
        <v>1164</v>
      </c>
      <c s="55" t="s">
        <v>161</v>
      </c>
      <c s="55" t="s">
        <v>161</v>
      </c>
      <c s="55" t="s">
        <v>160</v>
      </c>
      <c s="62">
        <v>5737.6400000000003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5737.6400000000003</v>
      </c>
      <c s="59">
        <v>31426</v>
      </c>
      <c s="59">
        <v>46036</v>
      </c>
      <c s="63">
        <v>14400000</v>
      </c>
      <c s="63">
        <v>3943388.48</v>
      </c>
      <c s="63">
        <v>1.1232876712328768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57.380000000000003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38.25</v>
      </c>
      <c s="21">
        <v>0</v>
      </c>
      <c s="21">
        <v>0</v>
      </c>
      <c s="21">
        <v>0</v>
      </c>
      <c s="21">
        <v>0</v>
      </c>
      <c s="21">
        <v>0</v>
      </c>
      <c s="21">
        <v>19.129999999999999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95.629999999999995</v>
      </c>
      <c s="21">
        <v>19.129999999999999</v>
      </c>
      <c s="21">
        <v>114.75999999999999</v>
      </c>
    </row>
    <row r="89" spans="1:63" ht="14.5">
      <c r="A89" s="55">
        <v>30060100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85</v>
      </c>
      <c s="55" t="s">
        <v>27</v>
      </c>
      <c s="55" t="s">
        <v>160</v>
      </c>
      <c s="55" t="s">
        <v>87</v>
      </c>
      <c s="55" t="s">
        <v>159</v>
      </c>
      <c s="55" t="s">
        <v>1164</v>
      </c>
      <c s="55" t="s">
        <v>162</v>
      </c>
      <c s="55" t="s">
        <v>162</v>
      </c>
      <c s="55" t="s">
        <v>160</v>
      </c>
      <c s="62">
        <v>762712.07999999996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762712.07999999996</v>
      </c>
      <c s="59">
        <v>33284</v>
      </c>
      <c s="59">
        <v>47894</v>
      </c>
      <c s="63">
        <v>1584094.3899999999</v>
      </c>
      <c s="63">
        <v>1584094.3899999999</v>
      </c>
      <c s="63">
        <v>6.2136986301369861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7627.1199999999999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7040.4200000000001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6453.7200000000003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5867.0200000000004</v>
      </c>
      <c s="21">
        <v>0</v>
      </c>
      <c s="21">
        <v>0</v>
      </c>
      <c s="21">
        <v>0</v>
      </c>
      <c s="21">
        <v>0</v>
      </c>
      <c s="21">
        <v>14667.540000000001</v>
      </c>
      <c s="21">
        <v>12320.740000000002</v>
      </c>
      <c s="21">
        <v>26988.280000000002</v>
      </c>
    </row>
    <row r="90" spans="1:63" ht="14.5">
      <c r="A90" s="55">
        <v>20062000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160</v>
      </c>
      <c s="55" t="s">
        <v>70</v>
      </c>
      <c s="55" t="s">
        <v>159</v>
      </c>
      <c s="55" t="s">
        <v>1164</v>
      </c>
      <c s="55" t="s">
        <v>163</v>
      </c>
      <c s="55" t="s">
        <v>163</v>
      </c>
      <c s="55" t="s">
        <v>160</v>
      </c>
      <c s="62">
        <v>567184.64000000001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567184.64000000001</v>
      </c>
      <c s="59">
        <v>33699</v>
      </c>
      <c s="59">
        <v>48310</v>
      </c>
      <c s="63">
        <v>2270200</v>
      </c>
      <c s="63">
        <v>2268767.8599999999</v>
      </c>
      <c s="63">
        <v>7.353424657534247</v>
      </c>
      <c s="63">
        <v>40.030136986301372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5671.8500000000004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5293.7200000000003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4915.5900000000001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4537.46</v>
      </c>
      <c s="21">
        <v>0</v>
      </c>
      <c s="21">
        <v>0</v>
      </c>
      <c s="21">
        <v>10965.57</v>
      </c>
      <c s="21">
        <v>9453.0499999999993</v>
      </c>
      <c s="21">
        <v>20418.619999999999</v>
      </c>
    </row>
    <row r="91" spans="1:63" ht="14.5">
      <c r="A91" s="55">
        <v>20301000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94</v>
      </c>
      <c s="55" t="s">
        <v>27</v>
      </c>
      <c s="55" t="s">
        <v>160</v>
      </c>
      <c s="55" t="s">
        <v>164</v>
      </c>
      <c s="55" t="s">
        <v>159</v>
      </c>
      <c s="55" t="s">
        <v>1164</v>
      </c>
      <c s="55" t="s">
        <v>165</v>
      </c>
      <c s="55" t="s">
        <v>165</v>
      </c>
      <c s="55" t="s">
        <v>160</v>
      </c>
      <c s="62">
        <v>9000000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9000000</v>
      </c>
      <c s="59">
        <v>41540</v>
      </c>
      <c s="59">
        <v>48837</v>
      </c>
      <c s="63">
        <v>15000000</v>
      </c>
      <c s="63">
        <v>15000000</v>
      </c>
      <c s="63">
        <v>8.7972602739726025</v>
      </c>
      <c s="63">
        <v>19.991780821917807</v>
      </c>
      <c s="65">
        <v>0.066030199999999997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353086.65999999997</v>
      </c>
      <c s="21">
        <v>0</v>
      </c>
      <c s="21">
        <v>0</v>
      </c>
      <c s="21">
        <v>0</v>
      </c>
      <c s="21">
        <v>0</v>
      </c>
      <c s="21">
        <v>0</v>
      </c>
      <c s="21">
        <v>338997.87</v>
      </c>
      <c s="21">
        <v>0</v>
      </c>
      <c s="21">
        <v>0</v>
      </c>
      <c s="21">
        <v>0</v>
      </c>
      <c s="21">
        <v>0</v>
      </c>
      <c s="21">
        <v>0</v>
      </c>
      <c s="21">
        <v>313854.79999999999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299115.77000000002</v>
      </c>
      <c s="21">
        <v>0</v>
      </c>
      <c s="21">
        <v>0</v>
      </c>
      <c s="21">
        <v>0</v>
      </c>
      <c s="21">
        <v>692084.53000000003</v>
      </c>
      <c s="21">
        <v>612970.57000000007</v>
      </c>
      <c s="21">
        <v>1305055.1000000001</v>
      </c>
    </row>
    <row r="92" spans="1:63" ht="14.5">
      <c r="A92" s="55">
        <v>20345000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160</v>
      </c>
      <c s="55" t="s">
        <v>166</v>
      </c>
      <c s="55" t="s">
        <v>159</v>
      </c>
      <c s="55" t="s">
        <v>1164</v>
      </c>
      <c s="55" t="s">
        <v>167</v>
      </c>
      <c s="55" t="s">
        <v>167</v>
      </c>
      <c s="55" t="s">
        <v>160</v>
      </c>
      <c s="62">
        <v>93800000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93800000</v>
      </c>
      <c s="59">
        <v>44028</v>
      </c>
      <c s="59">
        <v>53158</v>
      </c>
      <c s="63">
        <v>93800000</v>
      </c>
      <c s="63">
        <v>93800000</v>
      </c>
      <c s="63">
        <v>20.635616438356163</v>
      </c>
      <c s="63">
        <v>25.013698630136986</v>
      </c>
      <c s="65">
        <v>0.0658889</v>
      </c>
      <c s="65" t="s">
        <v>1165</v>
      </c>
      <c s="65">
        <v>0.012</v>
      </c>
      <c s="55" t="s">
        <v>160</v>
      </c>
      <c s="55" t="s">
        <v>160</v>
      </c>
      <c s="21">
        <v>3158860.29</v>
      </c>
      <c s="21">
        <v>0</v>
      </c>
      <c s="21">
        <v>0</v>
      </c>
      <c s="21">
        <v>0</v>
      </c>
      <c s="21">
        <v>0</v>
      </c>
      <c s="21">
        <v>0</v>
      </c>
      <c s="21">
        <v>3107357.1299999999</v>
      </c>
      <c s="21">
        <v>0</v>
      </c>
      <c s="21">
        <v>0</v>
      </c>
      <c s="21">
        <v>0</v>
      </c>
      <c s="21">
        <v>0</v>
      </c>
      <c s="21">
        <v>0</v>
      </c>
      <c s="21">
        <v>3158860.29</v>
      </c>
      <c s="21">
        <v>0</v>
      </c>
      <c s="21">
        <v>0</v>
      </c>
      <c s="21">
        <v>0</v>
      </c>
      <c s="21">
        <v>0</v>
      </c>
      <c s="21">
        <v>0</v>
      </c>
      <c s="21">
        <v>3029673.2000000002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6266217.4199999999</v>
      </c>
      <c s="21">
        <v>6188533.4900000002</v>
      </c>
      <c s="21">
        <v>12454750.91</v>
      </c>
    </row>
    <row r="93" spans="1:63" ht="14.5">
      <c r="A93" s="55">
        <v>20265000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160</v>
      </c>
      <c s="55" t="s">
        <v>168</v>
      </c>
      <c s="55" t="s">
        <v>159</v>
      </c>
      <c s="55" t="s">
        <v>1164</v>
      </c>
      <c s="55" t="s">
        <v>169</v>
      </c>
      <c s="55" t="s">
        <v>169</v>
      </c>
      <c s="55" t="s">
        <v>160</v>
      </c>
      <c s="62">
        <v>661393.10999999999</v>
      </c>
      <c s="62">
        <v>0</v>
      </c>
      <c s="62">
        <v>220464.38</v>
      </c>
      <c s="62">
        <v>21326.82</v>
      </c>
      <c s="62">
        <v>0</v>
      </c>
      <c s="62">
        <v>0</v>
      </c>
      <c s="62">
        <v>0</v>
      </c>
      <c s="62">
        <v>440928.72999999998</v>
      </c>
      <c s="59">
        <v>38715</v>
      </c>
      <c s="59">
        <v>46006</v>
      </c>
      <c s="63">
        <v>8000000</v>
      </c>
      <c s="63">
        <v>7029193.7000000002</v>
      </c>
      <c s="63">
        <v>1.0410958904109588</v>
      </c>
      <c s="63">
        <v>19.975342465753425</v>
      </c>
      <c s="65">
        <v>0.066000500000000004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14712.43</v>
      </c>
      <c s="21">
        <v>0</v>
      </c>
      <c s="21">
        <v>0</v>
      </c>
      <c s="21">
        <v>0</v>
      </c>
      <c s="21">
        <v>0</v>
      </c>
      <c s="21">
        <v>0</v>
      </c>
      <c s="21">
        <v>7396.6300000000001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22109.060000000001</v>
      </c>
      <c s="21">
        <v>0</v>
      </c>
      <c s="21">
        <v>22109.060000000001</v>
      </c>
    </row>
    <row r="94" spans="1:63" ht="14.5">
      <c r="A94" s="55">
        <v>20269000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160</v>
      </c>
      <c s="55" t="s">
        <v>168</v>
      </c>
      <c s="55" t="s">
        <v>159</v>
      </c>
      <c s="55" t="s">
        <v>1164</v>
      </c>
      <c s="55" t="s">
        <v>170</v>
      </c>
      <c s="55" t="s">
        <v>170</v>
      </c>
      <c s="55" t="s">
        <v>160</v>
      </c>
      <c s="62">
        <v>5958370.6600000001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5958370.6600000001</v>
      </c>
      <c s="59">
        <v>39146</v>
      </c>
      <c s="59">
        <v>46451</v>
      </c>
      <c s="63">
        <v>37100000</v>
      </c>
      <c s="63">
        <v>35314037.869999997</v>
      </c>
      <c s="63">
        <v>2.2602739726027399</v>
      </c>
      <c s="63">
        <v>20.013698630136986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159258.26999999999</v>
      </c>
      <c s="21">
        <v>0</v>
      </c>
      <c s="21">
        <v>0</v>
      </c>
      <c s="21">
        <v>0</v>
      </c>
      <c s="21">
        <v>0</v>
      </c>
      <c s="21">
        <v>0</v>
      </c>
      <c s="21">
        <v>129518.33</v>
      </c>
      <c s="21">
        <v>0</v>
      </c>
      <c s="21">
        <v>0</v>
      </c>
      <c s="21">
        <v>0</v>
      </c>
      <c s="21">
        <v>0</v>
      </c>
      <c s="21">
        <v>0</v>
      </c>
      <c s="21">
        <v>95554.960000000006</v>
      </c>
      <c s="21">
        <v>0</v>
      </c>
      <c s="21">
        <v>0</v>
      </c>
      <c s="21">
        <v>0</v>
      </c>
      <c s="21">
        <v>0</v>
      </c>
      <c s="21">
        <v>0</v>
      </c>
      <c s="21">
        <v>64759.160000000003</v>
      </c>
      <c s="21">
        <v>0</v>
      </c>
      <c s="21">
        <v>0</v>
      </c>
      <c s="21">
        <v>0</v>
      </c>
      <c s="21">
        <v>288776.59999999998</v>
      </c>
      <c s="21">
        <v>160314.12</v>
      </c>
      <c s="21">
        <v>449090.71999999997</v>
      </c>
    </row>
    <row r="95" spans="1:63" ht="14.5">
      <c r="A95" s="55">
        <v>20258000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160</v>
      </c>
      <c s="55" t="s">
        <v>171</v>
      </c>
      <c s="55" t="s">
        <v>159</v>
      </c>
      <c s="55" t="s">
        <v>1164</v>
      </c>
      <c s="55" t="s">
        <v>172</v>
      </c>
      <c s="55" t="s">
        <v>172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37608</v>
      </c>
      <c s="59">
        <v>44910</v>
      </c>
      <c s="63">
        <v>40000000</v>
      </c>
      <c s="63">
        <v>40000000</v>
      </c>
      <c s="63">
        <v>0</v>
      </c>
      <c s="63">
        <v>0</v>
      </c>
      <c s="65">
        <v>0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96" spans="1:63" ht="14.5">
      <c r="A96" s="55">
        <v>20274000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160</v>
      </c>
      <c s="55" t="s">
        <v>171</v>
      </c>
      <c s="55" t="s">
        <v>159</v>
      </c>
      <c s="55" t="s">
        <v>1164</v>
      </c>
      <c s="55" t="s">
        <v>173</v>
      </c>
      <c s="55" t="s">
        <v>173</v>
      </c>
      <c s="55" t="s">
        <v>160</v>
      </c>
      <c s="62">
        <v>30070183.57</v>
      </c>
      <c s="62">
        <v>0</v>
      </c>
      <c s="62">
        <v>1768834.3200000001</v>
      </c>
      <c s="62">
        <v>988920.43999999994</v>
      </c>
      <c s="62">
        <v>0</v>
      </c>
      <c s="62">
        <v>0</v>
      </c>
      <c s="62">
        <v>0</v>
      </c>
      <c s="62">
        <v>28301349.25</v>
      </c>
      <c s="59">
        <v>39428</v>
      </c>
      <c s="59">
        <v>48560</v>
      </c>
      <c s="63">
        <v>67100000</v>
      </c>
      <c s="63">
        <v>67100000</v>
      </c>
      <c s="63">
        <v>8.0383561643835613</v>
      </c>
      <c s="63">
        <v>25.019178082191782</v>
      </c>
      <c s="65">
        <v>0.075028999999999998</v>
      </c>
      <c s="65" t="s">
        <v>1166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1073507.75</v>
      </c>
      <c s="21">
        <v>0</v>
      </c>
      <c s="21">
        <v>0</v>
      </c>
      <c s="21">
        <v>0</v>
      </c>
      <c s="21">
        <v>0</v>
      </c>
      <c s="21">
        <v>0</v>
      </c>
      <c s="21">
        <v>1011943.27</v>
      </c>
      <c s="21">
        <v>0</v>
      </c>
      <c s="21">
        <v>0</v>
      </c>
      <c s="21">
        <v>0</v>
      </c>
      <c s="21">
        <v>0</v>
      </c>
      <c s="21">
        <v>0</v>
      </c>
      <c s="21">
        <v>939319.29000000004</v>
      </c>
      <c s="21">
        <v>0</v>
      </c>
      <c s="21">
        <v>0</v>
      </c>
      <c s="21">
        <v>0</v>
      </c>
      <c s="21">
        <v>0</v>
      </c>
      <c s="21">
        <v>0</v>
      </c>
      <c s="21">
        <v>877017.5</v>
      </c>
      <c s="21">
        <v>2085451.02</v>
      </c>
      <c s="21">
        <v>1816336.79</v>
      </c>
      <c s="21">
        <v>3901787.8100000001</v>
      </c>
    </row>
    <row r="97" spans="1:63" ht="14.5">
      <c r="A97" s="55">
        <v>20050000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160</v>
      </c>
      <c s="55" t="s">
        <v>171</v>
      </c>
      <c s="55" t="s">
        <v>159</v>
      </c>
      <c s="55" t="s">
        <v>1164</v>
      </c>
      <c s="55" t="s">
        <v>174</v>
      </c>
      <c s="55" t="s">
        <v>174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30768</v>
      </c>
      <c s="59">
        <v>45375</v>
      </c>
      <c s="63">
        <v>28000000</v>
      </c>
      <c s="63">
        <v>25971601.43</v>
      </c>
      <c s="63">
        <v>0</v>
      </c>
      <c s="63">
        <v>0</v>
      </c>
      <c s="65">
        <v>0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98" spans="1:63" ht="14.5">
      <c r="A98" s="55">
        <v>20267000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160</v>
      </c>
      <c s="55" t="s">
        <v>176</v>
      </c>
      <c s="55" t="s">
        <v>159</v>
      </c>
      <c s="55" t="s">
        <v>1164</v>
      </c>
      <c s="55" t="s">
        <v>177</v>
      </c>
      <c s="55" t="s">
        <v>177</v>
      </c>
      <c s="55" t="s">
        <v>160</v>
      </c>
      <c s="62">
        <v>24491903.390000001</v>
      </c>
      <c s="62">
        <v>0</v>
      </c>
      <c s="62">
        <v>1632793.5700000001</v>
      </c>
      <c s="62">
        <v>908246.94999999995</v>
      </c>
      <c s="62">
        <v>0</v>
      </c>
      <c s="62">
        <v>0</v>
      </c>
      <c s="62">
        <v>0</v>
      </c>
      <c s="62">
        <v>22859109.82</v>
      </c>
      <c s="59">
        <v>39058</v>
      </c>
      <c s="59">
        <v>48189</v>
      </c>
      <c s="63">
        <v>61250000</v>
      </c>
      <c s="63">
        <v>61250000</v>
      </c>
      <c s="63">
        <v>7.021917808219178</v>
      </c>
      <c s="63">
        <v>25.016438356164382</v>
      </c>
      <c s="65">
        <v>0.075045500000000001</v>
      </c>
      <c s="65" t="s">
        <v>1166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138678.60000000001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129480.53</v>
      </c>
      <c s="21">
        <v>0</v>
      </c>
      <c s="21">
        <v>0</v>
      </c>
      <c s="21">
        <v>0</v>
      </c>
      <c s="21">
        <v>0</v>
      </c>
      <c s="21">
        <v>0</v>
      </c>
      <c s="21">
        <v>118867.37</v>
      </c>
      <c s="21">
        <v>0</v>
      </c>
      <c s="21">
        <v>0</v>
      </c>
      <c s="21">
        <v>0</v>
      </c>
      <c s="21">
        <v>0</v>
      </c>
      <c s="21">
        <v>0</v>
      </c>
      <c s="21">
        <v>109560.45</v>
      </c>
      <c s="21">
        <v>268159.13</v>
      </c>
      <c s="21">
        <v>228427.82000000001</v>
      </c>
      <c s="21">
        <v>496586.95000000001</v>
      </c>
    </row>
    <row r="99" spans="1:63" ht="14.5">
      <c r="A99" s="55">
        <v>30059100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160</v>
      </c>
      <c s="55" t="s">
        <v>176</v>
      </c>
      <c s="55" t="s">
        <v>159</v>
      </c>
      <c s="55" t="s">
        <v>1164</v>
      </c>
      <c s="55" t="s">
        <v>178</v>
      </c>
      <c s="55" t="s">
        <v>178</v>
      </c>
      <c s="55" t="s">
        <v>160</v>
      </c>
      <c s="62">
        <v>669329.64000000001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669329.64000000001</v>
      </c>
      <c s="59">
        <v>33176</v>
      </c>
      <c s="59">
        <v>47780</v>
      </c>
      <c s="63">
        <v>1506134.3400000001</v>
      </c>
      <c s="63">
        <v>1506134.3400000001</v>
      </c>
      <c s="63">
        <v>5.9013698630136986</v>
      </c>
      <c s="63">
        <v>40.010958904109586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6693.3000000000002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6135.4300000000003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5577.5600000000004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5019.6899999999996</v>
      </c>
      <c s="21">
        <v>0</v>
      </c>
      <c s="21">
        <v>0</v>
      </c>
      <c s="21">
        <v>12828.73</v>
      </c>
      <c s="21">
        <v>10597.25</v>
      </c>
      <c s="21">
        <v>23425.98</v>
      </c>
    </row>
    <row r="100" spans="1:63" ht="14.5">
      <c r="A100" s="55">
        <v>20070000</v>
      </c>
      <c s="55">
        <v>1</v>
      </c>
      <c s="55">
        <v>1</v>
      </c>
      <c s="55">
        <v>1</v>
      </c>
      <c s="55" t="s">
        <v>180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181</v>
      </c>
      <c s="55" t="s">
        <v>181</v>
      </c>
      <c s="55" t="s">
        <v>160</v>
      </c>
      <c s="62">
        <v>13499544.342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13499544.342</v>
      </c>
      <c s="59">
        <v>35868</v>
      </c>
      <c s="59">
        <v>50478</v>
      </c>
      <c s="63">
        <v>30000000</v>
      </c>
      <c s="63">
        <v>29998987.620000001</v>
      </c>
      <c s="63">
        <v>13.293150684931506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133885.89000000001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131064.07000000001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123968.42</v>
      </c>
      <c s="21">
        <v>0</v>
      </c>
      <c s="21">
        <v>0</v>
      </c>
      <c s="21">
        <v>0</v>
      </c>
      <c s="21">
        <v>0</v>
      </c>
      <c s="21">
        <v>0</v>
      </c>
      <c s="21">
        <v>120982.22</v>
      </c>
      <c s="21">
        <v>0</v>
      </c>
      <c s="21">
        <v>0</v>
      </c>
      <c s="21">
        <v>0</v>
      </c>
      <c s="21">
        <v>264949.96000000002</v>
      </c>
      <c s="21">
        <v>244950.64000000001</v>
      </c>
      <c s="21">
        <v>509900.60000000003</v>
      </c>
    </row>
    <row r="101" spans="1:63" ht="14.5">
      <c r="A101" s="55">
        <v>20249000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182</v>
      </c>
      <c s="55" t="s">
        <v>182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36187</v>
      </c>
      <c s="59">
        <v>45318</v>
      </c>
      <c s="63">
        <v>48000000</v>
      </c>
      <c s="63">
        <v>44941768.420000002</v>
      </c>
      <c s="63">
        <v>0</v>
      </c>
      <c s="63">
        <v>0</v>
      </c>
      <c s="65">
        <v>0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02" spans="1:63" ht="14.5">
      <c r="A102" s="55">
        <v>20252000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183</v>
      </c>
      <c s="55" t="s">
        <v>183</v>
      </c>
      <c s="55" t="s">
        <v>160</v>
      </c>
      <c s="62">
        <v>369940.62</v>
      </c>
      <c s="62">
        <v>0</v>
      </c>
      <c s="62">
        <v>92485.199999999997</v>
      </c>
      <c s="62">
        <v>9956.2800000000007</v>
      </c>
      <c s="62">
        <v>0</v>
      </c>
      <c s="62">
        <v>0</v>
      </c>
      <c s="62">
        <v>0</v>
      </c>
      <c s="62">
        <v>277455.41999999998</v>
      </c>
      <c s="59">
        <v>36970</v>
      </c>
      <c s="59">
        <v>46101</v>
      </c>
      <c s="63">
        <v>4500000</v>
      </c>
      <c s="63">
        <v>4161833.75</v>
      </c>
      <c s="63">
        <v>1.3013698630136987</v>
      </c>
      <c s="63">
        <v>25.016438356164382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7456.9399999999996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4998.6000000000004</v>
      </c>
      <c s="21">
        <v>0</v>
      </c>
      <c s="21">
        <v>0</v>
      </c>
      <c s="21">
        <v>1133.5599999999999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12455.540000000001</v>
      </c>
      <c s="21">
        <v>1133.5599999999999</v>
      </c>
      <c s="21">
        <v>13589.1</v>
      </c>
    </row>
    <row r="103" spans="1:63" ht="14.5">
      <c r="A103" s="55">
        <v>20254000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184</v>
      </c>
      <c s="55" t="s">
        <v>184</v>
      </c>
      <c s="55" t="s">
        <v>160</v>
      </c>
      <c s="62">
        <v>980386.54000000004</v>
      </c>
      <c s="62">
        <v>0</v>
      </c>
      <c s="62">
        <v>245096.63</v>
      </c>
      <c s="62">
        <v>26385.330000000002</v>
      </c>
      <c s="62">
        <v>0</v>
      </c>
      <c s="62">
        <v>0</v>
      </c>
      <c s="62">
        <v>0</v>
      </c>
      <c s="62">
        <v>735289.91000000003</v>
      </c>
      <c s="59">
        <v>37011</v>
      </c>
      <c s="59">
        <v>46142</v>
      </c>
      <c s="63">
        <v>10400000</v>
      </c>
      <c s="63">
        <v>10263952.710000001</v>
      </c>
      <c s="63">
        <v>1.4136986301369863</v>
      </c>
      <c s="63">
        <v>25.016438356164382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19761.77</v>
      </c>
      <c s="21">
        <v>0</v>
      </c>
      <c s="21">
        <v>0</v>
      </c>
      <c s="21">
        <v>0</v>
      </c>
      <c s="21">
        <v>0</v>
      </c>
      <c s="21">
        <v>0</v>
      </c>
      <c s="21">
        <v>13246.9</v>
      </c>
      <c s="21">
        <v>0</v>
      </c>
      <c s="21">
        <v>0</v>
      </c>
      <c s="21">
        <v>0</v>
      </c>
      <c s="21">
        <v>4488.0200000000004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33008.669999999998</v>
      </c>
      <c s="21">
        <v>4488.0200000000004</v>
      </c>
      <c s="21">
        <v>37496.690000000002</v>
      </c>
    </row>
    <row r="104" spans="1:63" ht="14.5">
      <c r="A104" s="55">
        <v>20255000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185</v>
      </c>
      <c s="55" t="s">
        <v>185</v>
      </c>
      <c s="55" t="s">
        <v>160</v>
      </c>
      <c s="62">
        <v>985573.14000000001</v>
      </c>
      <c s="62">
        <v>0</v>
      </c>
      <c s="62">
        <v>197114.64000000001</v>
      </c>
      <c s="62">
        <v>26532.150000000001</v>
      </c>
      <c s="62">
        <v>0</v>
      </c>
      <c s="62">
        <v>0</v>
      </c>
      <c s="62">
        <v>0</v>
      </c>
      <c s="62">
        <v>788458.5</v>
      </c>
      <c s="59">
        <v>37099</v>
      </c>
      <c s="59">
        <v>46230</v>
      </c>
      <c s="63">
        <v>9000000</v>
      </c>
      <c s="63">
        <v>8859976.0999999996</v>
      </c>
      <c s="63">
        <v>1.6547945205479453</v>
      </c>
      <c s="63">
        <v>25.016438356164382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21190.740000000002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15980.379999999999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10595.370000000001</v>
      </c>
      <c s="21">
        <v>873.24000000000001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37171.120000000003</v>
      </c>
      <c s="21">
        <v>11468.610000000001</v>
      </c>
      <c s="21">
        <v>48639.730000000003</v>
      </c>
    </row>
    <row r="105" spans="1:63" ht="14.5">
      <c r="A105" s="55">
        <v>20261000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186</v>
      </c>
      <c s="55" t="s">
        <v>186</v>
      </c>
      <c s="55" t="s">
        <v>160</v>
      </c>
      <c s="62">
        <v>659139.68799999997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659139.68799999997</v>
      </c>
      <c s="59">
        <v>37832</v>
      </c>
      <c s="59">
        <v>46964</v>
      </c>
      <c s="63">
        <v>4800000</v>
      </c>
      <c s="63">
        <v>3460484</v>
      </c>
      <c s="63">
        <v>3.6657534246575341</v>
      </c>
      <c s="63">
        <v>25.019178082191782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18158.57</v>
      </c>
      <c s="21">
        <v>0</v>
      </c>
      <c s="21">
        <v>0</v>
      </c>
      <c s="21">
        <v>0</v>
      </c>
      <c s="21">
        <v>0</v>
      </c>
      <c s="21">
        <v>0</v>
      </c>
      <c s="21">
        <v>15629.690000000001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13618.93</v>
      </c>
      <c s="21">
        <v>0</v>
      </c>
      <c s="21">
        <v>0</v>
      </c>
      <c s="21">
        <v>0</v>
      </c>
      <c s="21">
        <v>0</v>
      </c>
      <c s="21">
        <v>0</v>
      </c>
      <c s="21">
        <v>11164.07</v>
      </c>
      <c s="21">
        <v>0</v>
      </c>
      <c s="21">
        <v>0</v>
      </c>
      <c s="21">
        <v>0</v>
      </c>
      <c s="21">
        <v>0</v>
      </c>
      <c s="21">
        <v>0</v>
      </c>
      <c s="21">
        <v>33788.260000000002</v>
      </c>
      <c s="21">
        <v>24783</v>
      </c>
      <c s="21">
        <v>58571.260000000002</v>
      </c>
    </row>
    <row r="106" spans="1:63" ht="14.5">
      <c r="A106" s="55">
        <v>20257000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187</v>
      </c>
      <c s="55" t="s">
        <v>187</v>
      </c>
      <c s="55" t="s">
        <v>160</v>
      </c>
      <c s="62">
        <v>4269753.6799999997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4269753.6799999997</v>
      </c>
      <c s="59">
        <v>37398</v>
      </c>
      <c s="59">
        <v>46529</v>
      </c>
      <c s="63">
        <v>40000000</v>
      </c>
      <c s="63">
        <v>35187390.920000002</v>
      </c>
      <c s="63">
        <v>2.473972602739726</v>
      </c>
      <c s="63">
        <v>25.016438356164382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114124.08</v>
      </c>
      <c s="21">
        <v>0</v>
      </c>
      <c s="21">
        <v>0</v>
      </c>
      <c s="21">
        <v>0</v>
      </c>
      <c s="21">
        <v>0</v>
      </c>
      <c s="21">
        <v>0</v>
      </c>
      <c s="21">
        <v>92812.509999999995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68474.449999999997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46406.260000000002</v>
      </c>
      <c s="21">
        <v>0</v>
      </c>
      <c s="21">
        <v>206936.59</v>
      </c>
      <c s="21">
        <v>114880.70999999999</v>
      </c>
      <c s="21">
        <v>321817.29999999999</v>
      </c>
    </row>
    <row r="107" spans="1:63" ht="14.5">
      <c r="A107" s="55">
        <v>20256000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188</v>
      </c>
      <c s="55" t="s">
        <v>188</v>
      </c>
      <c s="55" t="s">
        <v>160</v>
      </c>
      <c s="62">
        <v>1876770.8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1876770.8</v>
      </c>
      <c s="59">
        <v>37398</v>
      </c>
      <c s="59">
        <v>46529</v>
      </c>
      <c s="63">
        <v>15200000</v>
      </c>
      <c s="63">
        <v>15080000</v>
      </c>
      <c s="63">
        <v>2.473972602739726</v>
      </c>
      <c s="63">
        <v>25.016438356164382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50163.260000000002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40795.75</v>
      </c>
      <c s="21">
        <v>0</v>
      </c>
      <c s="21">
        <v>0</v>
      </c>
      <c s="21">
        <v>0</v>
      </c>
      <c s="21">
        <v>0</v>
      </c>
      <c s="21">
        <v>0</v>
      </c>
      <c s="21">
        <v>30097.950000000001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20397.869999999999</v>
      </c>
      <c s="21">
        <v>0</v>
      </c>
      <c s="21">
        <v>90959.010000000009</v>
      </c>
      <c s="21">
        <v>50495.82</v>
      </c>
      <c s="21">
        <v>141454.83000000002</v>
      </c>
    </row>
    <row r="108" spans="1:63" ht="14.5">
      <c r="A108" s="55">
        <v>20259000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189</v>
      </c>
      <c s="55" t="s">
        <v>189</v>
      </c>
      <c s="55" t="s">
        <v>160</v>
      </c>
      <c s="62">
        <v>4001091.9199999999</v>
      </c>
      <c s="62">
        <v>0</v>
      </c>
      <c s="62">
        <v>571583.30000000005</v>
      </c>
      <c s="62">
        <v>109019.33</v>
      </c>
      <c s="62">
        <v>0</v>
      </c>
      <c s="62">
        <v>0</v>
      </c>
      <c s="62">
        <v>0</v>
      </c>
      <c s="62">
        <v>3429508.6200000001</v>
      </c>
      <c s="59">
        <v>37606</v>
      </c>
      <c s="59">
        <v>46737</v>
      </c>
      <c s="63">
        <v>25000000</v>
      </c>
      <c s="63">
        <v>24515611.170000002</v>
      </c>
      <c s="63">
        <v>3.043835616438356</v>
      </c>
      <c s="63">
        <v>25.016438356164382</v>
      </c>
      <c s="65">
        <v>0.054579999999999997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93334.630000000005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78206.220000000001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62223.089999999997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46923.730000000003</v>
      </c>
      <c s="21">
        <v>171540.85000000001</v>
      </c>
      <c s="21">
        <v>109146.82000000001</v>
      </c>
      <c s="21">
        <v>280687.67000000004</v>
      </c>
    </row>
    <row r="109" spans="1:63" ht="14.5">
      <c r="A109" s="55">
        <v>20260000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190</v>
      </c>
      <c s="55" t="s">
        <v>190</v>
      </c>
      <c s="55" t="s">
        <v>160</v>
      </c>
      <c s="62">
        <v>1481100.79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1481100.79</v>
      </c>
      <c s="59">
        <v>37664</v>
      </c>
      <c s="59">
        <v>46795</v>
      </c>
      <c s="63">
        <v>10000000</v>
      </c>
      <c s="63">
        <v>8666462.0299999993</v>
      </c>
      <c s="63">
        <v>3.2027397260273971</v>
      </c>
      <c s="63">
        <v>25.016438356164382</v>
      </c>
      <c s="65">
        <v>0.054719999999999998</v>
      </c>
      <c s="65" t="s">
        <v>39</v>
      </c>
      <c s="65"/>
      <c s="55" t="s">
        <v>160</v>
      </c>
      <c s="55" t="s">
        <v>160</v>
      </c>
      <c s="21">
        <v>0</v>
      </c>
      <c s="21">
        <v>41340.160000000003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34856.690000000002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29528.68</v>
      </c>
      <c s="21">
        <v>0</v>
      </c>
      <c s="21">
        <v>0</v>
      </c>
      <c s="21">
        <v>0</v>
      </c>
      <c s="21">
        <v>0</v>
      </c>
      <c s="21">
        <v>0</v>
      </c>
      <c s="21">
        <v>23237.790000000001</v>
      </c>
      <c s="21">
        <v>0</v>
      </c>
      <c s="21">
        <v>0</v>
      </c>
      <c s="21">
        <v>0</v>
      </c>
      <c s="21">
        <v>0</v>
      </c>
      <c s="21">
        <v>76196.850000000006</v>
      </c>
      <c s="21">
        <v>52766.470000000001</v>
      </c>
      <c s="21">
        <v>128963.32000000001</v>
      </c>
    </row>
    <row r="110" spans="1:63" ht="14.5">
      <c r="A110" s="55">
        <v>20262000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191</v>
      </c>
      <c s="55" t="s">
        <v>191</v>
      </c>
      <c s="55" t="s">
        <v>160</v>
      </c>
      <c s="62">
        <v>39600000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39600000</v>
      </c>
      <c s="59">
        <v>37860</v>
      </c>
      <c s="59">
        <v>46992</v>
      </c>
      <c s="63">
        <v>200000000</v>
      </c>
      <c s="63">
        <v>198000000</v>
      </c>
      <c s="63">
        <v>3.7424657534246575</v>
      </c>
      <c s="63">
        <v>25.019178082191782</v>
      </c>
      <c s="66">
        <v>0.054719999999999998</v>
      </c>
      <c s="65" t="s">
        <v>39</v>
      </c>
      <c s="65"/>
      <c s="55" t="s">
        <v>160</v>
      </c>
      <c s="55" t="s">
        <v>160</v>
      </c>
      <c s="21">
        <v>0</v>
      </c>
      <c s="21">
        <v>1107532.8</v>
      </c>
      <c s="21">
        <v>0</v>
      </c>
      <c s="21">
        <v>0</v>
      </c>
      <c s="21">
        <v>0</v>
      </c>
      <c s="21">
        <v>0</v>
      </c>
      <c s="21">
        <v>0</v>
      </c>
      <c s="21">
        <v>953290.80000000005</v>
      </c>
      <c s="21">
        <v>0</v>
      </c>
      <c s="21">
        <v>0</v>
      </c>
      <c s="21">
        <v>0</v>
      </c>
      <c s="21">
        <v>0</v>
      </c>
      <c s="21">
        <v>0</v>
      </c>
      <c s="21">
        <v>830649.59999999998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680922</v>
      </c>
      <c s="21">
        <v>0</v>
      </c>
      <c s="21">
        <v>0</v>
      </c>
      <c s="21">
        <v>0</v>
      </c>
      <c s="21">
        <v>0</v>
      </c>
      <c s="21">
        <v>2060823.6000000001</v>
      </c>
      <c s="21">
        <v>1511571.6000000001</v>
      </c>
      <c s="21">
        <v>3572395.2000000002</v>
      </c>
    </row>
    <row r="111" spans="1:63" ht="14.5">
      <c r="A111" s="55">
        <v>20263000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192</v>
      </c>
      <c s="55" t="s">
        <v>192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38237</v>
      </c>
      <c s="59">
        <v>45542</v>
      </c>
      <c s="63">
        <v>2900000</v>
      </c>
      <c s="63">
        <v>761541.09999999998</v>
      </c>
      <c s="63">
        <v>0</v>
      </c>
      <c s="63">
        <v>0</v>
      </c>
      <c s="65">
        <v>0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12" spans="1:63" ht="14.5">
      <c r="A112" s="55">
        <v>20264000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193</v>
      </c>
      <c s="55" t="s">
        <v>193</v>
      </c>
      <c s="55" t="s">
        <v>160</v>
      </c>
      <c s="62">
        <v>3039909.7599999998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3039909.7599999998</v>
      </c>
      <c s="59">
        <v>38286</v>
      </c>
      <c s="59">
        <v>47417</v>
      </c>
      <c s="63">
        <v>12400000</v>
      </c>
      <c s="63">
        <v>11944835.029999999</v>
      </c>
      <c s="63">
        <v>4.9068493150684933</v>
      </c>
      <c s="63">
        <v>25.016438356164382</v>
      </c>
      <c s="65">
        <v>0.055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53093.089999999997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48046.330000000002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42474.470000000001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37369.360000000001</v>
      </c>
      <c s="21">
        <v>0</v>
      </c>
      <c s="21">
        <v>0</v>
      </c>
      <c s="21">
        <v>101139.42</v>
      </c>
      <c s="21">
        <v>79843.830000000002</v>
      </c>
      <c s="21">
        <v>180983.25</v>
      </c>
    </row>
    <row r="113" spans="1:63" ht="14.5">
      <c r="A113" s="55">
        <v>20266000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194</v>
      </c>
      <c s="55" t="s">
        <v>194</v>
      </c>
      <c s="55" t="s">
        <v>160</v>
      </c>
      <c s="62">
        <v>396192.20000000001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396192.20000000001</v>
      </c>
      <c s="59">
        <v>38862</v>
      </c>
      <c s="59">
        <v>46167</v>
      </c>
      <c s="63">
        <v>5000000</v>
      </c>
      <c s="63">
        <v>4343173.0700000003</v>
      </c>
      <c s="63">
        <v>1.4821917808219178</v>
      </c>
      <c s="63">
        <v>20.013698630136986</v>
      </c>
      <c s="65">
        <v>0.042626999999999998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8491.1499999999996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5754.5900000000001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2830.3800000000001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14245.74</v>
      </c>
      <c s="21">
        <v>2830.3800000000001</v>
      </c>
      <c s="21">
        <v>17076.119999999999</v>
      </c>
    </row>
    <row r="114" spans="1:63" ht="14.5">
      <c r="A114" s="55">
        <v>20272000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195</v>
      </c>
      <c s="55" t="s">
        <v>195</v>
      </c>
      <c s="55" t="s">
        <v>160</v>
      </c>
      <c s="62">
        <v>36428571.427000001</v>
      </c>
      <c s="62">
        <v>0</v>
      </c>
      <c s="62">
        <v>2142857.1499999999</v>
      </c>
      <c s="62">
        <v>771907.18999999994</v>
      </c>
      <c s="62">
        <v>0</v>
      </c>
      <c s="62">
        <v>0</v>
      </c>
      <c s="62">
        <v>0</v>
      </c>
      <c s="62">
        <v>34285714.276999995</v>
      </c>
      <c s="59">
        <v>39428</v>
      </c>
      <c s="59">
        <v>48560</v>
      </c>
      <c s="63">
        <v>90000000</v>
      </c>
      <c s="63">
        <v>90000000</v>
      </c>
      <c s="63">
        <v>8.0383561643835613</v>
      </c>
      <c s="63">
        <v>25.019178082191782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724743.43000000005</v>
      </c>
      <c s="21">
        <v>0</v>
      </c>
      <c s="21">
        <v>0</v>
      </c>
      <c s="21">
        <v>0</v>
      </c>
      <c s="21">
        <v>0</v>
      </c>
      <c s="21">
        <v>0</v>
      </c>
      <c s="21">
        <v>683180.19999999995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634150.51000000001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592089.5</v>
      </c>
      <c s="21">
        <v>1407923.6299999999</v>
      </c>
      <c s="21">
        <v>1226240.01</v>
      </c>
      <c s="21">
        <v>2634163.6399999997</v>
      </c>
    </row>
    <row r="115" spans="1:63" ht="14.5">
      <c r="A115" s="55">
        <v>20270000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196</v>
      </c>
      <c s="55" t="s">
        <v>196</v>
      </c>
      <c s="55" t="s">
        <v>160</v>
      </c>
      <c s="62">
        <v>8620689.6799999997</v>
      </c>
      <c s="62">
        <v>0</v>
      </c>
      <c s="62">
        <v>1724137.9299999999</v>
      </c>
      <c s="62">
        <v>232073.67000000001</v>
      </c>
      <c s="62">
        <v>0</v>
      </c>
      <c s="62">
        <v>0</v>
      </c>
      <c s="62">
        <v>0</v>
      </c>
      <c s="62">
        <v>6896551.75</v>
      </c>
      <c s="59">
        <v>39262</v>
      </c>
      <c s="59">
        <v>46371</v>
      </c>
      <c s="63">
        <v>50000000</v>
      </c>
      <c s="63">
        <v>50000000</v>
      </c>
      <c s="63">
        <v>2.0410958904109591</v>
      </c>
      <c s="63">
        <v>19.476712328767125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185352.85999999999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139778.45999999999</v>
      </c>
      <c s="21">
        <v>0</v>
      </c>
      <c s="21">
        <v>0</v>
      </c>
      <c s="21">
        <v>0</v>
      </c>
      <c s="21">
        <v>0</v>
      </c>
      <c s="21">
        <v>0</v>
      </c>
      <c s="21">
        <v>92676.429999999993</v>
      </c>
      <c s="21">
        <v>0</v>
      </c>
      <c s="21">
        <v>0</v>
      </c>
      <c s="21">
        <v>0</v>
      </c>
      <c s="21">
        <v>0</v>
      </c>
      <c s="21">
        <v>0</v>
      </c>
      <c s="21">
        <v>46592.82</v>
      </c>
      <c s="21">
        <v>325131.31999999995</v>
      </c>
      <c s="21">
        <v>139269.25</v>
      </c>
      <c s="21">
        <v>464400.56999999995</v>
      </c>
    </row>
    <row r="116" spans="1:63" ht="14.5">
      <c r="A116" s="55">
        <v>20273000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197</v>
      </c>
      <c s="55" t="s">
        <v>197</v>
      </c>
      <c s="55" t="s">
        <v>160</v>
      </c>
      <c s="62">
        <v>20993877.559999999</v>
      </c>
      <c s="62">
        <v>0</v>
      </c>
      <c s="62">
        <v>777551.02000000002</v>
      </c>
      <c s="62">
        <v>566097.64000000001</v>
      </c>
      <c s="62">
        <v>0</v>
      </c>
      <c s="62">
        <v>0</v>
      </c>
      <c s="62">
        <v>0</v>
      </c>
      <c s="62">
        <v>20216326.539999999</v>
      </c>
      <c s="59">
        <v>39428</v>
      </c>
      <c s="59">
        <v>50386</v>
      </c>
      <c s="63">
        <v>38100000</v>
      </c>
      <c s="63">
        <v>38100000</v>
      </c>
      <c s="63">
        <v>13.04109589041096</v>
      </c>
      <c s="63">
        <v>30.021917808219179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543337.31999999995</v>
      </c>
      <c s="21">
        <v>0</v>
      </c>
      <c s="21">
        <v>0</v>
      </c>
      <c s="21">
        <v>0</v>
      </c>
      <c s="21">
        <v>0</v>
      </c>
      <c s="21">
        <v>0</v>
      </c>
      <c s="21">
        <v>525310.27000000002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501542.14000000001</v>
      </c>
      <c s="21">
        <v>0</v>
      </c>
      <c s="21">
        <v>0</v>
      </c>
      <c s="21">
        <v>0</v>
      </c>
      <c s="21">
        <v>0</v>
      </c>
      <c s="21">
        <v>0</v>
      </c>
      <c s="21">
        <v>483285.45000000001</v>
      </c>
      <c s="21">
        <v>1068647.5899999999</v>
      </c>
      <c s="21">
        <v>984827.59000000008</v>
      </c>
      <c s="21">
        <v>2053475.1799999999</v>
      </c>
    </row>
    <row r="117" spans="1:63" ht="14.5">
      <c r="A117" s="55">
        <v>20275000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198</v>
      </c>
      <c s="55" t="s">
        <v>198</v>
      </c>
      <c s="55" t="s">
        <v>160</v>
      </c>
      <c s="62">
        <v>9500000</v>
      </c>
      <c s="62">
        <v>0</v>
      </c>
      <c s="62">
        <v>0</v>
      </c>
      <c s="62">
        <v>11447.85</v>
      </c>
      <c s="62">
        <v>0</v>
      </c>
      <c s="62">
        <v>0</v>
      </c>
      <c s="62">
        <v>0</v>
      </c>
      <c s="62">
        <v>9500000</v>
      </c>
      <c s="59">
        <v>39428</v>
      </c>
      <c s="59">
        <v>54038</v>
      </c>
      <c s="63">
        <v>9500000</v>
      </c>
      <c s="63">
        <v>9500000</v>
      </c>
      <c s="63">
        <v>23.046575342465754</v>
      </c>
      <c s="63">
        <v>40.027397260273972</v>
      </c>
      <c s="65">
        <v>0.0025000000000000001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11842.469999999999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11907.530000000001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11842.469999999999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11907.530000000001</v>
      </c>
      <c s="21">
        <v>23750</v>
      </c>
      <c s="21">
        <v>23750</v>
      </c>
      <c s="21">
        <v>47500</v>
      </c>
    </row>
    <row r="118" spans="1:63" ht="14.5">
      <c r="A118" s="55">
        <v>20276000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199</v>
      </c>
      <c s="55" t="s">
        <v>199</v>
      </c>
      <c s="55" t="s">
        <v>160</v>
      </c>
      <c s="62">
        <v>97528852.020999998</v>
      </c>
      <c s="62">
        <v>0</v>
      </c>
      <c s="62">
        <v>5736991.3000000007</v>
      </c>
      <c s="62">
        <v>1858754.2299999997</v>
      </c>
      <c s="62">
        <v>0</v>
      </c>
      <c s="62">
        <v>0</v>
      </c>
      <c s="62">
        <v>0</v>
      </c>
      <c s="62">
        <v>91791860.721000016</v>
      </c>
      <c s="59">
        <v>39428</v>
      </c>
      <c s="59">
        <v>48560</v>
      </c>
      <c s="63">
        <v>246400000</v>
      </c>
      <c s="63">
        <v>246400000</v>
      </c>
      <c s="63">
        <v>8.0383561643835613</v>
      </c>
      <c s="63">
        <v>25.019178082191782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1745183.8</v>
      </c>
      <c s="21">
        <v>0</v>
      </c>
      <c s="21">
        <v>0</v>
      </c>
      <c s="21">
        <v>0</v>
      </c>
      <c s="21">
        <v>0</v>
      </c>
      <c s="21">
        <v>0</v>
      </c>
      <c s="21">
        <v>1645099.4299999999</v>
      </c>
      <c s="21">
        <v>0</v>
      </c>
      <c s="21">
        <v>0</v>
      </c>
      <c s="21">
        <v>0</v>
      </c>
      <c s="21">
        <v>0</v>
      </c>
      <c s="21">
        <v>0</v>
      </c>
      <c s="21">
        <v>1527035.8300000001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1425752.8400000001</v>
      </c>
      <c s="21">
        <v>3390283.23</v>
      </c>
      <c s="21">
        <v>2952788.6699999999</v>
      </c>
      <c s="21">
        <v>6343071.9000000004</v>
      </c>
    </row>
    <row r="119" spans="1:63" ht="14.5">
      <c r="A119" s="55">
        <v>20278000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200</v>
      </c>
      <c s="55" t="s">
        <v>200</v>
      </c>
      <c s="55" t="s">
        <v>160</v>
      </c>
      <c s="62">
        <v>675000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675000</v>
      </c>
      <c s="59">
        <v>39903</v>
      </c>
      <c s="59">
        <v>47208</v>
      </c>
      <c s="63">
        <v>2400000</v>
      </c>
      <c s="63">
        <v>2400000</v>
      </c>
      <c s="63">
        <v>4.3342465753424655</v>
      </c>
      <c s="63">
        <v>20.013698630136986</v>
      </c>
      <c s="65">
        <v>0.016079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5411.79</v>
      </c>
      <c s="21">
        <v>0</v>
      </c>
      <c s="21">
        <v>0</v>
      </c>
      <c s="21">
        <v>0</v>
      </c>
      <c s="21">
        <v>0</v>
      </c>
      <c s="21">
        <v>0</v>
      </c>
      <c s="21">
        <v>4836.9200000000001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4209.1700000000001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3627.6900000000001</v>
      </c>
      <c s="21">
        <v>0</v>
      </c>
      <c s="21">
        <v>0</v>
      </c>
      <c s="21">
        <v>0</v>
      </c>
      <c s="21">
        <v>10248.709999999999</v>
      </c>
      <c s="21">
        <v>7836.8600000000006</v>
      </c>
      <c s="21">
        <v>18085.57</v>
      </c>
    </row>
    <row r="120" spans="1:63" ht="14.5">
      <c r="A120" s="55">
        <v>20277000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201</v>
      </c>
      <c s="55" t="s">
        <v>201</v>
      </c>
      <c s="55" t="s">
        <v>160</v>
      </c>
      <c s="62">
        <v>4792863.5700000003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4792863.5700000003</v>
      </c>
      <c s="59">
        <v>39903</v>
      </c>
      <c s="59">
        <v>50860</v>
      </c>
      <c s="63">
        <v>38080000</v>
      </c>
      <c s="63">
        <v>8098286.7699999996</v>
      </c>
      <c s="63">
        <v>14.33972602739726</v>
      </c>
      <c s="63">
        <v>30.019178082191782</v>
      </c>
      <c s="65">
        <v>0.036799999999999999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87947.080000000002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85380.979999999996</v>
      </c>
      <c s="21">
        <v>0</v>
      </c>
      <c s="21">
        <v>0</v>
      </c>
      <c s="21">
        <v>0</v>
      </c>
      <c s="21">
        <v>0</v>
      </c>
      <c s="21">
        <v>0</v>
      </c>
      <c s="21">
        <v>81881.759999999995</v>
      </c>
      <c s="21">
        <v>0</v>
      </c>
      <c s="21">
        <v>0</v>
      </c>
      <c s="21">
        <v>0</v>
      </c>
      <c s="21">
        <v>0</v>
      </c>
      <c s="21">
        <v>0</v>
      </c>
      <c s="21">
        <v>79282.339999999997</v>
      </c>
      <c s="21">
        <v>0</v>
      </c>
      <c s="21">
        <v>0</v>
      </c>
      <c s="21">
        <v>0</v>
      </c>
      <c s="21">
        <v>173328.06</v>
      </c>
      <c s="21">
        <v>161164.09999999998</v>
      </c>
      <c s="21">
        <v>334492.15999999997</v>
      </c>
    </row>
    <row r="121" spans="1:63" ht="14.5">
      <c r="A121" s="55">
        <v>20279000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202</v>
      </c>
      <c s="55" t="s">
        <v>202</v>
      </c>
      <c s="55" t="s">
        <v>160</v>
      </c>
      <c s="62">
        <v>2024571.6899999999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2024571.6899999999</v>
      </c>
      <c s="59">
        <v>39903</v>
      </c>
      <c s="59">
        <v>54513</v>
      </c>
      <c s="63">
        <v>9520000</v>
      </c>
      <c s="63">
        <v>2024571.6899999999</v>
      </c>
      <c s="63">
        <v>24.347945205479451</v>
      </c>
      <c s="63">
        <v>40.027397260273972</v>
      </c>
      <c s="65">
        <v>0.0025000000000000001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2523.7800000000002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2537.6500000000001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2523.7800000000002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2537.6500000000001</v>
      </c>
      <c s="21">
        <v>0</v>
      </c>
      <c s="21">
        <v>0</v>
      </c>
      <c s="21">
        <v>0</v>
      </c>
      <c s="21">
        <v>5061.4300000000003</v>
      </c>
      <c s="21">
        <v>5061.4300000000003</v>
      </c>
      <c s="21">
        <v>10122.860000000001</v>
      </c>
    </row>
    <row r="122" spans="1:63" ht="14.5">
      <c r="A122" s="55">
        <v>20280000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203</v>
      </c>
      <c s="55" t="s">
        <v>203</v>
      </c>
      <c s="55" t="s">
        <v>160</v>
      </c>
      <c s="62">
        <v>186451376.706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186451376.706</v>
      </c>
      <c s="59">
        <v>40228</v>
      </c>
      <c s="59">
        <v>49359</v>
      </c>
      <c s="63">
        <v>350000000</v>
      </c>
      <c s="63">
        <v>336662873.99000001</v>
      </c>
      <c s="63">
        <v>10.227397260273973</v>
      </c>
      <c s="63">
        <v>25.016438356164382</v>
      </c>
      <c s="65">
        <v>0.018360000000000001</v>
      </c>
      <c s="65" t="s">
        <v>39</v>
      </c>
      <c s="65"/>
      <c s="55" t="s">
        <v>160</v>
      </c>
      <c s="55" t="s">
        <v>160</v>
      </c>
      <c s="21">
        <v>0</v>
      </c>
      <c s="21">
        <v>1760515.1399999999</v>
      </c>
      <c s="21">
        <v>0</v>
      </c>
      <c s="21">
        <v>0</v>
      </c>
      <c s="21">
        <v>0</v>
      </c>
      <c s="21">
        <v>0</v>
      </c>
      <c s="21">
        <v>0</v>
      </c>
      <c s="21">
        <v>1649343.8899999999</v>
      </c>
      <c s="21">
        <v>0</v>
      </c>
      <c s="21">
        <v>0</v>
      </c>
      <c s="21">
        <v>0</v>
      </c>
      <c s="21">
        <v>0</v>
      </c>
      <c s="21">
        <v>0</v>
      </c>
      <c s="21">
        <v>1592847.03</v>
      </c>
      <c s="21">
        <v>0</v>
      </c>
      <c s="21">
        <v>0</v>
      </c>
      <c s="21">
        <v>0</v>
      </c>
      <c s="21">
        <v>0</v>
      </c>
      <c s="21">
        <v>0</v>
      </c>
      <c s="21">
        <v>1484409.5</v>
      </c>
      <c s="21">
        <v>0</v>
      </c>
      <c s="21">
        <v>0</v>
      </c>
      <c s="21">
        <v>0</v>
      </c>
      <c s="21">
        <v>0</v>
      </c>
      <c s="21">
        <v>3409859.0299999998</v>
      </c>
      <c s="21">
        <v>3077256.5300000003</v>
      </c>
      <c s="21">
        <v>6487115.5600000005</v>
      </c>
    </row>
    <row r="123" spans="1:63" ht="14.5">
      <c r="A123" s="55">
        <v>20281000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204</v>
      </c>
      <c s="55" t="s">
        <v>204</v>
      </c>
      <c s="55" t="s">
        <v>160</v>
      </c>
      <c s="62">
        <v>49940059.995999999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49940059.995999999</v>
      </c>
      <c s="59">
        <v>40259</v>
      </c>
      <c s="59">
        <v>49390</v>
      </c>
      <c s="63">
        <v>100000000</v>
      </c>
      <c s="63">
        <v>99880120</v>
      </c>
      <c s="63">
        <v>10.312328767123288</v>
      </c>
      <c s="63">
        <v>25.016438356164382</v>
      </c>
      <c s="65">
        <v>0.018329999999999999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453938.72999999998</v>
      </c>
      <c s="21">
        <v>0</v>
      </c>
      <c s="21">
        <v>0</v>
      </c>
      <c s="21">
        <v>0</v>
      </c>
      <c s="21">
        <v>0</v>
      </c>
      <c s="21">
        <v>0</v>
      </c>
      <c s="21">
        <v>439488.16999999998</v>
      </c>
      <c s="21">
        <v>0</v>
      </c>
      <c s="21">
        <v>0</v>
      </c>
      <c s="21">
        <v>0</v>
      </c>
      <c s="21">
        <v>0</v>
      </c>
      <c s="21">
        <v>0</v>
      </c>
      <c s="21">
        <v>410706.46999999997</v>
      </c>
      <c s="21">
        <v>0</v>
      </c>
      <c s="21">
        <v>0</v>
      </c>
      <c s="21">
        <v>0</v>
      </c>
      <c s="21">
        <v>0</v>
      </c>
      <c s="21">
        <v>0</v>
      </c>
      <c s="21">
        <v>395539.34999999998</v>
      </c>
      <c s="21">
        <v>0</v>
      </c>
      <c s="21">
        <v>0</v>
      </c>
      <c s="21">
        <v>0</v>
      </c>
      <c s="21">
        <v>893426.89999999991</v>
      </c>
      <c s="21">
        <v>806245.81999999995</v>
      </c>
      <c s="21">
        <v>1699672.7199999997</v>
      </c>
    </row>
    <row r="124" spans="1:63" ht="14.5">
      <c r="A124" s="55">
        <v>20282000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205</v>
      </c>
      <c s="55" t="s">
        <v>205</v>
      </c>
      <c s="55" t="s">
        <v>160</v>
      </c>
      <c s="62">
        <v>41528651.149999999</v>
      </c>
      <c s="62">
        <v>0</v>
      </c>
      <c s="62">
        <v>1805593.53</v>
      </c>
      <c s="62">
        <v>371800.71000000002</v>
      </c>
      <c s="62">
        <v>0</v>
      </c>
      <c s="62">
        <v>0</v>
      </c>
      <c s="62">
        <v>0</v>
      </c>
      <c s="62">
        <v>39723057.619999997</v>
      </c>
      <c s="59">
        <v>40525</v>
      </c>
      <c s="59">
        <v>49656</v>
      </c>
      <c s="63">
        <v>75000000</v>
      </c>
      <c s="63">
        <v>75000000</v>
      </c>
      <c s="63">
        <v>11.04109589041096</v>
      </c>
      <c s="63">
        <v>25.016438356164382</v>
      </c>
      <c s="65">
        <v>0.017909999999999999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354745.40999999997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340481.16999999998</v>
      </c>
      <c s="21">
        <v>0</v>
      </c>
      <c s="21">
        <v>0</v>
      </c>
      <c s="21">
        <v>0</v>
      </c>
      <c s="21">
        <v>0</v>
      </c>
      <c s="21">
        <v>0</v>
      </c>
      <c s="21">
        <v>322495.82000000001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308054.39000000001</v>
      </c>
      <c s="21">
        <v>695226.57999999996</v>
      </c>
      <c s="21">
        <v>630550.20999999996</v>
      </c>
      <c s="21">
        <v>1325776.79</v>
      </c>
    </row>
    <row r="125" spans="1:63" ht="14.5">
      <c r="A125" s="55">
        <v>20283000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206</v>
      </c>
      <c s="55" t="s">
        <v>206</v>
      </c>
      <c s="55" t="s">
        <v>160</v>
      </c>
      <c s="62">
        <v>15602330.65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15602330.65</v>
      </c>
      <c s="59">
        <v>40553</v>
      </c>
      <c s="59">
        <v>49684</v>
      </c>
      <c s="63">
        <v>30000000</v>
      </c>
      <c s="63">
        <v>27053570.93</v>
      </c>
      <c s="63">
        <v>11.117808219178082</v>
      </c>
      <c s="63">
        <v>25.016438356164382</v>
      </c>
      <c s="65">
        <v>0.017781000000000002</v>
      </c>
      <c s="65" t="s">
        <v>39</v>
      </c>
      <c s="65"/>
      <c s="55" t="s">
        <v>160</v>
      </c>
      <c s="55" t="s">
        <v>160</v>
      </c>
      <c s="21">
        <v>139852.63</v>
      </c>
      <c s="21">
        <v>0</v>
      </c>
      <c s="21">
        <v>0</v>
      </c>
      <c s="21">
        <v>0</v>
      </c>
      <c s="21">
        <v>0</v>
      </c>
      <c s="21">
        <v>0</v>
      </c>
      <c s="21">
        <v>131591.01000000001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127691.53</v>
      </c>
      <c s="21">
        <v>0</v>
      </c>
      <c s="21">
        <v>0</v>
      </c>
      <c s="21">
        <v>0</v>
      </c>
      <c s="21">
        <v>0</v>
      </c>
      <c s="21">
        <v>0</v>
      </c>
      <c s="21">
        <v>119628.19</v>
      </c>
      <c s="21">
        <v>0</v>
      </c>
      <c s="21">
        <v>0</v>
      </c>
      <c s="21">
        <v>0</v>
      </c>
      <c s="21">
        <v>0</v>
      </c>
      <c s="21">
        <v>0</v>
      </c>
      <c s="21">
        <v>271443.64000000001</v>
      </c>
      <c s="21">
        <v>247319.72</v>
      </c>
      <c s="21">
        <v>518763.35999999999</v>
      </c>
    </row>
    <row r="126" spans="1:63" ht="14.5">
      <c r="A126" s="55">
        <v>20288000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207</v>
      </c>
      <c s="55" t="s">
        <v>207</v>
      </c>
      <c s="55" t="s">
        <v>160</v>
      </c>
      <c s="62">
        <v>42169844.649999999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42169844.649999999</v>
      </c>
      <c s="59">
        <v>40629</v>
      </c>
      <c s="59">
        <v>49761</v>
      </c>
      <c s="63">
        <v>100000000</v>
      </c>
      <c s="63">
        <v>75711466.640000001</v>
      </c>
      <c s="63">
        <v>11.328767123287671</v>
      </c>
      <c s="63">
        <v>25.019178082191782</v>
      </c>
      <c s="65">
        <v>0.018020000000000001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376827.41999999998</v>
      </c>
      <c s="21">
        <v>0</v>
      </c>
      <c s="21">
        <v>0</v>
      </c>
      <c s="21">
        <v>0</v>
      </c>
      <c s="21">
        <v>0</v>
      </c>
      <c s="21">
        <v>0</v>
      </c>
      <c s="21">
        <v>366417.82000000001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344059.82000000001</v>
      </c>
      <c s="21">
        <v>0</v>
      </c>
      <c s="21">
        <v>0</v>
      </c>
      <c s="21">
        <v>0</v>
      </c>
      <c s="21">
        <v>0</v>
      </c>
      <c s="21">
        <v>0</v>
      </c>
      <c s="21">
        <v>333107.10999999999</v>
      </c>
      <c s="21">
        <v>0</v>
      </c>
      <c s="21">
        <v>0</v>
      </c>
      <c s="21">
        <v>0</v>
      </c>
      <c s="21">
        <v>743245.23999999999</v>
      </c>
      <c s="21">
        <v>677166.92999999993</v>
      </c>
      <c s="21">
        <v>1420412.1699999999</v>
      </c>
    </row>
    <row r="127" spans="1:63" ht="14.5">
      <c r="A127" s="55">
        <v>20284000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208</v>
      </c>
      <c s="55" t="s">
        <v>208</v>
      </c>
      <c s="55" t="s">
        <v>160</v>
      </c>
      <c s="62">
        <v>35430952.390000001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35430952.390000001</v>
      </c>
      <c s="59">
        <v>40575</v>
      </c>
      <c s="59">
        <v>49706</v>
      </c>
      <c s="63">
        <v>64700000</v>
      </c>
      <c s="63">
        <v>64700000</v>
      </c>
      <c s="63">
        <v>11.178082191780822</v>
      </c>
      <c s="63">
        <v>25.016438356164382</v>
      </c>
      <c s="65">
        <v>0.017995000000000001</v>
      </c>
      <c s="65" t="s">
        <v>39</v>
      </c>
      <c s="65"/>
      <c s="55" t="s">
        <v>160</v>
      </c>
      <c s="55" t="s">
        <v>160</v>
      </c>
      <c s="21">
        <v>0</v>
      </c>
      <c s="21">
        <v>321410.19</v>
      </c>
      <c s="21">
        <v>0</v>
      </c>
      <c s="21">
        <v>0</v>
      </c>
      <c s="21">
        <v>0</v>
      </c>
      <c s="21">
        <v>0</v>
      </c>
      <c s="21">
        <v>0</v>
      </c>
      <c s="21">
        <v>302423.28999999998</v>
      </c>
      <c s="21">
        <v>0</v>
      </c>
      <c s="21">
        <v>0</v>
      </c>
      <c s="21">
        <v>0</v>
      </c>
      <c s="21">
        <v>0</v>
      </c>
      <c s="21">
        <v>0</v>
      </c>
      <c s="21">
        <v>293461.46999999997</v>
      </c>
      <c s="21">
        <v>0</v>
      </c>
      <c s="21">
        <v>0</v>
      </c>
      <c s="21">
        <v>0</v>
      </c>
      <c s="21">
        <v>0</v>
      </c>
      <c s="21">
        <v>0</v>
      </c>
      <c s="21">
        <v>274930.26000000001</v>
      </c>
      <c s="21">
        <v>0</v>
      </c>
      <c s="21">
        <v>0</v>
      </c>
      <c s="21">
        <v>0</v>
      </c>
      <c s="21">
        <v>0</v>
      </c>
      <c s="21">
        <v>623833.47999999998</v>
      </c>
      <c s="21">
        <v>568391.72999999998</v>
      </c>
      <c s="21">
        <v>1192225.21</v>
      </c>
    </row>
    <row r="128" spans="1:63" ht="14.5">
      <c r="A128" s="55">
        <v>20285000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209</v>
      </c>
      <c s="55" t="s">
        <v>209</v>
      </c>
      <c s="55" t="s">
        <v>160</v>
      </c>
      <c s="62">
        <v>49239722.109999999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49239722.109999999</v>
      </c>
      <c s="59">
        <v>40575</v>
      </c>
      <c s="59">
        <v>49706</v>
      </c>
      <c s="63">
        <v>90000000</v>
      </c>
      <c s="63">
        <v>89391856.319999993</v>
      </c>
      <c s="63">
        <v>11.178082191780822</v>
      </c>
      <c s="63">
        <v>25.016438356164382</v>
      </c>
      <c s="65">
        <v>0.017995000000000001</v>
      </c>
      <c s="65" t="s">
        <v>39</v>
      </c>
      <c s="65"/>
      <c s="55" t="s">
        <v>160</v>
      </c>
      <c s="55" t="s">
        <v>160</v>
      </c>
      <c s="21">
        <v>0</v>
      </c>
      <c s="21">
        <v>446675.77000000002</v>
      </c>
      <c s="21">
        <v>0</v>
      </c>
      <c s="21">
        <v>0</v>
      </c>
      <c s="21">
        <v>0</v>
      </c>
      <c s="21">
        <v>0</v>
      </c>
      <c s="21">
        <v>0</v>
      </c>
      <c s="21">
        <v>420288.97999999998</v>
      </c>
      <c s="21">
        <v>0</v>
      </c>
      <c s="21">
        <v>0</v>
      </c>
      <c s="21">
        <v>0</v>
      </c>
      <c s="21">
        <v>0</v>
      </c>
      <c s="21">
        <v>0</v>
      </c>
      <c s="21">
        <v>407834.40999999997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382080.89000000001</v>
      </c>
      <c s="21">
        <v>0</v>
      </c>
      <c s="21">
        <v>0</v>
      </c>
      <c s="21">
        <v>0</v>
      </c>
      <c s="21">
        <v>0</v>
      </c>
      <c s="21">
        <v>866964.75</v>
      </c>
      <c s="21">
        <v>789915.30000000005</v>
      </c>
      <c s="21">
        <v>1656880.05</v>
      </c>
    </row>
    <row r="129" spans="1:63" ht="14.5">
      <c r="A129" s="55">
        <v>20286000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210</v>
      </c>
      <c s="55" t="s">
        <v>210</v>
      </c>
      <c s="55" t="s">
        <v>160</v>
      </c>
      <c s="62">
        <v>27941814.960000001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27941814.960000001</v>
      </c>
      <c s="59">
        <v>40575</v>
      </c>
      <c s="59">
        <v>49888</v>
      </c>
      <c s="63">
        <v>58000000</v>
      </c>
      <c s="63">
        <v>53844460.799999997</v>
      </c>
      <c s="63">
        <v>11.676712328767124</v>
      </c>
      <c s="63">
        <v>25.515068493150686</v>
      </c>
      <c s="65">
        <v>0.017995000000000001</v>
      </c>
      <c s="65" t="s">
        <v>39</v>
      </c>
      <c s="65"/>
      <c s="55" t="s">
        <v>160</v>
      </c>
      <c s="55" t="s">
        <v>160</v>
      </c>
      <c s="21">
        <v>0</v>
      </c>
      <c s="21">
        <v>253472.82999999999</v>
      </c>
      <c s="21">
        <v>0</v>
      </c>
      <c s="21">
        <v>0</v>
      </c>
      <c s="21">
        <v>0</v>
      </c>
      <c s="21">
        <v>0</v>
      </c>
      <c s="21">
        <v>0</v>
      </c>
      <c s="21">
        <v>238499.25</v>
      </c>
      <c s="21">
        <v>0</v>
      </c>
      <c s="21">
        <v>0</v>
      </c>
      <c s="21">
        <v>0</v>
      </c>
      <c s="21">
        <v>0</v>
      </c>
      <c s="21">
        <v>0</v>
      </c>
      <c s="21">
        <v>231431.72</v>
      </c>
      <c s="21">
        <v>0</v>
      </c>
      <c s="21">
        <v>0</v>
      </c>
      <c s="21">
        <v>0</v>
      </c>
      <c s="21">
        <v>0</v>
      </c>
      <c s="21">
        <v>0</v>
      </c>
      <c s="21">
        <v>216817.5</v>
      </c>
      <c s="21">
        <v>0</v>
      </c>
      <c s="21">
        <v>0</v>
      </c>
      <c s="21">
        <v>0</v>
      </c>
      <c s="21">
        <v>0</v>
      </c>
      <c s="21">
        <v>491972.07999999996</v>
      </c>
      <c s="21">
        <v>448249.21999999997</v>
      </c>
      <c s="21">
        <v>940221.29999999993</v>
      </c>
    </row>
    <row r="130" spans="1:63" ht="14.5">
      <c r="A130" s="55">
        <v>20287000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211</v>
      </c>
      <c s="55" t="s">
        <v>211</v>
      </c>
      <c s="55" t="s">
        <v>160</v>
      </c>
      <c s="62">
        <v>38723979.399999999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38723979.399999999</v>
      </c>
      <c s="59">
        <v>40605</v>
      </c>
      <c s="59">
        <v>49737</v>
      </c>
      <c s="63">
        <v>78000000</v>
      </c>
      <c s="63">
        <v>73816306.129999995</v>
      </c>
      <c s="63">
        <v>11.263013698630138</v>
      </c>
      <c s="63">
        <v>25.019178082191782</v>
      </c>
      <c s="65">
        <v>0.01805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346611.45000000001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337036.53999999998</v>
      </c>
      <c s="21">
        <v>0</v>
      </c>
      <c s="21">
        <v>0</v>
      </c>
      <c s="21">
        <v>0</v>
      </c>
      <c s="21">
        <v>0</v>
      </c>
      <c s="21">
        <v>0</v>
      </c>
      <c s="21">
        <v>316471.32000000001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306396.85999999999</v>
      </c>
      <c s="21">
        <v>0</v>
      </c>
      <c s="21">
        <v>0</v>
      </c>
      <c s="21">
        <v>0</v>
      </c>
      <c s="21">
        <v>683647.98999999999</v>
      </c>
      <c s="21">
        <v>622868.17999999993</v>
      </c>
      <c s="21">
        <v>1306516.1699999999</v>
      </c>
    </row>
    <row r="131" spans="1:63" ht="14.5">
      <c r="A131" s="55">
        <v>20292000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212</v>
      </c>
      <c s="55" t="s">
        <v>212</v>
      </c>
      <c s="55" t="s">
        <v>160</v>
      </c>
      <c s="62">
        <v>1262427.27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1262427.27</v>
      </c>
      <c s="59">
        <v>41031</v>
      </c>
      <c s="59">
        <v>50162</v>
      </c>
      <c s="63">
        <v>2270161.4900000002</v>
      </c>
      <c s="63">
        <v>2270161.79</v>
      </c>
      <c s="63">
        <v>12.427397260273972</v>
      </c>
      <c s="63">
        <v>25.016438356164382</v>
      </c>
      <c s="65">
        <v>0.018159999999999999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11368.620000000001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11094.77</v>
      </c>
      <c s="21">
        <v>0</v>
      </c>
      <c s="21">
        <v>0</v>
      </c>
      <c s="21">
        <v>0</v>
      </c>
      <c s="21">
        <v>0</v>
      </c>
      <c s="21">
        <v>0</v>
      </c>
      <c s="21">
        <v>10459.129999999999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10170.209999999999</v>
      </c>
      <c s="21">
        <v>0</v>
      </c>
      <c s="21">
        <v>22463.389999999999</v>
      </c>
      <c s="21">
        <v>20629.339999999997</v>
      </c>
      <c s="21">
        <v>43092.729999999996</v>
      </c>
    </row>
    <row r="132" spans="1:63" ht="14.5">
      <c r="A132" s="55">
        <v>20289000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213</v>
      </c>
      <c s="55" t="s">
        <v>213</v>
      </c>
      <c s="55" t="s">
        <v>160</v>
      </c>
      <c s="62">
        <v>20485076.890000001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20485076.890000001</v>
      </c>
      <c s="59">
        <v>40879</v>
      </c>
      <c s="59">
        <v>50011</v>
      </c>
      <c s="63">
        <v>40000000</v>
      </c>
      <c s="63">
        <v>34159388.969999999</v>
      </c>
      <c s="63">
        <v>12.013698630136986</v>
      </c>
      <c s="63">
        <v>25.019178082191782</v>
      </c>
      <c s="65">
        <v>0.018185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185750.26000000001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178988.75</v>
      </c>
      <c s="21">
        <v>0</v>
      </c>
      <c s="21">
        <v>0</v>
      </c>
      <c s="21">
        <v>0</v>
      </c>
      <c s="21">
        <v>0</v>
      </c>
      <c s="21">
        <v>0</v>
      </c>
      <c s="21">
        <v>170271.07000000001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163424.51000000001</v>
      </c>
      <c s="21">
        <v>364739.01000000001</v>
      </c>
      <c s="21">
        <v>333695.58000000002</v>
      </c>
      <c s="21">
        <v>698434.59000000008</v>
      </c>
    </row>
    <row r="133" spans="1:63" ht="14.5">
      <c r="A133" s="55">
        <v>20291000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214</v>
      </c>
      <c s="55" t="s">
        <v>214</v>
      </c>
      <c s="55" t="s">
        <v>160</v>
      </c>
      <c s="62">
        <v>21739130.379000001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21739130.379000001</v>
      </c>
      <c s="59">
        <v>41031</v>
      </c>
      <c s="59">
        <v>50162</v>
      </c>
      <c s="63">
        <v>40000000</v>
      </c>
      <c s="63">
        <v>40000000</v>
      </c>
      <c s="63">
        <v>12.427397260273972</v>
      </c>
      <c s="63">
        <v>25.016438356164382</v>
      </c>
      <c s="65">
        <v>0.018159999999999999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195768.91</v>
      </c>
      <c s="21">
        <v>0</v>
      </c>
      <c s="21">
        <v>0</v>
      </c>
      <c s="21">
        <v>0</v>
      </c>
      <c s="21">
        <v>0</v>
      </c>
      <c s="21">
        <v>0</v>
      </c>
      <c s="21">
        <v>191053.14999999999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180107.39999999999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175132.04999999999</v>
      </c>
      <c s="21">
        <v>0</v>
      </c>
      <c s="21">
        <v>386822.06</v>
      </c>
      <c s="21">
        <v>355239.44999999995</v>
      </c>
      <c s="21">
        <v>742061.51000000001</v>
      </c>
    </row>
    <row r="134" spans="1:63" ht="14.5">
      <c r="A134" s="55">
        <v>20297000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215</v>
      </c>
      <c s="55" t="s">
        <v>215</v>
      </c>
      <c s="55" t="s">
        <v>160</v>
      </c>
      <c s="62">
        <v>30952380.960000001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30952380.960000001</v>
      </c>
      <c s="59">
        <v>41243</v>
      </c>
      <c s="59">
        <v>50374</v>
      </c>
      <c s="63">
        <v>50000000</v>
      </c>
      <c s="63">
        <v>50000000</v>
      </c>
      <c s="63">
        <v>13.008219178082191</v>
      </c>
      <c s="63">
        <v>25.016438356164382</v>
      </c>
      <c s="65">
        <v>0.018373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282006.96999999997</v>
      </c>
      <c s="21">
        <v>0</v>
      </c>
      <c s="21">
        <v>0</v>
      </c>
      <c s="21">
        <v>0</v>
      </c>
      <c s="21">
        <v>0</v>
      </c>
      <c s="21">
        <v>0</v>
      </c>
      <c s="21">
        <v>275654.92999999999</v>
      </c>
      <c s="21">
        <v>0</v>
      </c>
      <c s="21">
        <v>0</v>
      </c>
      <c s="21">
        <v>0</v>
      </c>
      <c s="21">
        <v>0</v>
      </c>
      <c s="21">
        <v>0</v>
      </c>
      <c s="21">
        <v>260314.13</v>
      </c>
      <c s="21">
        <v>0</v>
      </c>
      <c s="21">
        <v>0</v>
      </c>
      <c s="21">
        <v>0</v>
      </c>
      <c s="21">
        <v>0</v>
      </c>
      <c s="21">
        <v>0</v>
      </c>
      <c s="21">
        <v>253602.53</v>
      </c>
      <c s="21">
        <v>0</v>
      </c>
      <c s="21">
        <v>557661.89999999991</v>
      </c>
      <c s="21">
        <v>513916.66000000003</v>
      </c>
      <c s="21">
        <v>1071578.5600000001</v>
      </c>
    </row>
    <row r="135" spans="1:63" ht="14.5">
      <c r="A135" s="55">
        <v>20290000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216</v>
      </c>
      <c s="55" t="s">
        <v>216</v>
      </c>
      <c s="55" t="s">
        <v>160</v>
      </c>
      <c s="62">
        <v>155579224.60200003</v>
      </c>
      <c s="62">
        <v>0</v>
      </c>
      <c s="62">
        <v>6223168.9900000002</v>
      </c>
      <c s="62">
        <v>1414294.8999999999</v>
      </c>
      <c s="62">
        <v>0</v>
      </c>
      <c s="62">
        <v>0</v>
      </c>
      <c s="62">
        <v>0</v>
      </c>
      <c s="62">
        <v>149356055.61199999</v>
      </c>
      <c s="59">
        <v>40892</v>
      </c>
      <c s="59">
        <v>50024</v>
      </c>
      <c s="63">
        <v>250000000</v>
      </c>
      <c s="63">
        <v>248933378.06999999</v>
      </c>
      <c s="63">
        <v>12.049315068493151</v>
      </c>
      <c s="63">
        <v>25.019178082191782</v>
      </c>
      <c s="65">
        <v>0.018185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1354299.3400000001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1305001.3500000001</v>
      </c>
      <c s="21">
        <v>0</v>
      </c>
      <c s="21">
        <v>0</v>
      </c>
      <c s="21">
        <v>0</v>
      </c>
      <c s="21">
        <v>0</v>
      </c>
      <c s="21">
        <v>0</v>
      </c>
      <c s="21">
        <v>1241441.0600000001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1191522.97</v>
      </c>
      <c s="21">
        <v>2659300.6900000004</v>
      </c>
      <c s="21">
        <v>2432964.0300000003</v>
      </c>
      <c s="21">
        <v>5092264.7200000007</v>
      </c>
    </row>
    <row r="136" spans="1:63" ht="14.5">
      <c r="A136" s="55">
        <v>20293000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217</v>
      </c>
      <c s="55" t="s">
        <v>217</v>
      </c>
      <c s="55" t="s">
        <v>160</v>
      </c>
      <c s="62">
        <v>8839952.5600000005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8839952.5600000005</v>
      </c>
      <c s="59">
        <v>40984</v>
      </c>
      <c s="59">
        <v>50115</v>
      </c>
      <c s="63">
        <v>14559417.130000001</v>
      </c>
      <c s="63">
        <v>14334092.779999999</v>
      </c>
      <c s="63">
        <v>12.298630136986301</v>
      </c>
      <c s="63">
        <v>25.016438356164382</v>
      </c>
      <c s="65">
        <v>0.018134000000000001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79493.070000000007</v>
      </c>
      <c s="21">
        <v>0</v>
      </c>
      <c s="21">
        <v>0</v>
      </c>
      <c s="21">
        <v>0</v>
      </c>
      <c s="21">
        <v>0</v>
      </c>
      <c s="21">
        <v>0</v>
      </c>
      <c s="21">
        <v>77578.210000000006</v>
      </c>
      <c s="21">
        <v>0</v>
      </c>
      <c s="21">
        <v>0</v>
      </c>
      <c s="21">
        <v>0</v>
      </c>
      <c s="21">
        <v>0</v>
      </c>
      <c s="21">
        <v>0</v>
      </c>
      <c s="21">
        <v>73133.619999999995</v>
      </c>
      <c s="21">
        <v>0</v>
      </c>
      <c s="21">
        <v>0</v>
      </c>
      <c s="21">
        <v>0</v>
      </c>
      <c s="21">
        <v>0</v>
      </c>
      <c s="21">
        <v>0</v>
      </c>
      <c s="21">
        <v>71113.360000000001</v>
      </c>
      <c s="21">
        <v>0</v>
      </c>
      <c s="21">
        <v>0</v>
      </c>
      <c s="21">
        <v>0</v>
      </c>
      <c s="21">
        <v>157071.28000000003</v>
      </c>
      <c s="21">
        <v>144246.97999999998</v>
      </c>
      <c s="21">
        <v>301318.26000000001</v>
      </c>
    </row>
    <row r="137" spans="1:63" ht="14.5">
      <c r="A137" s="55">
        <v>20295000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218</v>
      </c>
      <c s="55" t="s">
        <v>218</v>
      </c>
      <c s="55" t="s">
        <v>160</v>
      </c>
      <c s="62">
        <v>2447205.3199999998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2447205.3199999998</v>
      </c>
      <c s="59">
        <v>41136</v>
      </c>
      <c s="59">
        <v>50267</v>
      </c>
      <c s="63">
        <v>10000000</v>
      </c>
      <c s="63">
        <v>2447205.3199999998</v>
      </c>
      <c s="63">
        <v>12.715068493150685</v>
      </c>
      <c s="63">
        <v>25.016438356164382</v>
      </c>
      <c s="65">
        <v>0.018214999999999999</v>
      </c>
      <c s="65" t="s">
        <v>39</v>
      </c>
      <c s="65"/>
      <c s="55" t="s">
        <v>160</v>
      </c>
      <c s="55" t="s">
        <v>160</v>
      </c>
      <c s="21">
        <v>0</v>
      </c>
      <c s="21">
        <v>22471.110000000001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21254.549999999999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20742.560000000001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19554.189999999999</v>
      </c>
      <c s="21">
        <v>0</v>
      </c>
      <c s="21">
        <v>0</v>
      </c>
      <c s="21">
        <v>0</v>
      </c>
      <c s="21">
        <v>0</v>
      </c>
      <c s="21">
        <v>43725.660000000003</v>
      </c>
      <c s="21">
        <v>40296.75</v>
      </c>
      <c s="21">
        <v>84022.410000000003</v>
      </c>
    </row>
    <row r="138" spans="1:63" ht="14.5">
      <c r="A138" s="55">
        <v>20299000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219</v>
      </c>
      <c s="55" t="s">
        <v>219</v>
      </c>
      <c s="55" t="s">
        <v>160</v>
      </c>
      <c s="62">
        <v>2139185.0099999998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2139185.0099999998</v>
      </c>
      <c s="59">
        <v>41348</v>
      </c>
      <c s="59">
        <v>50359</v>
      </c>
      <c s="63">
        <v>2168540.1800000002</v>
      </c>
      <c s="63">
        <v>2139185.0099999998</v>
      </c>
      <c s="63">
        <v>12.967123287671233</v>
      </c>
      <c s="63">
        <v>24.687671232876713</v>
      </c>
      <c s="65">
        <v>0.017864999999999999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18951.220000000001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16526.709999999999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13938.48</v>
      </c>
      <c s="21">
        <v>0</v>
      </c>
      <c s="21">
        <v>0</v>
      </c>
      <c s="21">
        <v>0</v>
      </c>
      <c s="21">
        <v>0</v>
      </c>
      <c s="21">
        <v>0</v>
      </c>
      <c s="21">
        <v>12140.6</v>
      </c>
      <c s="21">
        <v>0</v>
      </c>
      <c s="21">
        <v>35477.93</v>
      </c>
      <c s="21">
        <v>26079.080000000002</v>
      </c>
      <c s="21">
        <v>61557.010000000002</v>
      </c>
    </row>
    <row r="139" spans="1:63" ht="14.5">
      <c r="A139" s="55">
        <v>20298000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220</v>
      </c>
      <c s="55" t="s">
        <v>220</v>
      </c>
      <c s="55" t="s">
        <v>160</v>
      </c>
      <c s="62">
        <v>94990000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94990000</v>
      </c>
      <c s="59">
        <v>41348</v>
      </c>
      <c s="59">
        <v>50359</v>
      </c>
      <c s="63">
        <v>100000000</v>
      </c>
      <c s="63">
        <v>94990000</v>
      </c>
      <c s="63">
        <v>12.967123287671233</v>
      </c>
      <c s="63">
        <v>24.687671232876713</v>
      </c>
      <c s="65">
        <v>0.017084999999999999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804782.60999999999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818121.54000000004</v>
      </c>
      <c s="21">
        <v>0</v>
      </c>
      <c s="21">
        <v>0</v>
      </c>
      <c s="21">
        <v>0</v>
      </c>
      <c s="21">
        <v>0</v>
      </c>
      <c s="21">
        <v>0</v>
      </c>
      <c s="21">
        <v>804782.60999999999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818121.54000000004</v>
      </c>
      <c s="21">
        <v>0</v>
      </c>
      <c s="21">
        <v>1622904.1499999999</v>
      </c>
      <c s="21">
        <v>1622904.1499999999</v>
      </c>
      <c s="21">
        <v>3245808.2999999998</v>
      </c>
    </row>
    <row r="140" spans="1:63" ht="14.5">
      <c r="A140" s="55">
        <v>20300000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221</v>
      </c>
      <c s="55" t="s">
        <v>221</v>
      </c>
      <c s="55" t="s">
        <v>160</v>
      </c>
      <c s="62">
        <v>94118010.799999997</v>
      </c>
      <c s="62">
        <v>0</v>
      </c>
      <c s="62">
        <v>0</v>
      </c>
      <c s="62">
        <v>936051.34999999998</v>
      </c>
      <c s="62">
        <v>0</v>
      </c>
      <c s="62">
        <v>0</v>
      </c>
      <c s="62">
        <v>0</v>
      </c>
      <c s="62">
        <v>94118010.799999997</v>
      </c>
      <c s="59">
        <v>41487</v>
      </c>
      <c s="59">
        <v>50389</v>
      </c>
      <c s="63">
        <v>100000000</v>
      </c>
      <c s="63">
        <v>94118010.799999997</v>
      </c>
      <c s="63">
        <v>13.049315068493151</v>
      </c>
      <c s="63">
        <v>24.389041095890413</v>
      </c>
      <c s="65">
        <v>0.017084999999999999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801800.35999999999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806205.85999999999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801800.35999999999</v>
      </c>
      <c s="21">
        <v>0</v>
      </c>
      <c s="21">
        <v>0</v>
      </c>
      <c s="21">
        <v>0</v>
      </c>
      <c s="21">
        <v>0</v>
      </c>
      <c s="21">
        <v>0</v>
      </c>
      <c s="21">
        <v>628328.14000000001</v>
      </c>
      <c s="21">
        <v>1608006.22</v>
      </c>
      <c s="21">
        <v>1430128.5</v>
      </c>
      <c s="21">
        <v>3038134.7199999997</v>
      </c>
    </row>
    <row r="141" spans="1:63" ht="14.5">
      <c r="A141" s="55">
        <v>20315000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222</v>
      </c>
      <c s="55" t="s">
        <v>222</v>
      </c>
      <c s="55" t="s">
        <v>160</v>
      </c>
      <c s="62">
        <v>140000000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140000000</v>
      </c>
      <c s="59">
        <v>42171</v>
      </c>
      <c s="59">
        <v>51271</v>
      </c>
      <c s="63">
        <v>200000000</v>
      </c>
      <c s="63">
        <v>200000000</v>
      </c>
      <c s="63">
        <v>15.465753424657533</v>
      </c>
      <c s="63">
        <v>24.931506849315067</v>
      </c>
      <c s="65">
        <v>0.03109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2158412.6000000001</v>
      </c>
      <c s="21">
        <v>0</v>
      </c>
      <c s="21">
        <v>0</v>
      </c>
      <c s="21">
        <v>0</v>
      </c>
      <c s="21">
        <v>0</v>
      </c>
      <c s="21">
        <v>0</v>
      </c>
      <c s="21">
        <v>2106419.8999999999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1985739.6000000001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1930884.8999999999</v>
      </c>
      <c s="21">
        <v>0</v>
      </c>
      <c s="21">
        <v>4264832.5</v>
      </c>
      <c s="21">
        <v>3916624.5</v>
      </c>
      <c s="21">
        <v>8181457</v>
      </c>
    </row>
    <row r="142" spans="1:63" ht="14.5">
      <c r="A142" s="55">
        <v>20327000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223</v>
      </c>
      <c s="55" t="s">
        <v>223</v>
      </c>
      <c s="55" t="s">
        <v>160</v>
      </c>
      <c s="62">
        <v>249800000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249800000</v>
      </c>
      <c s="59">
        <v>43350</v>
      </c>
      <c s="59">
        <v>52366</v>
      </c>
      <c s="63">
        <v>250000000</v>
      </c>
      <c s="63">
        <v>249800000</v>
      </c>
      <c s="63">
        <v>18.465753424657535</v>
      </c>
      <c s="63">
        <v>24.701369863013699</v>
      </c>
      <c s="65">
        <v>0.045449999999999997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5708242.25</v>
      </c>
      <c s="21">
        <v>0</v>
      </c>
      <c s="21">
        <v>0</v>
      </c>
      <c s="21">
        <v>0</v>
      </c>
      <c s="21">
        <v>0</v>
      </c>
      <c s="21">
        <v>0</v>
      </c>
      <c s="21">
        <v>5367639.9500000002</v>
      </c>
      <c s="21">
        <v>0</v>
      </c>
      <c s="21">
        <v>0</v>
      </c>
      <c s="21">
        <v>0</v>
      </c>
      <c s="21">
        <v>0</v>
      </c>
      <c s="21">
        <v>0</v>
      </c>
      <c s="21">
        <v>4852005.9100000001</v>
      </c>
      <c s="21">
        <v>0</v>
      </c>
      <c s="21">
        <v>0</v>
      </c>
      <c s="21">
        <v>0</v>
      </c>
      <c s="21">
        <v>0</v>
      </c>
      <c s="21">
        <v>0</v>
      </c>
      <c s="21">
        <v>4497211.8499999996</v>
      </c>
      <c s="21">
        <v>0</v>
      </c>
      <c s="21">
        <v>11075882.199999999</v>
      </c>
      <c s="21">
        <v>9349217.7599999998</v>
      </c>
      <c s="21">
        <v>20425099.960000001</v>
      </c>
    </row>
    <row r="143" spans="1:63" ht="14.5">
      <c r="A143" s="55">
        <v>20302000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224</v>
      </c>
      <c s="55" t="s">
        <v>224</v>
      </c>
      <c s="55" t="s">
        <v>160</v>
      </c>
      <c s="62">
        <v>267002186.13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267002186.13</v>
      </c>
      <c s="59">
        <v>41611</v>
      </c>
      <c s="59">
        <v>50724</v>
      </c>
      <c s="63">
        <v>270000000</v>
      </c>
      <c s="63">
        <v>267002186.13</v>
      </c>
      <c s="63">
        <v>13.967123287671233</v>
      </c>
      <c s="63">
        <v>24.967123287671232</v>
      </c>
      <c s="65">
        <v>0.029499999999999998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3905912.8100000001</v>
      </c>
      <c s="21">
        <v>0</v>
      </c>
      <c s="21">
        <v>0</v>
      </c>
      <c s="21">
        <v>0</v>
      </c>
      <c s="21">
        <v>0</v>
      </c>
      <c s="21">
        <v>0</v>
      </c>
      <c s="21">
        <v>3970651.6800000002</v>
      </c>
      <c s="21">
        <v>0</v>
      </c>
      <c s="21">
        <v>0</v>
      </c>
      <c s="21">
        <v>0</v>
      </c>
      <c s="21">
        <v>0</v>
      </c>
      <c s="21">
        <v>0</v>
      </c>
      <c s="21">
        <v>3905912.8100000001</v>
      </c>
      <c s="21">
        <v>0</v>
      </c>
      <c s="21">
        <v>0</v>
      </c>
      <c s="21">
        <v>0</v>
      </c>
      <c s="21">
        <v>0</v>
      </c>
      <c s="21">
        <v>0</v>
      </c>
      <c s="21">
        <v>3970651.6800000002</v>
      </c>
      <c s="21">
        <v>0</v>
      </c>
      <c s="21">
        <v>7876564.4900000002</v>
      </c>
      <c s="21">
        <v>7876564.4900000002</v>
      </c>
      <c s="21">
        <v>15753128.98</v>
      </c>
    </row>
    <row r="144" spans="1:63" ht="14.5">
      <c r="A144" s="55">
        <v>20303000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225</v>
      </c>
      <c s="55" t="s">
        <v>225</v>
      </c>
      <c s="55" t="s">
        <v>160</v>
      </c>
      <c s="62">
        <v>23625138.035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23625138.035</v>
      </c>
      <c s="59">
        <v>41726</v>
      </c>
      <c s="59">
        <v>48898</v>
      </c>
      <c s="63">
        <v>30000000</v>
      </c>
      <c s="63">
        <v>29950000</v>
      </c>
      <c s="63">
        <v>8.9643835616438352</v>
      </c>
      <c s="63">
        <v>19.649315068493152</v>
      </c>
      <c s="65">
        <v>0.017437000000000001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204282.81</v>
      </c>
      <c s="21">
        <v>0</v>
      </c>
      <c s="21">
        <v>0</v>
      </c>
      <c s="21">
        <v>0</v>
      </c>
      <c s="21">
        <v>0</v>
      </c>
      <c s="21">
        <v>0</v>
      </c>
      <c s="21">
        <v>163675.64000000001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126763.27</v>
      </c>
      <c s="21">
        <v>0</v>
      </c>
      <c s="21">
        <v>0</v>
      </c>
      <c s="21">
        <v>0</v>
      </c>
      <c s="21">
        <v>0</v>
      </c>
      <c s="21">
        <v>0</v>
      </c>
      <c s="21">
        <v>101318.42</v>
      </c>
      <c s="21">
        <v>0</v>
      </c>
      <c s="21">
        <v>367958.45000000001</v>
      </c>
      <c s="21">
        <v>228081.69</v>
      </c>
      <c s="21">
        <v>596040.14000000001</v>
      </c>
    </row>
    <row r="145" spans="1:63" ht="14.5">
      <c r="A145" s="55">
        <v>20305000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226</v>
      </c>
      <c s="55" t="s">
        <v>226</v>
      </c>
      <c s="55" t="s">
        <v>160</v>
      </c>
      <c s="62">
        <v>10329042.83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10329042.83</v>
      </c>
      <c s="59">
        <v>41753</v>
      </c>
      <c s="59">
        <v>50785</v>
      </c>
      <c s="63">
        <v>20000000</v>
      </c>
      <c s="63">
        <v>10329042.83</v>
      </c>
      <c s="63">
        <v>14.134246575342466</v>
      </c>
      <c s="63">
        <v>24.745205479452054</v>
      </c>
      <c s="65">
        <v>0.018440000000000002</v>
      </c>
      <c s="65" t="s">
        <v>39</v>
      </c>
      <c s="65"/>
      <c s="55" t="s">
        <v>160</v>
      </c>
      <c s="55" t="s">
        <v>160</v>
      </c>
      <c s="21">
        <v>93413.029999999999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91889.990000000005</v>
      </c>
      <c s="21">
        <v>0</v>
      </c>
      <c s="21">
        <v>0</v>
      </c>
      <c s="21">
        <v>0</v>
      </c>
      <c s="21">
        <v>0</v>
      </c>
      <c s="21">
        <v>0</v>
      </c>
      <c s="21">
        <v>93413.029999999999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91889.990000000005</v>
      </c>
      <c s="21">
        <v>0</v>
      </c>
      <c s="21">
        <v>0</v>
      </c>
      <c s="21">
        <v>0</v>
      </c>
      <c s="21">
        <v>0</v>
      </c>
      <c s="21">
        <v>0</v>
      </c>
      <c s="21">
        <v>185303.02000000002</v>
      </c>
      <c s="21">
        <v>185303.02000000002</v>
      </c>
      <c s="21">
        <v>370606.04000000004</v>
      </c>
    </row>
    <row r="146" spans="1:63" ht="14.5">
      <c r="A146" s="55">
        <v>20304000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227</v>
      </c>
      <c s="55" t="s">
        <v>227</v>
      </c>
      <c s="55" t="s">
        <v>160</v>
      </c>
      <c s="62">
        <v>59363606.200000003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59363606.200000003</v>
      </c>
      <c s="59">
        <v>41726</v>
      </c>
      <c s="59">
        <v>50785</v>
      </c>
      <c s="63">
        <v>60000000</v>
      </c>
      <c s="63">
        <v>59363606.200000003</v>
      </c>
      <c s="63">
        <v>14.134246575342466</v>
      </c>
      <c s="63">
        <v>24.81917808219178</v>
      </c>
      <c s="65">
        <v>0.043853000000000003</v>
      </c>
      <c s="65" t="s">
        <v>39</v>
      </c>
      <c s="65"/>
      <c s="55" t="s">
        <v>160</v>
      </c>
      <c s="55" t="s">
        <v>160</v>
      </c>
      <c s="21">
        <v>1330561.3500000001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1308867.4199999999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1330561.3500000001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1308867.4199999999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2639428.77</v>
      </c>
      <c s="21">
        <v>2639428.77</v>
      </c>
      <c s="21">
        <v>5278857.54</v>
      </c>
    </row>
    <row r="147" spans="1:63" ht="14.5">
      <c r="A147" s="55">
        <v>20308000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228</v>
      </c>
      <c s="55" t="s">
        <v>228</v>
      </c>
      <c s="55" t="s">
        <v>160</v>
      </c>
      <c s="62">
        <v>150000000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150000000</v>
      </c>
      <c s="59">
        <v>41813</v>
      </c>
      <c s="59">
        <v>50905</v>
      </c>
      <c s="63">
        <v>150000000</v>
      </c>
      <c s="63">
        <v>150000000</v>
      </c>
      <c s="63">
        <v>14.463013698630137</v>
      </c>
      <c s="63">
        <v>24.909589041095892</v>
      </c>
      <c s="65">
        <v>0.043860000000000003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3307775</v>
      </c>
      <c s="21">
        <v>0</v>
      </c>
      <c s="21">
        <v>0</v>
      </c>
      <c s="21">
        <v>0</v>
      </c>
      <c s="21">
        <v>0</v>
      </c>
      <c s="21">
        <v>0</v>
      </c>
      <c s="21">
        <v>3362600</v>
      </c>
      <c s="21">
        <v>0</v>
      </c>
      <c s="21">
        <v>0</v>
      </c>
      <c s="21">
        <v>0</v>
      </c>
      <c s="21">
        <v>0</v>
      </c>
      <c s="21">
        <v>0</v>
      </c>
      <c s="21">
        <v>3307775</v>
      </c>
      <c s="21">
        <v>0</v>
      </c>
      <c s="21">
        <v>0</v>
      </c>
      <c s="21">
        <v>0</v>
      </c>
      <c s="21">
        <v>0</v>
      </c>
      <c s="21">
        <v>0</v>
      </c>
      <c s="21">
        <v>3362600</v>
      </c>
      <c s="21">
        <v>0</v>
      </c>
      <c s="21">
        <v>6670375</v>
      </c>
      <c s="21">
        <v>6670375</v>
      </c>
      <c s="21">
        <v>13340750</v>
      </c>
    </row>
    <row r="148" spans="1:63" ht="14.5">
      <c r="A148" s="55">
        <v>20306000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229</v>
      </c>
      <c s="55" t="s">
        <v>229</v>
      </c>
      <c s="55" t="s">
        <v>160</v>
      </c>
      <c s="62">
        <v>170000000</v>
      </c>
      <c s="62">
        <v>0</v>
      </c>
      <c s="62">
        <v>0</v>
      </c>
      <c s="62">
        <v>2531593.4900000002</v>
      </c>
      <c s="62">
        <v>0</v>
      </c>
      <c s="62">
        <v>0</v>
      </c>
      <c s="62">
        <v>0</v>
      </c>
      <c s="62">
        <v>170000000</v>
      </c>
      <c s="59">
        <v>41851</v>
      </c>
      <c s="59">
        <v>50936</v>
      </c>
      <c s="63">
        <v>170000000</v>
      </c>
      <c s="63">
        <v>170000000</v>
      </c>
      <c s="63">
        <v>14.547945205479452</v>
      </c>
      <c s="63">
        <v>24.890410958904109</v>
      </c>
      <c s="65">
        <v>0.029919999999999999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2536232.3300000001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2550167.6699999999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2536232.3300000001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2550167.6699999999</v>
      </c>
      <c s="21">
        <v>5086400</v>
      </c>
      <c s="21">
        <v>5086400</v>
      </c>
      <c s="21">
        <v>10172800</v>
      </c>
    </row>
    <row r="149" spans="1:63" ht="14.5">
      <c r="A149" s="55">
        <v>20307000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230</v>
      </c>
      <c s="55" t="s">
        <v>230</v>
      </c>
      <c s="55" t="s">
        <v>160</v>
      </c>
      <c s="62">
        <v>50000000</v>
      </c>
      <c s="62">
        <v>0</v>
      </c>
      <c s="62">
        <v>0</v>
      </c>
      <c s="62">
        <v>1615745.1399999999</v>
      </c>
      <c s="62">
        <v>0</v>
      </c>
      <c s="62">
        <v>0</v>
      </c>
      <c s="62">
        <v>0</v>
      </c>
      <c s="62">
        <v>50000000</v>
      </c>
      <c s="59">
        <v>41851</v>
      </c>
      <c s="59">
        <v>50936</v>
      </c>
      <c s="63">
        <v>50000000</v>
      </c>
      <c s="63">
        <v>50000000</v>
      </c>
      <c s="63">
        <v>14.547945205479452</v>
      </c>
      <c s="63">
        <v>24.890410958904109</v>
      </c>
      <c s="65">
        <v>0.066000500000000004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1668345.97</v>
      </c>
      <c s="21">
        <v>0</v>
      </c>
      <c s="21">
        <v>0</v>
      </c>
      <c s="21">
        <v>0</v>
      </c>
      <c s="21">
        <v>0</v>
      </c>
      <c s="21">
        <v>0</v>
      </c>
      <c s="21">
        <v>1677512.71</v>
      </c>
      <c s="21">
        <v>0</v>
      </c>
      <c s="21">
        <v>0</v>
      </c>
      <c s="21">
        <v>0</v>
      </c>
      <c s="21">
        <v>0</v>
      </c>
      <c s="21">
        <v>0</v>
      </c>
      <c s="21">
        <v>1668345.97</v>
      </c>
      <c s="21">
        <v>0</v>
      </c>
      <c s="21">
        <v>0</v>
      </c>
      <c s="21">
        <v>0</v>
      </c>
      <c s="21">
        <v>0</v>
      </c>
      <c s="21">
        <v>0</v>
      </c>
      <c s="21">
        <v>1677512.71</v>
      </c>
      <c s="21">
        <v>3345858.6799999997</v>
      </c>
      <c s="21">
        <v>3345858.6799999997</v>
      </c>
      <c s="21">
        <v>6691717.3599999994</v>
      </c>
    </row>
    <row r="150" spans="1:63" ht="14.5">
      <c r="A150" s="55">
        <v>20309000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231</v>
      </c>
      <c s="55" t="s">
        <v>231</v>
      </c>
      <c s="55" t="s">
        <v>160</v>
      </c>
      <c s="62">
        <v>116669044.58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116669044.58</v>
      </c>
      <c s="59">
        <v>41957</v>
      </c>
      <c s="59">
        <v>50997</v>
      </c>
      <c s="63">
        <v>120000000</v>
      </c>
      <c s="63">
        <v>118012000</v>
      </c>
      <c s="63">
        <v>14.715068493150685</v>
      </c>
      <c s="63">
        <v>24.767123287671232</v>
      </c>
      <c s="65">
        <v>0.029960000000000001</v>
      </c>
      <c s="65" t="s">
        <v>39</v>
      </c>
      <c s="65"/>
      <c s="55" t="s">
        <v>160</v>
      </c>
      <c s="55" t="s">
        <v>160</v>
      </c>
      <c s="21">
        <v>0</v>
      </c>
      <c s="21">
        <v>1762066.96</v>
      </c>
      <c s="21">
        <v>0</v>
      </c>
      <c s="21">
        <v>0</v>
      </c>
      <c s="21">
        <v>0</v>
      </c>
      <c s="21">
        <v>0</v>
      </c>
      <c s="21">
        <v>0</v>
      </c>
      <c s="21">
        <v>1733337.6100000001</v>
      </c>
      <c s="21">
        <v>0</v>
      </c>
      <c s="21">
        <v>0</v>
      </c>
      <c s="21">
        <v>0</v>
      </c>
      <c s="21">
        <v>0</v>
      </c>
      <c s="21">
        <v>0</v>
      </c>
      <c s="21">
        <v>1762066.96</v>
      </c>
      <c s="21">
        <v>0</v>
      </c>
      <c s="21">
        <v>0</v>
      </c>
      <c s="21">
        <v>0</v>
      </c>
      <c s="21">
        <v>0</v>
      </c>
      <c s="21">
        <v>0</v>
      </c>
      <c s="21">
        <v>1733337.6100000001</v>
      </c>
      <c s="21">
        <v>0</v>
      </c>
      <c s="21">
        <v>0</v>
      </c>
      <c s="21">
        <v>0</v>
      </c>
      <c s="21">
        <v>0</v>
      </c>
      <c s="21">
        <v>3495404.5700000003</v>
      </c>
      <c s="21">
        <v>3495404.5700000003</v>
      </c>
      <c s="21">
        <v>6990809.1400000006</v>
      </c>
    </row>
    <row r="151" spans="1:63" ht="14.5">
      <c r="A151" s="55">
        <v>20310000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232</v>
      </c>
      <c s="55" t="s">
        <v>232</v>
      </c>
      <c s="55" t="s">
        <v>160</v>
      </c>
      <c s="62">
        <v>28257846.84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28257846.84</v>
      </c>
      <c s="59">
        <v>41957</v>
      </c>
      <c s="59">
        <v>50997</v>
      </c>
      <c s="63">
        <v>30000000</v>
      </c>
      <c s="63">
        <v>30000000</v>
      </c>
      <c s="63">
        <v>14.715068493150685</v>
      </c>
      <c s="63">
        <v>24.767123287671232</v>
      </c>
      <c s="66">
        <v>0.065910499999999997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960958.31999999995</v>
      </c>
      <c s="21">
        <v>0</v>
      </c>
      <c s="21">
        <v>0</v>
      </c>
      <c s="21">
        <v>0</v>
      </c>
      <c s="21">
        <v>0</v>
      </c>
      <c s="21">
        <v>0</v>
      </c>
      <c s="21">
        <v>945290.52000000002</v>
      </c>
      <c s="21">
        <v>0</v>
      </c>
      <c s="21">
        <v>0</v>
      </c>
      <c s="21">
        <v>0</v>
      </c>
      <c s="21">
        <v>0</v>
      </c>
      <c s="21">
        <v>0</v>
      </c>
      <c s="21">
        <v>960958.31999999995</v>
      </c>
      <c s="21">
        <v>0</v>
      </c>
      <c s="21">
        <v>0</v>
      </c>
      <c s="21">
        <v>0</v>
      </c>
      <c s="21">
        <v>0</v>
      </c>
      <c s="21">
        <v>0</v>
      </c>
      <c s="21">
        <v>945290.52000000002</v>
      </c>
      <c s="21">
        <v>0</v>
      </c>
      <c s="21">
        <v>0</v>
      </c>
      <c s="21">
        <v>0</v>
      </c>
      <c s="21">
        <v>0</v>
      </c>
      <c s="21">
        <v>1906248.8399999999</v>
      </c>
      <c s="21">
        <v>1906248.8399999999</v>
      </c>
      <c s="21">
        <v>3812497.6799999997</v>
      </c>
    </row>
    <row r="152" spans="1:63" ht="14.5">
      <c r="A152" s="55">
        <v>20314000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233</v>
      </c>
      <c s="55" t="s">
        <v>233</v>
      </c>
      <c s="55" t="s">
        <v>160</v>
      </c>
      <c s="62">
        <v>14004240.310000001</v>
      </c>
      <c s="62">
        <v>0</v>
      </c>
      <c s="62">
        <v>0</v>
      </c>
      <c s="62">
        <v>238689.37</v>
      </c>
      <c s="62">
        <v>0</v>
      </c>
      <c s="62">
        <v>0</v>
      </c>
      <c s="62">
        <v>0</v>
      </c>
      <c s="62">
        <v>14004240.310000001</v>
      </c>
      <c s="59">
        <v>42040</v>
      </c>
      <c s="59">
        <v>51119</v>
      </c>
      <c s="63">
        <v>30000000</v>
      </c>
      <c s="63">
        <v>14400000</v>
      </c>
      <c s="63">
        <v>15.049315068493151</v>
      </c>
      <c s="63">
        <v>24.873972602739727</v>
      </c>
      <c s="65">
        <v>0.018204999999999999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128889.97</v>
      </c>
      <c s="21">
        <v>0</v>
      </c>
      <c s="21">
        <v>0</v>
      </c>
      <c s="21">
        <v>0</v>
      </c>
      <c s="21">
        <v>0</v>
      </c>
      <c s="21">
        <v>0</v>
      </c>
      <c s="21">
        <v>129598.16</v>
      </c>
      <c s="21">
        <v>0</v>
      </c>
      <c s="21">
        <v>0</v>
      </c>
      <c s="21">
        <v>0</v>
      </c>
      <c s="21">
        <v>0</v>
      </c>
      <c s="21">
        <v>0</v>
      </c>
      <c s="21">
        <v>128889.97</v>
      </c>
      <c s="21">
        <v>0</v>
      </c>
      <c s="21">
        <v>0</v>
      </c>
      <c s="21">
        <v>0</v>
      </c>
      <c s="21">
        <v>0</v>
      </c>
      <c s="21">
        <v>0</v>
      </c>
      <c s="21">
        <v>129598.16</v>
      </c>
      <c s="21">
        <v>258488.13</v>
      </c>
      <c s="21">
        <v>258488.13</v>
      </c>
      <c s="21">
        <v>516976.26000000001</v>
      </c>
    </row>
    <row r="153" spans="1:63" ht="14.5">
      <c r="A153" s="55">
        <v>20313000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234</v>
      </c>
      <c s="55" t="s">
        <v>234</v>
      </c>
      <c s="55" t="s">
        <v>160</v>
      </c>
      <c s="62">
        <v>68695814.290000007</v>
      </c>
      <c s="62">
        <v>0</v>
      </c>
      <c s="62">
        <v>0</v>
      </c>
      <c s="62">
        <v>628910.18000000005</v>
      </c>
      <c s="62">
        <v>0</v>
      </c>
      <c s="62">
        <v>0</v>
      </c>
      <c s="62">
        <v>0</v>
      </c>
      <c s="62">
        <v>68695814.290000007</v>
      </c>
      <c s="59">
        <v>42040</v>
      </c>
      <c s="59">
        <v>51119</v>
      </c>
      <c s="63">
        <v>80000000</v>
      </c>
      <c s="63">
        <v>73162121.799999997</v>
      </c>
      <c s="63">
        <v>15.049315068493151</v>
      </c>
      <c s="63">
        <v>24.873972602739727</v>
      </c>
      <c s="65">
        <v>0.01831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627187.14000000001</v>
      </c>
      <c s="21">
        <v>0</v>
      </c>
      <c s="21">
        <v>0</v>
      </c>
      <c s="21">
        <v>0</v>
      </c>
      <c s="21">
        <v>0</v>
      </c>
      <c s="21">
        <v>0</v>
      </c>
      <c s="21">
        <v>630633.21999999997</v>
      </c>
      <c s="21">
        <v>0</v>
      </c>
      <c s="21">
        <v>0</v>
      </c>
      <c s="21">
        <v>0</v>
      </c>
      <c s="21">
        <v>0</v>
      </c>
      <c s="21">
        <v>0</v>
      </c>
      <c s="21">
        <v>627187.14000000001</v>
      </c>
      <c s="21">
        <v>0</v>
      </c>
      <c s="21">
        <v>0</v>
      </c>
      <c s="21">
        <v>0</v>
      </c>
      <c s="21">
        <v>0</v>
      </c>
      <c s="21">
        <v>0</v>
      </c>
      <c s="21">
        <v>630633.21999999997</v>
      </c>
      <c s="21">
        <v>1257820.3599999999</v>
      </c>
      <c s="21">
        <v>1257820.3599999999</v>
      </c>
      <c s="21">
        <v>2515640.7199999997</v>
      </c>
    </row>
    <row r="154" spans="1:63" ht="14.5">
      <c r="A154" s="55">
        <v>20311000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235</v>
      </c>
      <c s="55" t="s">
        <v>235</v>
      </c>
      <c s="55" t="s">
        <v>160</v>
      </c>
      <c s="62">
        <v>500000000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500000000</v>
      </c>
      <c s="59">
        <v>42040</v>
      </c>
      <c s="59">
        <v>49324</v>
      </c>
      <c s="63">
        <v>500000000</v>
      </c>
      <c s="63">
        <v>500000000</v>
      </c>
      <c s="63">
        <v>10.131506849315068</v>
      </c>
      <c s="63">
        <v>19.956164383561642</v>
      </c>
      <c s="66">
        <v>0.02878</v>
      </c>
      <c s="65" t="s">
        <v>39</v>
      </c>
      <c s="65"/>
      <c s="55" t="s">
        <v>160</v>
      </c>
      <c s="55" t="s">
        <v>160</v>
      </c>
      <c s="21">
        <v>7254136.9900000002</v>
      </c>
      <c s="21">
        <v>0</v>
      </c>
      <c s="21">
        <v>0</v>
      </c>
      <c s="21">
        <v>0</v>
      </c>
      <c s="21">
        <v>0</v>
      </c>
      <c s="21">
        <v>0</v>
      </c>
      <c s="21">
        <v>7135863.0099999998</v>
      </c>
      <c s="21">
        <v>0</v>
      </c>
      <c s="21">
        <v>0</v>
      </c>
      <c s="21">
        <v>0</v>
      </c>
      <c s="21">
        <v>0</v>
      </c>
      <c s="21">
        <v>0</v>
      </c>
      <c s="21">
        <v>7254136.9900000002</v>
      </c>
      <c s="21">
        <v>0</v>
      </c>
      <c s="21">
        <v>0</v>
      </c>
      <c s="21">
        <v>0</v>
      </c>
      <c s="21">
        <v>0</v>
      </c>
      <c s="21">
        <v>0</v>
      </c>
      <c s="21">
        <v>7135863.0099999998</v>
      </c>
      <c s="21">
        <v>0</v>
      </c>
      <c s="21">
        <v>0</v>
      </c>
      <c s="21">
        <v>0</v>
      </c>
      <c s="21">
        <v>0</v>
      </c>
      <c s="21">
        <v>0</v>
      </c>
      <c s="21">
        <v>14390000</v>
      </c>
      <c s="21">
        <v>14390000</v>
      </c>
      <c s="21">
        <v>28780000</v>
      </c>
    </row>
    <row r="155" spans="1:63" ht="14.5">
      <c r="A155" s="55">
        <v>20318000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236</v>
      </c>
      <c s="55" t="s">
        <v>236</v>
      </c>
      <c s="55" t="s">
        <v>160</v>
      </c>
      <c s="62">
        <v>21000000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21000000</v>
      </c>
      <c s="59">
        <v>42277</v>
      </c>
      <c s="59">
        <v>51271</v>
      </c>
      <c s="63">
        <v>30000000</v>
      </c>
      <c s="63">
        <v>30000000</v>
      </c>
      <c s="63">
        <v>15.465753424657533</v>
      </c>
      <c s="63">
        <v>24.641095890410959</v>
      </c>
      <c s="67">
        <v>0.064782699999999999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697576.41000000003</v>
      </c>
      <c s="21">
        <v>0</v>
      </c>
      <c s="21">
        <v>0</v>
      </c>
      <c s="21">
        <v>0</v>
      </c>
      <c s="21">
        <v>0</v>
      </c>
      <c s="21">
        <v>0</v>
      </c>
      <c s="21">
        <v>680772.92000000004</v>
      </c>
      <c s="21">
        <v>0</v>
      </c>
      <c s="21">
        <v>0</v>
      </c>
      <c s="21">
        <v>0</v>
      </c>
      <c s="21">
        <v>0</v>
      </c>
      <c s="21">
        <v>0</v>
      </c>
      <c s="21">
        <v>641770.30000000005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624041.83999999997</v>
      </c>
      <c s="21">
        <v>0</v>
      </c>
      <c s="21">
        <v>1378349.3300000001</v>
      </c>
      <c s="21">
        <v>1265812.1400000001</v>
      </c>
      <c s="21">
        <v>2644161.4700000002</v>
      </c>
    </row>
    <row r="156" spans="1:63" ht="14.5">
      <c r="A156" s="55">
        <v>20317000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237</v>
      </c>
      <c s="55" t="s">
        <v>237</v>
      </c>
      <c s="55" t="s">
        <v>160</v>
      </c>
      <c s="62">
        <v>34758060.700000003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34758060.700000003</v>
      </c>
      <c s="59">
        <v>42277</v>
      </c>
      <c s="59">
        <v>51271</v>
      </c>
      <c s="63">
        <v>50000000</v>
      </c>
      <c s="63">
        <v>50000000</v>
      </c>
      <c s="63">
        <v>15.465753424657533</v>
      </c>
      <c s="63">
        <v>24.641095890410959</v>
      </c>
      <c s="65">
        <v>0.01831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315594.62</v>
      </c>
      <c s="21">
        <v>0</v>
      </c>
      <c s="21">
        <v>0</v>
      </c>
      <c s="21">
        <v>0</v>
      </c>
      <c s="21">
        <v>0</v>
      </c>
      <c s="21">
        <v>0</v>
      </c>
      <c s="21">
        <v>307992.45000000001</v>
      </c>
      <c s="21">
        <v>0</v>
      </c>
      <c s="21">
        <v>0</v>
      </c>
      <c s="21">
        <v>0</v>
      </c>
      <c s="21">
        <v>0</v>
      </c>
      <c s="21">
        <v>0</v>
      </c>
      <c s="21">
        <v>290347.04999999999</v>
      </c>
      <c s="21">
        <v>0</v>
      </c>
      <c s="21">
        <v>0</v>
      </c>
      <c s="21">
        <v>0</v>
      </c>
      <c s="21">
        <v>0</v>
      </c>
      <c s="21">
        <v>0</v>
      </c>
      <c s="21">
        <v>282326.40999999997</v>
      </c>
      <c s="21">
        <v>0</v>
      </c>
      <c s="21">
        <v>623587.07000000007</v>
      </c>
      <c s="21">
        <v>572673.45999999996</v>
      </c>
      <c s="21">
        <v>1196260.53</v>
      </c>
    </row>
    <row r="157" spans="1:63" ht="14.5">
      <c r="A157" s="55">
        <v>20316000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238</v>
      </c>
      <c s="55" t="s">
        <v>238</v>
      </c>
      <c s="55" t="s">
        <v>160</v>
      </c>
      <c s="62">
        <v>132000000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132000000</v>
      </c>
      <c s="59">
        <v>42171</v>
      </c>
      <c s="59">
        <v>51606</v>
      </c>
      <c s="63">
        <v>300000000</v>
      </c>
      <c s="63">
        <v>160000000</v>
      </c>
      <c s="63">
        <v>16.383561643835616</v>
      </c>
      <c s="63">
        <v>25.849315068493151</v>
      </c>
      <c s="65">
        <v>0.031460000000000002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2070671.3400000001</v>
      </c>
      <c s="21">
        <v>0</v>
      </c>
      <c s="21">
        <v>0</v>
      </c>
      <c s="21">
        <v>0</v>
      </c>
      <c s="21">
        <v>0</v>
      </c>
      <c s="21">
        <v>0</v>
      </c>
      <c s="21">
        <v>2018956.27</v>
      </c>
      <c s="21">
        <v>0</v>
      </c>
      <c s="21">
        <v>0</v>
      </c>
      <c s="21">
        <v>0</v>
      </c>
      <c s="21">
        <v>0</v>
      </c>
      <c s="21">
        <v>0</v>
      </c>
      <c s="21">
        <v>1945176.1100000001</v>
      </c>
      <c s="21">
        <v>0</v>
      </c>
      <c s="21">
        <v>0</v>
      </c>
      <c s="21">
        <v>0</v>
      </c>
      <c s="21">
        <v>0</v>
      </c>
      <c s="21">
        <v>0</v>
      </c>
      <c s="21">
        <v>1892771.51</v>
      </c>
      <c s="21">
        <v>0</v>
      </c>
      <c s="21">
        <v>0</v>
      </c>
      <c s="21">
        <v>4089627.6100000003</v>
      </c>
      <c s="21">
        <v>3837947.6200000001</v>
      </c>
      <c s="21">
        <v>7927575.2300000004</v>
      </c>
    </row>
    <row r="158" spans="1:63" ht="14.5">
      <c r="A158" s="55">
        <v>20320000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239</v>
      </c>
      <c s="55" t="s">
        <v>239</v>
      </c>
      <c s="55" t="s">
        <v>160</v>
      </c>
      <c s="62">
        <v>92427664.859999999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92427664.859999999</v>
      </c>
      <c s="59">
        <v>42674</v>
      </c>
      <c s="59">
        <v>51728</v>
      </c>
      <c s="63">
        <v>118000000</v>
      </c>
      <c s="63">
        <v>118000000</v>
      </c>
      <c s="63">
        <v>16.717808219178082</v>
      </c>
      <c s="63">
        <v>24.805479452054794</v>
      </c>
      <c s="65">
        <v>0.045100000000000001</v>
      </c>
      <c s="65" t="s">
        <v>39</v>
      </c>
      <c s="65"/>
      <c s="55" t="s">
        <v>160</v>
      </c>
      <c s="55" t="s">
        <v>160</v>
      </c>
      <c s="21">
        <v>0</v>
      </c>
      <c s="21">
        <v>2086092.3899999999</v>
      </c>
      <c s="21">
        <v>0</v>
      </c>
      <c s="21">
        <v>0</v>
      </c>
      <c s="21">
        <v>0</v>
      </c>
      <c s="21">
        <v>0</v>
      </c>
      <c s="21">
        <v>0</v>
      </c>
      <c s="21">
        <v>2011587.9399999999</v>
      </c>
      <c s="21">
        <v>0</v>
      </c>
      <c s="21">
        <v>0</v>
      </c>
      <c s="21">
        <v>0</v>
      </c>
      <c s="21">
        <v>0</v>
      </c>
      <c s="21">
        <v>0</v>
      </c>
      <c s="21">
        <v>1937083.48</v>
      </c>
      <c s="21">
        <v>0</v>
      </c>
      <c s="21">
        <v>0</v>
      </c>
      <c s="21">
        <v>0</v>
      </c>
      <c s="21">
        <v>0</v>
      </c>
      <c s="21">
        <v>0</v>
      </c>
      <c s="21">
        <v>1862579.02</v>
      </c>
      <c s="21">
        <v>0</v>
      </c>
      <c s="21">
        <v>0</v>
      </c>
      <c s="21">
        <v>0</v>
      </c>
      <c s="21">
        <v>0</v>
      </c>
      <c s="21">
        <v>4097680.3300000001</v>
      </c>
      <c s="21">
        <v>3799662.5</v>
      </c>
      <c s="21">
        <v>7897342.8300000001</v>
      </c>
    </row>
    <row r="159" spans="1:63" ht="14.5">
      <c r="A159" s="55">
        <v>20321000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240</v>
      </c>
      <c s="55" t="s">
        <v>240</v>
      </c>
      <c s="55" t="s">
        <v>160</v>
      </c>
      <c s="62">
        <v>23116900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23116900</v>
      </c>
      <c s="59">
        <v>42674</v>
      </c>
      <c s="59">
        <v>51728</v>
      </c>
      <c s="63">
        <v>25000000</v>
      </c>
      <c s="63">
        <v>25000000</v>
      </c>
      <c s="63">
        <v>16.717808219178082</v>
      </c>
      <c s="63">
        <v>24.805479452054794</v>
      </c>
      <c s="65">
        <v>0.025000000000000001</v>
      </c>
      <c s="65" t="s">
        <v>39</v>
      </c>
      <c s="65"/>
      <c s="55" t="s">
        <v>160</v>
      </c>
      <c s="55" t="s">
        <v>160</v>
      </c>
      <c s="21">
        <v>0</v>
      </c>
      <c s="21">
        <v>291336.27000000002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263240.95000000001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243871.84</v>
      </c>
      <c s="21">
        <v>0</v>
      </c>
      <c s="21">
        <v>0</v>
      </c>
      <c s="21">
        <v>0</v>
      </c>
      <c s="21">
        <v>0</v>
      </c>
      <c s="21">
        <v>0</v>
      </c>
      <c s="21">
        <v>216550.38</v>
      </c>
      <c s="21">
        <v>0</v>
      </c>
      <c s="21">
        <v>0</v>
      </c>
      <c s="21">
        <v>0</v>
      </c>
      <c s="21">
        <v>0</v>
      </c>
      <c s="21">
        <v>554577.21999999997</v>
      </c>
      <c s="21">
        <v>460422.21999999997</v>
      </c>
      <c s="21">
        <v>1014999.4399999999</v>
      </c>
    </row>
    <row r="160" spans="1:63" ht="14.5">
      <c r="A160" s="55">
        <v>20322000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241</v>
      </c>
      <c s="55" t="s">
        <v>241</v>
      </c>
      <c s="55" t="s">
        <v>160</v>
      </c>
      <c s="62">
        <v>124956837.61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124956837.61</v>
      </c>
      <c s="59">
        <v>42674</v>
      </c>
      <c s="59">
        <v>51728</v>
      </c>
      <c s="63">
        <v>160000000</v>
      </c>
      <c s="63">
        <v>159513936.72</v>
      </c>
      <c s="63">
        <v>16.717808219178082</v>
      </c>
      <c s="63">
        <v>24.805479452054794</v>
      </c>
      <c s="65">
        <v>0.04514</v>
      </c>
      <c s="65" t="s">
        <v>39</v>
      </c>
      <c s="65"/>
      <c s="55" t="s">
        <v>160</v>
      </c>
      <c s="55" t="s">
        <v>160</v>
      </c>
      <c s="21">
        <v>0</v>
      </c>
      <c s="21">
        <v>2820275.8199999998</v>
      </c>
      <c s="21">
        <v>0</v>
      </c>
      <c s="21">
        <v>0</v>
      </c>
      <c s="21">
        <v>0</v>
      </c>
      <c s="21">
        <v>0</v>
      </c>
      <c s="21">
        <v>0</v>
      </c>
      <c s="21">
        <v>2719552.2000000002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2618828.5800000001</v>
      </c>
      <c s="21">
        <v>0</v>
      </c>
      <c s="21">
        <v>0</v>
      </c>
      <c s="21">
        <v>0</v>
      </c>
      <c s="21">
        <v>0</v>
      </c>
      <c s="21">
        <v>0</v>
      </c>
      <c s="21">
        <v>2518104.96</v>
      </c>
      <c s="21">
        <v>0</v>
      </c>
      <c s="21">
        <v>0</v>
      </c>
      <c s="21">
        <v>0</v>
      </c>
      <c s="21">
        <v>0</v>
      </c>
      <c s="21">
        <v>5539828.0199999996</v>
      </c>
      <c s="21">
        <v>5136933.54</v>
      </c>
      <c s="21">
        <v>10676761.559999999</v>
      </c>
    </row>
    <row r="161" spans="1:63" ht="14.5">
      <c r="A161" s="55">
        <v>20323000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242</v>
      </c>
      <c s="55" t="s">
        <v>242</v>
      </c>
      <c s="55" t="s">
        <v>160</v>
      </c>
      <c s="62">
        <v>15708039.65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15708039.65</v>
      </c>
      <c s="59">
        <v>42703</v>
      </c>
      <c s="59">
        <v>51789</v>
      </c>
      <c s="63">
        <v>19720000</v>
      </c>
      <c s="63">
        <v>19019299.73</v>
      </c>
      <c s="63">
        <v>16.884931506849316</v>
      </c>
      <c s="63">
        <v>24.893150684931506</v>
      </c>
      <c s="65">
        <v>0.018394000000000001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144071.04000000001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137228.37</v>
      </c>
      <c s="21">
        <v>0</v>
      </c>
      <c s="21">
        <v>0</v>
      </c>
      <c s="21">
        <v>0</v>
      </c>
      <c s="21">
        <v>0</v>
      </c>
      <c s="21">
        <v>0</v>
      </c>
      <c s="21">
        <v>128885.92999999999</v>
      </c>
      <c s="21">
        <v>0</v>
      </c>
      <c s="21">
        <v>0</v>
      </c>
      <c s="21">
        <v>0</v>
      </c>
      <c s="21">
        <v>0</v>
      </c>
      <c s="21">
        <v>0</v>
      </c>
      <c s="21">
        <v>121959.82000000001</v>
      </c>
      <c s="21">
        <v>0</v>
      </c>
      <c s="21">
        <v>0</v>
      </c>
      <c s="21">
        <v>281299.41000000003</v>
      </c>
      <c s="21">
        <v>250845.75</v>
      </c>
      <c s="21">
        <v>532145.16000000003</v>
      </c>
    </row>
    <row r="162" spans="1:63" ht="14.5">
      <c r="A162" s="55">
        <v>20324000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243</v>
      </c>
      <c s="55" t="s">
        <v>243</v>
      </c>
      <c s="55" t="s">
        <v>160</v>
      </c>
      <c s="62">
        <v>52975416.329999998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52975416.329999998</v>
      </c>
      <c s="59">
        <v>42843</v>
      </c>
      <c s="59">
        <v>51881</v>
      </c>
      <c s="63">
        <v>60000000</v>
      </c>
      <c s="63">
        <v>60000000</v>
      </c>
      <c s="63">
        <v>17.136986301369863</v>
      </c>
      <c s="63">
        <v>24.761643835616439</v>
      </c>
      <c s="65">
        <v>0.045100000000000001</v>
      </c>
      <c s="65" t="s">
        <v>39</v>
      </c>
      <c s="65"/>
      <c s="55" t="s">
        <v>160</v>
      </c>
      <c s="55" t="s">
        <v>160</v>
      </c>
      <c s="21">
        <v>1221277.5900000001</v>
      </c>
      <c s="21">
        <v>0</v>
      </c>
      <c s="21">
        <v>0</v>
      </c>
      <c s="21">
        <v>0</v>
      </c>
      <c s="21">
        <v>0</v>
      </c>
      <c s="21">
        <v>0</v>
      </c>
      <c s="21">
        <v>1125700.95</v>
      </c>
      <c s="21">
        <v>0</v>
      </c>
      <c s="21">
        <v>0</v>
      </c>
      <c s="21">
        <v>0</v>
      </c>
      <c s="21">
        <v>0</v>
      </c>
      <c s="21">
        <v>0</v>
      </c>
      <c s="21">
        <v>1067440.3700000001</v>
      </c>
      <c s="21">
        <v>0</v>
      </c>
      <c s="21">
        <v>0</v>
      </c>
      <c s="21">
        <v>0</v>
      </c>
      <c s="21">
        <v>0</v>
      </c>
      <c s="21">
        <v>0</v>
      </c>
      <c s="21">
        <v>974371.94999999995</v>
      </c>
      <c s="21">
        <v>0</v>
      </c>
      <c s="21">
        <v>0</v>
      </c>
      <c s="21">
        <v>0</v>
      </c>
      <c s="21">
        <v>0</v>
      </c>
      <c s="21">
        <v>0</v>
      </c>
      <c s="21">
        <v>2346978.54</v>
      </c>
      <c s="21">
        <v>2041812.3200000001</v>
      </c>
      <c s="21">
        <v>4388790.8600000003</v>
      </c>
    </row>
    <row r="163" spans="1:63" ht="14.5">
      <c r="A163" s="55">
        <v>20325000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244</v>
      </c>
      <c s="55" t="s">
        <v>244</v>
      </c>
      <c s="55" t="s">
        <v>160</v>
      </c>
      <c s="62">
        <v>8940278.3399999999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8940278.3399999999</v>
      </c>
      <c s="59">
        <v>42881</v>
      </c>
      <c s="59">
        <v>51912</v>
      </c>
      <c s="63">
        <v>12447779</v>
      </c>
      <c s="63">
        <v>12447779</v>
      </c>
      <c s="63">
        <v>17.221917808219178</v>
      </c>
      <c s="63">
        <v>24.742465753424657</v>
      </c>
      <c s="65">
        <v>0.045100000000000001</v>
      </c>
      <c s="65" t="s">
        <v>39</v>
      </c>
      <c s="65"/>
      <c s="55" t="s">
        <v>160</v>
      </c>
      <c s="55" t="s">
        <v>160</v>
      </c>
      <c s="21">
        <v>0</v>
      </c>
      <c s="21">
        <v>203260.29000000001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187340.84</v>
      </c>
      <c s="21">
        <v>0</v>
      </c>
      <c s="21">
        <v>0</v>
      </c>
      <c s="21">
        <v>0</v>
      </c>
      <c s="21">
        <v>0</v>
      </c>
      <c s="21">
        <v>0</v>
      </c>
      <c s="21">
        <v>177631.59</v>
      </c>
      <c s="21">
        <v>0</v>
      </c>
      <c s="21">
        <v>0</v>
      </c>
      <c s="21">
        <v>0</v>
      </c>
      <c s="21">
        <v>0</v>
      </c>
      <c s="21">
        <v>0</v>
      </c>
      <c s="21">
        <v>162130</v>
      </c>
      <c s="21">
        <v>0</v>
      </c>
      <c s="21">
        <v>0</v>
      </c>
      <c s="21">
        <v>0</v>
      </c>
      <c s="21">
        <v>0</v>
      </c>
      <c s="21">
        <v>390601.13</v>
      </c>
      <c s="21">
        <v>339761.58999999997</v>
      </c>
      <c s="21">
        <v>730362.71999999997</v>
      </c>
    </row>
    <row r="164" spans="1:63" ht="14.5">
      <c r="A164" s="55">
        <v>20333000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245</v>
      </c>
      <c s="55" t="s">
        <v>245</v>
      </c>
      <c s="55" t="s">
        <v>160</v>
      </c>
      <c s="62">
        <v>130812509.29000001</v>
      </c>
      <c s="62">
        <v>13500000</v>
      </c>
      <c s="62">
        <v>0</v>
      </c>
      <c s="62">
        <v>0</v>
      </c>
      <c s="62">
        <v>0</v>
      </c>
      <c s="62">
        <v>0</v>
      </c>
      <c s="62">
        <v>0</v>
      </c>
      <c s="62">
        <v>144312509.28999999</v>
      </c>
      <c s="59">
        <v>43649</v>
      </c>
      <c s="59">
        <v>52185</v>
      </c>
      <c s="63">
        <v>150000000</v>
      </c>
      <c s="63">
        <v>150000000</v>
      </c>
      <c s="63">
        <v>17.969863013698632</v>
      </c>
      <c s="63">
        <v>23.386301369863013</v>
      </c>
      <c s="65">
        <v>0.045249999999999999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3247575.4300000002</v>
      </c>
      <c s="21">
        <v>0</v>
      </c>
      <c s="21">
        <v>0</v>
      </c>
      <c s="21">
        <v>0</v>
      </c>
      <c s="21">
        <v>0</v>
      </c>
      <c s="21">
        <v>0</v>
      </c>
      <c s="21">
        <v>3053929.2999999998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2725064.1400000001</v>
      </c>
      <c s="21">
        <v>0</v>
      </c>
      <c s="21">
        <v>0</v>
      </c>
      <c s="21">
        <v>0</v>
      </c>
      <c s="21">
        <v>0</v>
      </c>
      <c s="21">
        <v>0</v>
      </c>
      <c s="21">
        <v>2486532.6000000001</v>
      </c>
      <c s="21">
        <v>0</v>
      </c>
      <c s="21">
        <v>6301504.7300000004</v>
      </c>
      <c s="21">
        <v>5211596.7400000002</v>
      </c>
      <c s="21">
        <v>11513101.470000001</v>
      </c>
    </row>
    <row r="165" spans="1:63" ht="14.5">
      <c r="A165" s="55">
        <v>20326000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246</v>
      </c>
      <c s="55" t="s">
        <v>246</v>
      </c>
      <c s="55" t="s">
        <v>160</v>
      </c>
      <c s="62">
        <v>226454067.62</v>
      </c>
      <c s="62">
        <v>0</v>
      </c>
      <c s="62">
        <v>0</v>
      </c>
      <c s="62">
        <v>5309876.6200000001</v>
      </c>
      <c s="62">
        <v>26572.279999999999</v>
      </c>
      <c s="62">
        <v>0</v>
      </c>
      <c s="62">
        <v>0</v>
      </c>
      <c s="62">
        <v>226454067.62</v>
      </c>
      <c s="59">
        <v>43350</v>
      </c>
      <c s="59">
        <v>52215</v>
      </c>
      <c s="63">
        <v>237600000</v>
      </c>
      <c s="63">
        <v>237600000</v>
      </c>
      <c s="63">
        <v>18.052054794520547</v>
      </c>
      <c s="63">
        <v>24.287671232876711</v>
      </c>
      <c s="65">
        <v>0.045242999999999998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5179649.9199999999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4765420.2199999997</v>
      </c>
      <c s="21">
        <v>0</v>
      </c>
      <c s="21">
        <v>0</v>
      </c>
      <c s="21">
        <v>0</v>
      </c>
      <c s="21">
        <v>0</v>
      </c>
      <c s="21">
        <v>0</v>
      </c>
      <c s="21">
        <v>4299109.4299999997</v>
      </c>
      <c s="21">
        <v>0</v>
      </c>
      <c s="21">
        <v>0</v>
      </c>
      <c s="21">
        <v>0</v>
      </c>
      <c s="21">
        <v>0</v>
      </c>
      <c s="21">
        <v>0</v>
      </c>
      <c s="21">
        <v>3880041.6000000001</v>
      </c>
      <c s="21">
        <v>9945070.1400000006</v>
      </c>
      <c s="21">
        <v>8179151.0299999993</v>
      </c>
      <c s="21">
        <v>18124221.170000002</v>
      </c>
    </row>
    <row r="166" spans="1:63" ht="14.5">
      <c r="A166" s="55">
        <v>20337000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247</v>
      </c>
      <c s="55" t="s">
        <v>247</v>
      </c>
      <c s="55" t="s">
        <v>160</v>
      </c>
      <c s="62">
        <v>88596870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88596870</v>
      </c>
      <c s="59">
        <v>43712</v>
      </c>
      <c s="59">
        <v>52519</v>
      </c>
      <c s="63">
        <v>100000000</v>
      </c>
      <c s="63">
        <v>100000000</v>
      </c>
      <c s="63">
        <v>18.884931506849316</v>
      </c>
      <c s="63">
        <v>24.12876712328767</v>
      </c>
      <c s="65">
        <v>0.045440000000000001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2035286.6699999999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1892984.3500000001</v>
      </c>
      <c s="21">
        <v>0</v>
      </c>
      <c s="21">
        <v>0</v>
      </c>
      <c s="21">
        <v>0</v>
      </c>
      <c s="21">
        <v>0</v>
      </c>
      <c s="21">
        <v>0</v>
      </c>
      <c s="21">
        <v>1729993.6699999999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1586013.9199999999</v>
      </c>
      <c s="21">
        <v>0</v>
      </c>
      <c s="21">
        <v>0</v>
      </c>
      <c s="21">
        <v>3928271.02</v>
      </c>
      <c s="21">
        <v>3316007.5899999999</v>
      </c>
      <c s="21">
        <v>7244278.6099999994</v>
      </c>
    </row>
    <row r="167" spans="1:63" ht="14.5">
      <c r="A167" s="55">
        <v>20329000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248</v>
      </c>
      <c s="55" t="s">
        <v>248</v>
      </c>
      <c s="55" t="s">
        <v>160</v>
      </c>
      <c s="62">
        <v>12195590.02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12195590.02</v>
      </c>
      <c s="59">
        <v>43536</v>
      </c>
      <c s="59">
        <v>52550</v>
      </c>
      <c s="63">
        <v>50000000</v>
      </c>
      <c s="63">
        <v>41841940</v>
      </c>
      <c s="63">
        <v>18.969863013698632</v>
      </c>
      <c s="63">
        <v>24.695890410958903</v>
      </c>
      <c s="65">
        <v>0.045429999999999998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278561.84000000003</v>
      </c>
      <c s="21">
        <v>0</v>
      </c>
      <c s="21">
        <v>0</v>
      </c>
      <c s="21">
        <v>0</v>
      </c>
      <c s="21">
        <v>0</v>
      </c>
      <c s="21">
        <v>0</v>
      </c>
      <c s="21">
        <v>261940.47</v>
      </c>
      <c s="21">
        <v>0</v>
      </c>
      <c s="21">
        <v>0</v>
      </c>
      <c s="21">
        <v>0</v>
      </c>
      <c s="21">
        <v>0</v>
      </c>
      <c s="21">
        <v>0</v>
      </c>
      <c s="21">
        <v>236777.57000000001</v>
      </c>
      <c s="21">
        <v>0</v>
      </c>
      <c s="21">
        <v>0</v>
      </c>
      <c s="21">
        <v>0</v>
      </c>
      <c s="21">
        <v>0</v>
      </c>
      <c s="21">
        <v>0</v>
      </c>
      <c s="21">
        <v>219463.64000000001</v>
      </c>
      <c s="21">
        <v>0</v>
      </c>
      <c s="21">
        <v>540502.31000000006</v>
      </c>
      <c s="21">
        <v>456241.21000000002</v>
      </c>
      <c s="21">
        <v>996743.52000000002</v>
      </c>
    </row>
    <row r="168" spans="1:63" ht="14.5">
      <c r="A168" s="55">
        <v>20328000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249</v>
      </c>
      <c s="55" t="s">
        <v>249</v>
      </c>
      <c s="55" t="s">
        <v>160</v>
      </c>
      <c s="62">
        <v>100000000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100000000</v>
      </c>
      <c s="59">
        <v>43445</v>
      </c>
      <c s="59">
        <v>50693</v>
      </c>
      <c s="63">
        <v>100000000</v>
      </c>
      <c s="63">
        <v>100000000</v>
      </c>
      <c s="63">
        <v>13.882191780821918</v>
      </c>
      <c s="63">
        <v>19.857534246575341</v>
      </c>
      <c s="65">
        <v>0.0184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917479.44999999995</v>
      </c>
      <c s="21">
        <v>0</v>
      </c>
      <c s="21">
        <v>0</v>
      </c>
      <c s="21">
        <v>0</v>
      </c>
      <c s="21">
        <v>0</v>
      </c>
      <c s="21">
        <v>0</v>
      </c>
      <c s="21">
        <v>853331.51000000001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779857.53000000003</v>
      </c>
      <c s="21">
        <v>0</v>
      </c>
      <c s="21">
        <v>0</v>
      </c>
      <c s="21">
        <v>0</v>
      </c>
      <c s="21">
        <v>0</v>
      </c>
      <c s="21">
        <v>0</v>
      </c>
      <c s="21">
        <v>714953.42000000004</v>
      </c>
      <c s="21">
        <v>0</v>
      </c>
      <c s="21">
        <v>0</v>
      </c>
      <c s="21">
        <v>1770810.96</v>
      </c>
      <c s="21">
        <v>1494810.9500000002</v>
      </c>
      <c s="21">
        <v>3265621.9100000001</v>
      </c>
    </row>
    <row r="169" spans="1:63" ht="14.5">
      <c r="A169" s="55">
        <v>20338000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250</v>
      </c>
      <c s="55" t="s">
        <v>250</v>
      </c>
      <c s="55" t="s">
        <v>160</v>
      </c>
      <c s="62">
        <v>5690058.9000000004</v>
      </c>
      <c s="62">
        <v>1000037.67</v>
      </c>
      <c s="62">
        <v>0</v>
      </c>
      <c s="62">
        <v>183989.29000000001</v>
      </c>
      <c s="62">
        <v>85970.490000000005</v>
      </c>
      <c s="62">
        <v>0</v>
      </c>
      <c s="62">
        <v>0</v>
      </c>
      <c s="62">
        <v>6690096.5700000003</v>
      </c>
      <c s="59">
        <v>43717</v>
      </c>
      <c s="59">
        <v>52580</v>
      </c>
      <c s="63">
        <v>40081242</v>
      </c>
      <c s="63">
        <v>40081242</v>
      </c>
      <c s="63">
        <v>19.052054794520547</v>
      </c>
      <c s="63">
        <v>24.282191780821918</v>
      </c>
      <c s="65">
        <v>0.065565100000000001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221755.29999999999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206250.70000000001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188492</v>
      </c>
      <c s="21">
        <v>0</v>
      </c>
      <c s="21">
        <v>0</v>
      </c>
      <c s="21">
        <v>0</v>
      </c>
      <c s="21">
        <v>0</v>
      </c>
      <c s="21">
        <v>0</v>
      </c>
      <c s="21">
        <v>172804.64000000001</v>
      </c>
      <c s="21">
        <v>428006</v>
      </c>
      <c s="21">
        <v>361296.64000000001</v>
      </c>
      <c s="21">
        <v>789302.64000000001</v>
      </c>
    </row>
    <row r="170" spans="1:63" ht="14.5">
      <c r="A170" s="55">
        <v>20330000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251</v>
      </c>
      <c s="55" t="s">
        <v>251</v>
      </c>
      <c s="55" t="s">
        <v>160</v>
      </c>
      <c s="62">
        <v>4638410.1900000004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4638410.1900000004</v>
      </c>
      <c s="59">
        <v>43565</v>
      </c>
      <c s="59">
        <v>52550</v>
      </c>
      <c s="63">
        <v>50000000</v>
      </c>
      <c s="63">
        <v>50000000</v>
      </c>
      <c s="63">
        <v>18.969863013698632</v>
      </c>
      <c s="63">
        <v>24.616438356164384</v>
      </c>
      <c s="65">
        <v>0.066070599999999993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154078.35999999999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145667.89000000001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132507.39000000001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125305.72</v>
      </c>
      <c s="21">
        <v>0</v>
      </c>
      <c s="21">
        <v>299746.25</v>
      </c>
      <c s="21">
        <v>257813.11000000002</v>
      </c>
      <c s="21">
        <v>557559.35999999999</v>
      </c>
    </row>
    <row r="171" spans="1:63" ht="14.5">
      <c r="A171" s="55">
        <v>20336000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252</v>
      </c>
      <c s="55" t="s">
        <v>252</v>
      </c>
      <c s="55" t="s">
        <v>160</v>
      </c>
      <c s="62">
        <v>2695390.3999999999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2695390.3999999999</v>
      </c>
      <c s="59">
        <v>43705</v>
      </c>
      <c s="59">
        <v>52732</v>
      </c>
      <c s="63">
        <v>12000000</v>
      </c>
      <c s="63">
        <v>12000000</v>
      </c>
      <c s="63">
        <v>19.468493150684932</v>
      </c>
      <c s="63">
        <v>24.731506849315068</v>
      </c>
      <c s="65">
        <v>0.066068799999999997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89535.270000000004</v>
      </c>
      <c s="21">
        <v>0</v>
      </c>
      <c s="21">
        <v>0</v>
      </c>
      <c s="21">
        <v>0</v>
      </c>
      <c s="21">
        <v>0</v>
      </c>
      <c s="21">
        <v>0</v>
      </c>
      <c s="21">
        <v>85558.130000000005</v>
      </c>
      <c s="21">
        <v>0</v>
      </c>
      <c s="21">
        <v>0</v>
      </c>
      <c s="21">
        <v>0</v>
      </c>
      <c s="21">
        <v>0</v>
      </c>
      <c s="21">
        <v>0</v>
      </c>
      <c s="21">
        <v>78791.039999999994</v>
      </c>
      <c s="21">
        <v>0</v>
      </c>
      <c s="21">
        <v>0</v>
      </c>
      <c s="21">
        <v>0</v>
      </c>
      <c s="21">
        <v>0</v>
      </c>
      <c s="21">
        <v>0</v>
      </c>
      <c s="21">
        <v>74635.809999999998</v>
      </c>
      <c s="21">
        <v>0</v>
      </c>
      <c s="21">
        <v>175093.40000000002</v>
      </c>
      <c s="21">
        <v>153426.84999999998</v>
      </c>
      <c s="21">
        <v>328520.25</v>
      </c>
    </row>
    <row r="172" spans="1:63" ht="14.5">
      <c r="A172" s="55">
        <v>20331000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253</v>
      </c>
      <c s="55" t="s">
        <v>253</v>
      </c>
      <c s="55" t="s">
        <v>160</v>
      </c>
      <c s="62">
        <v>166666666.63999999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166666666.63999999</v>
      </c>
      <c s="59">
        <v>43609</v>
      </c>
      <c s="59">
        <v>46157</v>
      </c>
      <c s="63">
        <v>500000000</v>
      </c>
      <c s="63">
        <v>500000000</v>
      </c>
      <c s="63">
        <v>1.4547945205479451</v>
      </c>
      <c s="63">
        <v>6.9808219178082194</v>
      </c>
      <c s="65">
        <v>0.038969999999999998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3238602.7400000002</v>
      </c>
      <c s="21">
        <v>0</v>
      </c>
      <c s="21">
        <v>0</v>
      </c>
      <c s="21">
        <v>0</v>
      </c>
      <c s="21">
        <v>0</v>
      </c>
      <c s="21">
        <v>0</v>
      </c>
      <c s="21">
        <v>2170931.5099999998</v>
      </c>
      <c s="21">
        <v>0</v>
      </c>
      <c s="21">
        <v>0</v>
      </c>
      <c s="21">
        <v>0</v>
      </c>
      <c s="21">
        <v>0</v>
      </c>
      <c s="21">
        <v>0</v>
      </c>
      <c s="21">
        <v>1079534.25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5409534.25</v>
      </c>
      <c s="21">
        <v>1079534.25</v>
      </c>
      <c s="21">
        <v>6489068.5</v>
      </c>
    </row>
    <row r="173" spans="1:63" ht="14.5">
      <c r="A173" s="55">
        <v>20332000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254</v>
      </c>
      <c s="55" t="s">
        <v>254</v>
      </c>
      <c s="55" t="s">
        <v>160</v>
      </c>
      <c s="62">
        <v>77565029</v>
      </c>
      <c s="62">
        <v>0</v>
      </c>
      <c s="62">
        <v>0</v>
      </c>
      <c s="62">
        <v>1791924.76</v>
      </c>
      <c s="62">
        <v>40837.43</v>
      </c>
      <c s="62">
        <v>0</v>
      </c>
      <c s="62">
        <v>0</v>
      </c>
      <c s="62">
        <v>77565029</v>
      </c>
      <c s="59">
        <v>43658</v>
      </c>
      <c s="59">
        <v>52763</v>
      </c>
      <c s="63">
        <v>93900000</v>
      </c>
      <c s="63">
        <v>93900000</v>
      </c>
      <c s="63">
        <v>19.553424657534247</v>
      </c>
      <c s="63">
        <v>24.945205479452056</v>
      </c>
      <c s="65">
        <v>0.045447000000000001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1782132.8100000001</v>
      </c>
      <c s="21">
        <v>0</v>
      </c>
      <c s="21">
        <v>0</v>
      </c>
      <c s="21">
        <v>0</v>
      </c>
      <c s="21">
        <v>0</v>
      </c>
      <c s="21">
        <v>0</v>
      </c>
      <c s="21">
        <v>1684409.27</v>
      </c>
      <c s="21">
        <v>0</v>
      </c>
      <c s="21">
        <v>0</v>
      </c>
      <c s="21">
        <v>0</v>
      </c>
      <c s="21">
        <v>0</v>
      </c>
      <c s="21">
        <v>0</v>
      </c>
      <c s="21">
        <v>1568276.8799999999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1469378.3</v>
      </c>
      <c s="21">
        <v>3466542.0800000001</v>
      </c>
      <c s="21">
        <v>3037655.1799999997</v>
      </c>
      <c s="21">
        <v>6504197.2599999998</v>
      </c>
    </row>
    <row r="174" spans="1:63" ht="14.5">
      <c r="A174" s="55">
        <v>20334000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160</v>
      </c>
      <c s="55" t="s">
        <v>171</v>
      </c>
      <c s="55" t="s">
        <v>159</v>
      </c>
      <c s="55" t="s">
        <v>1164</v>
      </c>
      <c s="55" t="s">
        <v>255</v>
      </c>
      <c s="55" t="s">
        <v>255</v>
      </c>
      <c s="55" t="s">
        <v>160</v>
      </c>
      <c s="62">
        <v>51953590.340000004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51953590.340000004</v>
      </c>
      <c s="59">
        <v>43669</v>
      </c>
      <c s="59">
        <v>52427</v>
      </c>
      <c s="63">
        <v>87100000</v>
      </c>
      <c s="63">
        <v>87100000</v>
      </c>
      <c s="63">
        <v>18.632876712328766</v>
      </c>
      <c s="63">
        <v>23.994520547945207</v>
      </c>
      <c s="65">
        <v>0.065799999999999997</v>
      </c>
      <c s="65" t="s">
        <v>1165</v>
      </c>
      <c s="65">
        <v>0.012</v>
      </c>
      <c s="55" t="s">
        <v>160</v>
      </c>
      <c s="55" t="s">
        <v>160</v>
      </c>
      <c s="21">
        <v>1880731.625</v>
      </c>
      <c s="21">
        <v>0</v>
      </c>
      <c s="21">
        <v>0</v>
      </c>
      <c s="21">
        <v>0</v>
      </c>
      <c s="21">
        <v>0</v>
      </c>
      <c s="21">
        <v>0</v>
      </c>
      <c s="21">
        <v>2118884.79</v>
      </c>
      <c s="21">
        <v>0</v>
      </c>
      <c s="21">
        <v>0</v>
      </c>
      <c s="21">
        <v>0</v>
      </c>
      <c s="21">
        <v>0</v>
      </c>
      <c s="21">
        <v>0</v>
      </c>
      <c s="21">
        <v>2065905.6599999999</v>
      </c>
      <c s="21">
        <v>0</v>
      </c>
      <c s="21">
        <v>0</v>
      </c>
      <c s="21">
        <v>0</v>
      </c>
      <c s="21">
        <v>0</v>
      </c>
      <c s="21">
        <v>0</v>
      </c>
      <c s="21">
        <v>1975771.79</v>
      </c>
      <c s="21">
        <v>0</v>
      </c>
      <c s="21">
        <v>0</v>
      </c>
      <c s="21">
        <v>0</v>
      </c>
      <c s="21">
        <v>0</v>
      </c>
      <c s="21">
        <v>0</v>
      </c>
      <c s="21">
        <v>3999616.415</v>
      </c>
      <c s="21">
        <v>4041677.4500000002</v>
      </c>
      <c s="21">
        <v>8041293.8650000002</v>
      </c>
    </row>
    <row r="175" spans="1:63" ht="14.5">
      <c r="A175" s="55">
        <v>20339000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256</v>
      </c>
      <c s="55" t="s">
        <v>256</v>
      </c>
      <c s="55" t="s">
        <v>160</v>
      </c>
      <c s="62">
        <v>13062479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13062479</v>
      </c>
      <c s="59">
        <v>43742</v>
      </c>
      <c s="59">
        <v>52793</v>
      </c>
      <c s="63">
        <v>43000000</v>
      </c>
      <c s="63">
        <v>43000000</v>
      </c>
      <c s="63">
        <v>19.635616438356163</v>
      </c>
      <c s="63">
        <v>24.797260273972604</v>
      </c>
      <c s="65">
        <v>0.045444999999999999</v>
      </c>
      <c s="65" t="s">
        <v>39</v>
      </c>
      <c s="65"/>
      <c s="55" t="s">
        <v>160</v>
      </c>
      <c s="55" t="s">
        <v>160</v>
      </c>
      <c s="21">
        <v>303408.01000000001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280553.46999999997</v>
      </c>
      <c s="21">
        <v>0</v>
      </c>
      <c s="21">
        <v>0</v>
      </c>
      <c s="21">
        <v>0</v>
      </c>
      <c s="21">
        <v>0</v>
      </c>
      <c s="21">
        <v>0</v>
      </c>
      <c s="21">
        <v>266999.03999999998</v>
      </c>
      <c s="21">
        <v>0</v>
      </c>
      <c s="21">
        <v>0</v>
      </c>
      <c s="21">
        <v>0</v>
      </c>
      <c s="21">
        <v>0</v>
      </c>
      <c s="21">
        <v>0</v>
      </c>
      <c s="21">
        <v>244738.13</v>
      </c>
      <c s="21">
        <v>0</v>
      </c>
      <c s="21">
        <v>0</v>
      </c>
      <c s="21">
        <v>0</v>
      </c>
      <c s="21">
        <v>0</v>
      </c>
      <c s="21">
        <v>0</v>
      </c>
      <c s="21">
        <v>583961.47999999998</v>
      </c>
      <c s="21">
        <v>511737.16999999998</v>
      </c>
      <c s="21">
        <v>1095698.6499999999</v>
      </c>
    </row>
    <row r="176" spans="1:63" ht="14.5">
      <c r="A176" s="55">
        <v>20335000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257</v>
      </c>
      <c s="55" t="s">
        <v>257</v>
      </c>
      <c s="55" t="s">
        <v>160</v>
      </c>
      <c s="62">
        <v>300000000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300000000</v>
      </c>
      <c s="59">
        <v>43669</v>
      </c>
      <c s="59">
        <v>50875</v>
      </c>
      <c s="63">
        <v>300000000</v>
      </c>
      <c s="63">
        <v>300000000</v>
      </c>
      <c s="63">
        <v>14.38082191780822</v>
      </c>
      <c s="63">
        <v>19.742465753424657</v>
      </c>
      <c s="65">
        <v>0.044872000000000002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6805586.6699999999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6329756.5</v>
      </c>
      <c s="21">
        <v>0</v>
      </c>
      <c s="21">
        <v>0</v>
      </c>
      <c s="21">
        <v>0</v>
      </c>
      <c s="21">
        <v>0</v>
      </c>
      <c s="21">
        <v>0</v>
      </c>
      <c s="21">
        <v>5784748.6699999999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5303309.5</v>
      </c>
      <c s="21">
        <v>0</v>
      </c>
      <c s="21">
        <v>0</v>
      </c>
      <c s="21">
        <v>13135343.17</v>
      </c>
      <c s="21">
        <v>11088058.17</v>
      </c>
      <c s="21">
        <v>24223401.34</v>
      </c>
    </row>
    <row r="177" spans="1:63" ht="14.5">
      <c r="A177" s="55">
        <v>20340000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258</v>
      </c>
      <c s="55" t="s">
        <v>258</v>
      </c>
      <c s="55" t="s">
        <v>160</v>
      </c>
      <c s="62">
        <v>5540126.1299999999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5540126.1299999999</v>
      </c>
      <c s="59">
        <v>43787</v>
      </c>
      <c s="59">
        <v>52855</v>
      </c>
      <c s="63">
        <v>75000000</v>
      </c>
      <c s="63">
        <v>75000000</v>
      </c>
      <c s="63">
        <v>19.805479452054794</v>
      </c>
      <c s="63">
        <v>24.843835616438355</v>
      </c>
      <c s="65">
        <v>0.066100599999999995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217545.5</v>
      </c>
      <c s="21">
        <v>0</v>
      </c>
      <c s="21">
        <v>0</v>
      </c>
      <c s="21">
        <v>0</v>
      </c>
      <c s="21">
        <v>0</v>
      </c>
      <c s="21">
        <v>0</v>
      </c>
      <c s="21">
        <v>207882.14999999999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191440.04000000001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181344</v>
      </c>
      <c s="21">
        <v>0</v>
      </c>
      <c s="21">
        <v>0</v>
      </c>
      <c s="21">
        <v>0</v>
      </c>
      <c s="21">
        <v>425427.65000000002</v>
      </c>
      <c s="21">
        <v>372784.04000000004</v>
      </c>
      <c s="21">
        <v>798211.69000000006</v>
      </c>
    </row>
    <row r="178" spans="1:63" ht="14.5">
      <c r="A178" s="55">
        <v>20343000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259</v>
      </c>
      <c s="55" t="s">
        <v>259</v>
      </c>
      <c s="55" t="s">
        <v>160</v>
      </c>
      <c s="62">
        <v>224140869.63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224140869.63</v>
      </c>
      <c s="59">
        <v>43987</v>
      </c>
      <c s="59">
        <v>53097</v>
      </c>
      <c s="63">
        <v>250000000</v>
      </c>
      <c s="63">
        <v>250000000</v>
      </c>
      <c s="63">
        <v>20.468493150684932</v>
      </c>
      <c s="63">
        <v>24.958904109589042</v>
      </c>
      <c s="65">
        <v>0.045516000000000001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5129336.79</v>
      </c>
      <c s="21">
        <v>0</v>
      </c>
      <c s="21">
        <v>0</v>
      </c>
      <c s="21">
        <v>0</v>
      </c>
      <c s="21">
        <v>0</v>
      </c>
      <c s="21">
        <v>0</v>
      </c>
      <c s="21">
        <v>5214353.4199999999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5129336.79</v>
      </c>
      <c s="21">
        <v>0</v>
      </c>
      <c s="21">
        <v>0</v>
      </c>
      <c s="21">
        <v>0</v>
      </c>
      <c s="21">
        <v>0</v>
      </c>
      <c s="21">
        <v>0</v>
      </c>
      <c s="21">
        <v>4901492.2199999997</v>
      </c>
      <c s="21">
        <v>0</v>
      </c>
      <c s="21">
        <v>10343690.210000001</v>
      </c>
      <c s="21">
        <v>10030829.01</v>
      </c>
      <c s="21">
        <v>20374519.219999999</v>
      </c>
    </row>
    <row r="179" spans="1:63" ht="14.5">
      <c r="A179" s="55">
        <v>20344000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260</v>
      </c>
      <c s="55" t="s">
        <v>260</v>
      </c>
      <c s="55" t="s">
        <v>160</v>
      </c>
      <c s="62">
        <v>280000000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280000000</v>
      </c>
      <c s="59">
        <v>43999</v>
      </c>
      <c s="59">
        <v>51271</v>
      </c>
      <c s="63">
        <v>280000000</v>
      </c>
      <c s="63">
        <v>280000000</v>
      </c>
      <c s="63">
        <v>15.465753424657533</v>
      </c>
      <c s="63">
        <v>19.923287671232877</v>
      </c>
      <c s="65">
        <v>0.044935999999999997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6325990.2199999997</v>
      </c>
      <c s="21">
        <v>0</v>
      </c>
      <c s="21">
        <v>0</v>
      </c>
      <c s="21">
        <v>0</v>
      </c>
      <c s="21">
        <v>0</v>
      </c>
      <c s="21">
        <v>0</v>
      </c>
      <c s="21">
        <v>6430840.8899999997</v>
      </c>
      <c s="21">
        <v>0</v>
      </c>
      <c s="21">
        <v>0</v>
      </c>
      <c s="21">
        <v>0</v>
      </c>
      <c s="21">
        <v>0</v>
      </c>
      <c s="21">
        <v>0</v>
      </c>
      <c s="21">
        <v>6325990.2199999997</v>
      </c>
      <c s="21">
        <v>0</v>
      </c>
      <c s="21">
        <v>0</v>
      </c>
      <c s="21">
        <v>0</v>
      </c>
      <c s="21">
        <v>0</v>
      </c>
      <c s="21">
        <v>0</v>
      </c>
      <c s="21">
        <v>5916373.6200000001</v>
      </c>
      <c s="21">
        <v>0</v>
      </c>
      <c s="21">
        <v>12756831.109999999</v>
      </c>
      <c s="21">
        <v>12242363.84</v>
      </c>
      <c s="21">
        <v>24999194.949999999</v>
      </c>
    </row>
    <row r="180" spans="1:63" ht="14.5">
      <c r="A180" s="55">
        <v>20342000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261</v>
      </c>
      <c s="55" t="s">
        <v>261</v>
      </c>
      <c s="55" t="s">
        <v>160</v>
      </c>
      <c s="62">
        <v>90000000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90000000</v>
      </c>
      <c s="59">
        <v>43924</v>
      </c>
      <c s="59">
        <v>53250</v>
      </c>
      <c s="63">
        <v>90000000</v>
      </c>
      <c s="63">
        <v>90000000</v>
      </c>
      <c s="63">
        <v>20.887671232876713</v>
      </c>
      <c s="63">
        <v>25.550684931506851</v>
      </c>
      <c s="65">
        <v>0.045516000000000001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2070978</v>
      </c>
      <c s="21">
        <v>0</v>
      </c>
      <c s="21">
        <v>0</v>
      </c>
      <c s="21">
        <v>0</v>
      </c>
      <c s="21">
        <v>0</v>
      </c>
      <c s="21">
        <v>0</v>
      </c>
      <c s="21">
        <v>2082357</v>
      </c>
      <c s="21">
        <v>0</v>
      </c>
      <c s="21">
        <v>0</v>
      </c>
      <c s="21">
        <v>0</v>
      </c>
      <c s="21">
        <v>0</v>
      </c>
      <c s="21">
        <v>0</v>
      </c>
      <c s="21">
        <v>2070978</v>
      </c>
      <c s="21">
        <v>0</v>
      </c>
      <c s="21">
        <v>0</v>
      </c>
      <c s="21">
        <v>0</v>
      </c>
      <c s="21">
        <v>0</v>
      </c>
      <c s="21">
        <v>0</v>
      </c>
      <c s="21">
        <v>2030298.0700000001</v>
      </c>
      <c s="21">
        <v>0</v>
      </c>
      <c s="21">
        <v>0</v>
      </c>
      <c s="21">
        <v>4153335</v>
      </c>
      <c s="21">
        <v>4101276.0700000003</v>
      </c>
      <c s="21">
        <v>8254611.0700000003</v>
      </c>
    </row>
    <row r="181" spans="1:63" ht="14.5">
      <c r="A181" s="55">
        <v>20348000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262</v>
      </c>
      <c s="55" t="s">
        <v>262</v>
      </c>
      <c s="55" t="s">
        <v>160</v>
      </c>
      <c s="62">
        <v>200000000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200000000</v>
      </c>
      <c s="59">
        <v>44277</v>
      </c>
      <c s="59">
        <v>50844</v>
      </c>
      <c s="63">
        <v>200000000</v>
      </c>
      <c s="63">
        <v>200000000</v>
      </c>
      <c s="63">
        <v>14.295890410958904</v>
      </c>
      <c s="63">
        <v>17.991780821917807</v>
      </c>
      <c s="65">
        <v>0.044896999999999999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4514642.7800000003</v>
      </c>
      <c s="21">
        <v>0</v>
      </c>
      <c s="21">
        <v>0</v>
      </c>
      <c s="21">
        <v>0</v>
      </c>
      <c s="21">
        <v>0</v>
      </c>
      <c s="21">
        <v>0</v>
      </c>
      <c s="21">
        <v>4589471.1100000003</v>
      </c>
      <c s="21">
        <v>0</v>
      </c>
      <c s="21">
        <v>0</v>
      </c>
      <c s="21">
        <v>0</v>
      </c>
      <c s="21">
        <v>0</v>
      </c>
      <c s="21">
        <v>0</v>
      </c>
      <c s="21">
        <v>4514642.7800000003</v>
      </c>
      <c s="21">
        <v>0</v>
      </c>
      <c s="21">
        <v>0</v>
      </c>
      <c s="21">
        <v>0</v>
      </c>
      <c s="21">
        <v>0</v>
      </c>
      <c s="21">
        <v>0</v>
      </c>
      <c s="21">
        <v>4589471.1100000003</v>
      </c>
      <c s="21">
        <v>0</v>
      </c>
      <c s="21">
        <v>0</v>
      </c>
      <c s="21">
        <v>0</v>
      </c>
      <c s="21">
        <v>9104113.8900000006</v>
      </c>
      <c s="21">
        <v>9104113.8900000006</v>
      </c>
      <c s="21">
        <v>18208227.780000001</v>
      </c>
    </row>
    <row r="182" spans="1:63" ht="14.5">
      <c r="A182" s="55">
        <v>20047000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263</v>
      </c>
      <c s="55" t="s">
        <v>263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30707</v>
      </c>
      <c s="59">
        <v>45315</v>
      </c>
      <c s="63">
        <v>3100000</v>
      </c>
      <c s="63">
        <v>2254501.2999999998</v>
      </c>
      <c s="63">
        <v>0</v>
      </c>
      <c s="63">
        <v>0</v>
      </c>
      <c s="65">
        <v>0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3" spans="1:63" ht="14.5">
      <c r="A183" s="55">
        <v>20048000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264</v>
      </c>
      <c s="55" t="s">
        <v>264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30743</v>
      </c>
      <c s="59">
        <v>45357</v>
      </c>
      <c s="63">
        <v>1800000</v>
      </c>
      <c s="63">
        <v>1290715.3500000001</v>
      </c>
      <c s="63">
        <v>0</v>
      </c>
      <c s="63">
        <v>0</v>
      </c>
      <c s="65">
        <v>0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4" spans="1:63" ht="14.5">
      <c r="A184" s="55">
        <v>20049000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265</v>
      </c>
      <c s="55" t="s">
        <v>265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30993</v>
      </c>
      <c s="59">
        <v>45484</v>
      </c>
      <c s="63">
        <v>1000000</v>
      </c>
      <c s="63">
        <v>981007.14000000001</v>
      </c>
      <c s="63">
        <v>0</v>
      </c>
      <c s="63">
        <v>0</v>
      </c>
      <c s="65">
        <v>0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185" spans="1:63" ht="14.5">
      <c r="A185" s="55">
        <v>30051100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266</v>
      </c>
      <c s="55" t="s">
        <v>266</v>
      </c>
      <c s="55" t="s">
        <v>160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428093.06</v>
      </c>
      <c s="59">
        <v>31034</v>
      </c>
      <c s="59">
        <v>45663</v>
      </c>
      <c s="63">
        <v>6421396.8799999999</v>
      </c>
      <c s="63">
        <v>6421396.8799999999</v>
      </c>
      <c s="63">
        <v>0.10136986301369863</v>
      </c>
      <c s="63">
        <v>40.079452054794523</v>
      </c>
      <c s="65">
        <v>0.02</v>
      </c>
      <c s="65" t="s">
        <v>39</v>
      </c>
      <c s="65"/>
      <c s="55" t="s">
        <v>160</v>
      </c>
      <c s="55" t="s">
        <v>160</v>
      </c>
      <c s="21">
        <v>4257.1499999999996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4257.1499999999996</v>
      </c>
      <c s="21">
        <v>0</v>
      </c>
      <c s="21">
        <v>4257.1499999999996</v>
      </c>
    </row>
    <row r="186" spans="1:63" ht="14.5">
      <c r="A186" s="55">
        <v>20052001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267</v>
      </c>
      <c s="55" t="s">
        <v>267</v>
      </c>
      <c s="55" t="s">
        <v>160</v>
      </c>
      <c s="62">
        <v>545157.83999999997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545157.83999999997</v>
      </c>
      <c s="59">
        <v>31426</v>
      </c>
      <c s="59">
        <v>46036</v>
      </c>
      <c s="63">
        <v>13096844.33</v>
      </c>
      <c s="63">
        <v>10903155.66</v>
      </c>
      <c s="63">
        <v>1.1232876712328768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5451.5799999999999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3634.3899999999999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1817.1900000000001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9085.9699999999993</v>
      </c>
      <c s="21">
        <v>1817.1900000000001</v>
      </c>
      <c s="21">
        <v>10903.16</v>
      </c>
    </row>
    <row r="187" spans="1:63" ht="14.5">
      <c r="A187" s="55">
        <v>20052100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268</v>
      </c>
      <c s="55" t="s">
        <v>268</v>
      </c>
      <c s="55" t="s">
        <v>160</v>
      </c>
      <c s="62">
        <v>545157.84999999998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545157.84999999998</v>
      </c>
      <c s="59">
        <v>31426</v>
      </c>
      <c s="59">
        <v>46036</v>
      </c>
      <c s="63">
        <v>8177366.7699999996</v>
      </c>
      <c s="63">
        <v>8177366.7699999996</v>
      </c>
      <c s="63">
        <v>1.1232876712328768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5451.5799999999999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3634.3899999999999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1817.1900000000001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9085.9699999999993</v>
      </c>
      <c s="21">
        <v>1817.1900000000001</v>
      </c>
      <c s="21">
        <v>10903.16</v>
      </c>
    </row>
    <row r="188" spans="1:63" ht="14.5">
      <c r="A188" s="55">
        <v>20053001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269</v>
      </c>
      <c s="55" t="s">
        <v>269</v>
      </c>
      <c s="55" t="s">
        <v>160</v>
      </c>
      <c s="62">
        <v>191431.85999999999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191431.85999999999</v>
      </c>
      <c s="59">
        <v>31426</v>
      </c>
      <c s="59">
        <v>46036</v>
      </c>
      <c s="63">
        <v>2361000.79</v>
      </c>
      <c s="63">
        <v>2361000.79</v>
      </c>
      <c s="63">
        <v>1.1232876712328768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1914.3199999999999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1276.21</v>
      </c>
      <c s="21">
        <v>0</v>
      </c>
      <c s="21">
        <v>0</v>
      </c>
      <c s="21">
        <v>0</v>
      </c>
      <c s="21">
        <v>0</v>
      </c>
      <c s="21">
        <v>0</v>
      </c>
      <c s="21">
        <v>638.10000000000002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3190.5299999999997</v>
      </c>
      <c s="21">
        <v>638.10000000000002</v>
      </c>
      <c s="21">
        <v>3828.6299999999997</v>
      </c>
    </row>
    <row r="189" spans="1:63" ht="14.5">
      <c r="A189" s="55">
        <v>30054000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270</v>
      </c>
      <c s="55" t="s">
        <v>270</v>
      </c>
      <c s="55" t="s">
        <v>160</v>
      </c>
      <c s="62">
        <v>2740809.48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2740809.48</v>
      </c>
      <c s="59">
        <v>31757</v>
      </c>
      <c s="59">
        <v>46350</v>
      </c>
      <c s="63">
        <v>13018844.73</v>
      </c>
      <c s="63">
        <v>13018844.73</v>
      </c>
      <c s="63">
        <v>1.9835616438356165</v>
      </c>
      <c s="63">
        <v>39.980821917808221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27408.09</v>
      </c>
      <c s="21">
        <v>0</v>
      </c>
      <c s="21">
        <v>0</v>
      </c>
      <c s="21">
        <v>0</v>
      </c>
      <c s="21">
        <v>0</v>
      </c>
      <c s="21">
        <v>0</v>
      </c>
      <c s="21">
        <v>20556.07</v>
      </c>
      <c s="21">
        <v>0</v>
      </c>
      <c s="21">
        <v>0</v>
      </c>
      <c s="21">
        <v>0</v>
      </c>
      <c s="21">
        <v>0</v>
      </c>
      <c s="21">
        <v>0</v>
      </c>
      <c s="21">
        <v>13704.049999999999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6852.0200000000004</v>
      </c>
      <c s="21">
        <v>0</v>
      </c>
      <c s="21">
        <v>47964.160000000003</v>
      </c>
      <c s="21">
        <v>20556.07</v>
      </c>
      <c s="21">
        <v>68520.23000000001</v>
      </c>
    </row>
    <row r="190" spans="1:63" ht="14.5">
      <c r="A190" s="55">
        <v>30055101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271</v>
      </c>
      <c s="55" t="s">
        <v>271</v>
      </c>
      <c s="55" t="s">
        <v>160</v>
      </c>
      <c s="62">
        <v>2397610.8900000001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2397615.0900000003</v>
      </c>
      <c s="59">
        <v>31861</v>
      </c>
      <c s="59">
        <v>46470</v>
      </c>
      <c s="63">
        <v>9110915.9499999993</v>
      </c>
      <c s="63">
        <v>9110915.9499999993</v>
      </c>
      <c s="63">
        <v>2.3123287671232875</v>
      </c>
      <c s="63">
        <v>40.024657534246572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23779.080000000002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19338.59</v>
      </c>
      <c s="21">
        <v>0</v>
      </c>
      <c s="21">
        <v>0</v>
      </c>
      <c s="21">
        <v>0</v>
      </c>
      <c s="21">
        <v>0</v>
      </c>
      <c s="21">
        <v>0</v>
      </c>
      <c s="21">
        <v>14267.469999999999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9669.3199999999997</v>
      </c>
      <c s="21">
        <v>0</v>
      </c>
      <c s="21">
        <v>0</v>
      </c>
      <c s="21">
        <v>0</v>
      </c>
      <c s="21">
        <v>43117.669999999998</v>
      </c>
      <c s="21">
        <v>23936.790000000001</v>
      </c>
      <c s="21">
        <v>67054.459999999992</v>
      </c>
    </row>
    <row r="191" spans="1:63" ht="14.5">
      <c r="A191" s="55">
        <v>20056000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272</v>
      </c>
      <c s="55" t="s">
        <v>272</v>
      </c>
      <c s="55" t="s">
        <v>160</v>
      </c>
      <c s="62">
        <v>612464.65000000002</v>
      </c>
      <c s="62">
        <v>0</v>
      </c>
      <c s="62">
        <v>68051.639999999999</v>
      </c>
      <c s="62">
        <v>6117.0900000000001</v>
      </c>
      <c s="62">
        <v>0</v>
      </c>
      <c s="62">
        <v>0</v>
      </c>
      <c s="62">
        <v>0</v>
      </c>
      <c s="62">
        <v>544413.01000000001</v>
      </c>
      <c s="59">
        <v>32497</v>
      </c>
      <c s="59">
        <v>47107</v>
      </c>
      <c s="63">
        <v>6300000</v>
      </c>
      <c s="63">
        <v>4083098.29</v>
      </c>
      <c s="63">
        <v>4.0575342465753428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5444.1300000000001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4763.6099999999997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4083.0999999999999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3402.5799999999999</v>
      </c>
      <c s="21">
        <v>10207.74</v>
      </c>
      <c s="21">
        <v>7485.6800000000003</v>
      </c>
      <c s="21">
        <v>17693.419999999998</v>
      </c>
    </row>
    <row r="192" spans="1:63" ht="14.5">
      <c r="A192" s="55">
        <v>30057100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273</v>
      </c>
      <c s="55" t="s">
        <v>273</v>
      </c>
      <c s="55" t="s">
        <v>160</v>
      </c>
      <c s="62">
        <v>1620719.51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1620719.51</v>
      </c>
      <c s="59">
        <v>32779</v>
      </c>
      <c s="59">
        <v>47385</v>
      </c>
      <c s="63">
        <v>3889726.8100000001</v>
      </c>
      <c s="63">
        <v>3889726.8100000001</v>
      </c>
      <c s="63">
        <v>4.8191780821917805</v>
      </c>
      <c s="63">
        <v>40.016438356164386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16207.200000000001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14586.48</v>
      </c>
      <c s="21">
        <v>0</v>
      </c>
      <c s="21">
        <v>0</v>
      </c>
      <c s="21">
        <v>0</v>
      </c>
      <c s="21">
        <v>0</v>
      </c>
      <c s="21">
        <v>0</v>
      </c>
      <c s="21">
        <v>12965.76</v>
      </c>
      <c s="21">
        <v>0</v>
      </c>
      <c s="21">
        <v>0</v>
      </c>
      <c s="21">
        <v>0</v>
      </c>
      <c s="21">
        <v>0</v>
      </c>
      <c s="21">
        <v>0</v>
      </c>
      <c s="21">
        <v>11345.040000000001</v>
      </c>
      <c s="21">
        <v>0</v>
      </c>
      <c s="21">
        <v>0</v>
      </c>
      <c s="21">
        <v>0</v>
      </c>
      <c s="21">
        <v>30793.68</v>
      </c>
      <c s="21">
        <v>24310.800000000003</v>
      </c>
      <c s="21">
        <v>55104.480000000003</v>
      </c>
    </row>
    <row r="193" spans="1:63" ht="14.5">
      <c r="A193" s="55">
        <v>30058100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274</v>
      </c>
      <c s="55" t="s">
        <v>274</v>
      </c>
      <c s="55" t="s">
        <v>160</v>
      </c>
      <c s="62">
        <v>7860386.2199999997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7860386.2199999997</v>
      </c>
      <c s="59">
        <v>32996</v>
      </c>
      <c s="59">
        <v>47609</v>
      </c>
      <c s="63">
        <v>18579094.77</v>
      </c>
      <c s="63">
        <v>18579094.77</v>
      </c>
      <c s="63">
        <v>5.4328767123287669</v>
      </c>
      <c s="63">
        <v>40.035616438356165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78603.860000000001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71458.059999999998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64312.25</v>
      </c>
      <c s="21">
        <v>0</v>
      </c>
      <c s="21">
        <v>0</v>
      </c>
      <c s="21">
        <v>0</v>
      </c>
      <c s="21">
        <v>0</v>
      </c>
      <c s="21">
        <v>0</v>
      </c>
      <c s="21">
        <v>57166.449999999997</v>
      </c>
      <c s="21">
        <v>0</v>
      </c>
      <c s="21">
        <v>150061.91999999998</v>
      </c>
      <c s="21">
        <v>121478.7</v>
      </c>
      <c s="21">
        <v>271540.62</v>
      </c>
    </row>
    <row r="194" spans="1:63" ht="14.5">
      <c r="A194" s="55">
        <v>30059101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275</v>
      </c>
      <c s="55" t="s">
        <v>275</v>
      </c>
      <c s="55" t="s">
        <v>160</v>
      </c>
      <c s="62">
        <v>6860568.9900000002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6860568.9900000002</v>
      </c>
      <c s="59">
        <v>33176</v>
      </c>
      <c s="59">
        <v>47780</v>
      </c>
      <c s="63">
        <v>15436133.039999999</v>
      </c>
      <c s="63">
        <v>15436133.039999999</v>
      </c>
      <c s="63">
        <v>5.9013698630136986</v>
      </c>
      <c s="63">
        <v>40.010958904109586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68605.690000000002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62888.650000000001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57171.599999999999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51454.559999999998</v>
      </c>
      <c s="21">
        <v>0</v>
      </c>
      <c s="21">
        <v>0</v>
      </c>
      <c s="21">
        <v>131494.34</v>
      </c>
      <c s="21">
        <v>108626.16</v>
      </c>
      <c s="21">
        <v>240120.5</v>
      </c>
    </row>
    <row r="195" spans="1:63" ht="14.5">
      <c r="A195" s="55">
        <v>30060101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276</v>
      </c>
      <c s="55" t="s">
        <v>276</v>
      </c>
      <c s="55" t="s">
        <v>160</v>
      </c>
      <c s="62">
        <v>2638099.3199999998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2638099.3199999998</v>
      </c>
      <c s="59">
        <v>33284</v>
      </c>
      <c s="59">
        <v>47894</v>
      </c>
      <c s="63">
        <v>5479129.4000000004</v>
      </c>
      <c s="63">
        <v>5479129.4000000004</v>
      </c>
      <c s="63">
        <v>6.2136986301369861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26380.990000000002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24351.689999999999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22322.380000000001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20293.07</v>
      </c>
      <c s="21">
        <v>0</v>
      </c>
      <c s="21">
        <v>0</v>
      </c>
      <c s="21">
        <v>0</v>
      </c>
      <c s="21">
        <v>0</v>
      </c>
      <c s="21">
        <v>50732.68</v>
      </c>
      <c s="21">
        <v>42615.449999999997</v>
      </c>
      <c s="21">
        <v>93348.130000000005</v>
      </c>
    </row>
    <row r="196" spans="1:63" ht="14.5">
      <c r="A196" s="55">
        <v>30060102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277</v>
      </c>
      <c s="55" t="s">
        <v>277</v>
      </c>
      <c s="55" t="s">
        <v>160</v>
      </c>
      <c s="62">
        <v>4481458.3799999999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4481458.3799999999</v>
      </c>
      <c s="59">
        <v>33284</v>
      </c>
      <c s="59">
        <v>47894</v>
      </c>
      <c s="63">
        <v>9307644.1400000006</v>
      </c>
      <c s="63">
        <v>9307644.1400000006</v>
      </c>
      <c s="63">
        <v>6.2136986301369861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45810.459999999999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41597.129999999997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38762.699999999997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34664.269999999997</v>
      </c>
      <c s="21">
        <v>0</v>
      </c>
      <c s="21">
        <v>0</v>
      </c>
      <c s="21">
        <v>0</v>
      </c>
      <c s="21">
        <v>0</v>
      </c>
      <c s="21">
        <v>87407.589999999997</v>
      </c>
      <c s="21">
        <v>73426.970000000001</v>
      </c>
      <c s="21">
        <v>160834.56</v>
      </c>
    </row>
    <row r="197" spans="1:63" ht="14.5">
      <c r="A197" s="55">
        <v>20061001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278</v>
      </c>
      <c s="55" t="s">
        <v>278</v>
      </c>
      <c s="55" t="s">
        <v>160</v>
      </c>
      <c s="62">
        <v>3559446.7799999998</v>
      </c>
      <c s="62">
        <v>0</v>
      </c>
      <c s="62">
        <v>254246.17999999999</v>
      </c>
      <c s="62">
        <v>35580.349999999999</v>
      </c>
      <c s="62">
        <v>0</v>
      </c>
      <c s="62">
        <v>0</v>
      </c>
      <c s="62">
        <v>0</v>
      </c>
      <c s="62">
        <v>3305200.6000000001</v>
      </c>
      <c s="59">
        <v>33408</v>
      </c>
      <c s="59">
        <v>48035</v>
      </c>
      <c s="63">
        <v>12203816.9</v>
      </c>
      <c s="63">
        <v>12203816.9</v>
      </c>
      <c s="63">
        <v>6.5999999999999996</v>
      </c>
      <c s="63">
        <v>40.073972602739723</v>
      </c>
      <c s="65">
        <v>0.02</v>
      </c>
      <c s="65" t="s">
        <v>39</v>
      </c>
      <c s="65"/>
      <c s="55" t="s">
        <v>160</v>
      </c>
      <c s="55" t="s">
        <v>160</v>
      </c>
      <c s="21">
        <v>35580.349999999999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33052.010000000002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30509.540000000001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27967.080000000002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68632.360000000001</v>
      </c>
      <c s="21">
        <v>58476.620000000003</v>
      </c>
      <c s="21">
        <v>127108.98000000001</v>
      </c>
    </row>
    <row r="198" spans="1:63" ht="14.5">
      <c r="A198" s="55">
        <v>30063000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279</v>
      </c>
      <c s="55" t="s">
        <v>279</v>
      </c>
      <c s="55" t="s">
        <v>160</v>
      </c>
      <c s="62">
        <v>620274.12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620274.12</v>
      </c>
      <c s="59">
        <v>34361</v>
      </c>
      <c s="59">
        <v>48971</v>
      </c>
      <c s="63">
        <v>1077318.3500000001</v>
      </c>
      <c s="63">
        <v>1077318.3500000001</v>
      </c>
      <c s="63">
        <v>9.1643835616438363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6253.7200000000003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5827.9799999999996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5595.4399999999996</v>
      </c>
      <c s="21">
        <v>0</v>
      </c>
      <c s="21">
        <v>0</v>
      </c>
      <c s="21">
        <v>0</v>
      </c>
      <c s="21">
        <v>0</v>
      </c>
      <c s="21">
        <v>0</v>
      </c>
      <c s="21">
        <v>5180.4300000000003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12081.700000000001</v>
      </c>
      <c s="21">
        <v>10775.869999999999</v>
      </c>
      <c s="21">
        <v>22857.57</v>
      </c>
    </row>
    <row r="199" spans="1:63" ht="14.5">
      <c r="A199" s="55">
        <v>30064100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280</v>
      </c>
      <c s="55" t="s">
        <v>280</v>
      </c>
      <c s="55" t="s">
        <v>160</v>
      </c>
      <c s="62">
        <v>1083981.49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1083981.49</v>
      </c>
      <c s="59">
        <v>34361</v>
      </c>
      <c s="59">
        <v>48971</v>
      </c>
      <c s="63">
        <v>1882704.5900000001</v>
      </c>
      <c s="63">
        <v>1882704.5900000001</v>
      </c>
      <c s="63">
        <v>9.1643835616438363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10928.91</v>
      </c>
      <c s="21">
        <v>0</v>
      </c>
      <c s="21">
        <v>0</v>
      </c>
      <c s="21">
        <v>0</v>
      </c>
      <c s="21">
        <v>0</v>
      </c>
      <c s="21">
        <v>0</v>
      </c>
      <c s="21">
        <v>10184.889999999999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9778.5</v>
      </c>
      <c s="21">
        <v>0</v>
      </c>
      <c s="21">
        <v>0</v>
      </c>
      <c s="21">
        <v>0</v>
      </c>
      <c s="21">
        <v>0</v>
      </c>
      <c s="21">
        <v>0</v>
      </c>
      <c s="21">
        <v>9053.2399999999998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21113.799999999999</v>
      </c>
      <c s="21">
        <v>18831.739999999998</v>
      </c>
      <c s="21">
        <v>39945.539999999994</v>
      </c>
    </row>
    <row r="200" spans="1:63" ht="14.5">
      <c r="A200" s="55">
        <v>30065100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281</v>
      </c>
      <c s="55" t="s">
        <v>281</v>
      </c>
      <c s="55" t="s">
        <v>160</v>
      </c>
      <c s="62">
        <v>4515277.5499999998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4515277.5499999998</v>
      </c>
      <c s="59">
        <v>34433</v>
      </c>
      <c s="59">
        <v>49043</v>
      </c>
      <c s="63">
        <v>8079970.4000000004</v>
      </c>
      <c s="63">
        <v>8079970.4000000004</v>
      </c>
      <c s="63">
        <v>9.3616438356164391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45029.07</v>
      </c>
      <c s="21">
        <v>0</v>
      </c>
      <c s="21">
        <v>0</v>
      </c>
      <c s="21">
        <v>0</v>
      </c>
      <c s="21">
        <v>0</v>
      </c>
      <c s="21">
        <v>0</v>
      </c>
      <c s="21">
        <v>42893.510000000002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40289.169999999998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38127.559999999998</v>
      </c>
      <c s="21">
        <v>0</v>
      </c>
      <c s="21">
        <v>0</v>
      </c>
      <c s="21">
        <v>87922.580000000002</v>
      </c>
      <c s="21">
        <v>78416.729999999996</v>
      </c>
      <c s="21">
        <v>166339.31</v>
      </c>
    </row>
    <row r="201" spans="1:63" ht="14.5">
      <c r="A201" s="55">
        <v>30067000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282</v>
      </c>
      <c s="55" t="s">
        <v>282</v>
      </c>
      <c s="55" t="s">
        <v>160</v>
      </c>
      <c s="62">
        <v>4072406.1499999999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4072406.1499999999</v>
      </c>
      <c s="59">
        <v>34541</v>
      </c>
      <c s="59">
        <v>49151</v>
      </c>
      <c s="63">
        <v>6923090.4900000002</v>
      </c>
      <c s="63">
        <v>6923090.4900000002</v>
      </c>
      <c s="63">
        <v>9.6575342465753433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41058.779999999999</v>
      </c>
      <c s="21">
        <v>0</v>
      </c>
      <c s="21">
        <v>0</v>
      </c>
      <c s="21">
        <v>0</v>
      </c>
      <c s="21">
        <v>0</v>
      </c>
      <c s="21">
        <v>0</v>
      </c>
      <c s="21">
        <v>38369.879999999997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36952.900000000001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34330.940000000002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79428.660000000003</v>
      </c>
      <c s="21">
        <v>71283.839999999997</v>
      </c>
      <c s="21">
        <v>150712.5</v>
      </c>
    </row>
    <row r="202" spans="1:63" ht="14.5">
      <c r="A202" s="55">
        <v>30066100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283</v>
      </c>
      <c s="55" t="s">
        <v>283</v>
      </c>
      <c s="55" t="s">
        <v>160</v>
      </c>
      <c s="62">
        <v>4826330.9699999997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4826330.9699999997</v>
      </c>
      <c s="59">
        <v>34620</v>
      </c>
      <c s="59">
        <v>49230</v>
      </c>
      <c s="63">
        <v>8446079.0700000003</v>
      </c>
      <c s="63">
        <v>8446079.0700000003</v>
      </c>
      <c s="63">
        <v>9.8739726027397268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48131.080000000002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45975.760000000002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43317.970000000001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41136.209999999999</v>
      </c>
      <c s="21">
        <v>0</v>
      </c>
      <c s="21">
        <v>0</v>
      </c>
      <c s="21">
        <v>94106.839999999997</v>
      </c>
      <c s="21">
        <v>84454.179999999993</v>
      </c>
      <c s="21">
        <v>178561.01999999999</v>
      </c>
    </row>
    <row r="203" spans="1:63" ht="14.5">
      <c r="A203" s="55">
        <v>20071000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284</v>
      </c>
      <c s="55" t="s">
        <v>284</v>
      </c>
      <c s="55" t="s">
        <v>160</v>
      </c>
      <c s="62">
        <v>3640000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3640000</v>
      </c>
      <c s="59">
        <v>36087</v>
      </c>
      <c s="59">
        <v>50697</v>
      </c>
      <c s="63">
        <v>7800000</v>
      </c>
      <c s="63">
        <v>7800000</v>
      </c>
      <c s="63">
        <v>13.893150684931507</v>
      </c>
      <c s="63">
        <v>40.027397260273972</v>
      </c>
      <c s="65">
        <v>0.02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36300.269999999997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35196.160000000003</v>
      </c>
      <c s="21">
        <v>0</v>
      </c>
      <c s="21">
        <v>0</v>
      </c>
      <c s="21">
        <v>0</v>
      </c>
      <c s="21">
        <v>0</v>
      </c>
      <c s="21">
        <v>0</v>
      </c>
      <c s="21">
        <v>33707.400000000001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32589.040000000001</v>
      </c>
      <c s="21">
        <v>0</v>
      </c>
      <c s="21">
        <v>0</v>
      </c>
      <c s="21">
        <v>71496.429999999993</v>
      </c>
      <c s="21">
        <v>66296.440000000002</v>
      </c>
      <c s="21">
        <v>137792.87</v>
      </c>
    </row>
    <row r="204" spans="1:63" ht="14.5">
      <c r="A204" s="55">
        <v>20268000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160</v>
      </c>
      <c s="55" t="s">
        <v>46</v>
      </c>
      <c s="55" t="s">
        <v>159</v>
      </c>
      <c s="55" t="s">
        <v>1164</v>
      </c>
      <c s="55" t="s">
        <v>285</v>
      </c>
      <c s="55" t="s">
        <v>285</v>
      </c>
      <c s="55" t="s">
        <v>160</v>
      </c>
      <c s="62">
        <v>2077207.0700000001</v>
      </c>
      <c s="62">
        <v>0</v>
      </c>
      <c s="62">
        <v>138480.48000000001</v>
      </c>
      <c s="62">
        <v>55155.980000000003</v>
      </c>
      <c s="62">
        <v>0</v>
      </c>
      <c s="62">
        <v>0</v>
      </c>
      <c s="62">
        <v>0</v>
      </c>
      <c s="62">
        <v>1938726.5900000001</v>
      </c>
      <c s="59">
        <v>39058</v>
      </c>
      <c s="59">
        <v>48189</v>
      </c>
      <c s="63">
        <v>6588000</v>
      </c>
      <c s="63">
        <v>6063747.96</v>
      </c>
      <c s="63">
        <v>7.021917808219178</v>
      </c>
      <c s="63">
        <v>25.016438356164382</v>
      </c>
      <c s="65">
        <v>0.051299999999999998</v>
      </c>
      <c s="65" t="s">
        <v>1167</v>
      </c>
      <c s="65">
        <v>0.0080000000000000002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49592.099999999999</v>
      </c>
      <c s="21">
        <v>0</v>
      </c>
      <c s="21">
        <v>0</v>
      </c>
      <c s="21">
        <v>0</v>
      </c>
      <c s="21">
        <v>0</v>
      </c>
      <c s="21">
        <v>0</v>
      </c>
      <c s="21">
        <v>46302.82</v>
      </c>
      <c s="21">
        <v>0</v>
      </c>
      <c s="21">
        <v>0</v>
      </c>
      <c s="21">
        <v>0</v>
      </c>
      <c s="21">
        <v>0</v>
      </c>
      <c s="21">
        <v>0</v>
      </c>
      <c s="21">
        <v>42507.510000000002</v>
      </c>
      <c s="21">
        <v>0</v>
      </c>
      <c s="21">
        <v>0</v>
      </c>
      <c s="21">
        <v>0</v>
      </c>
      <c s="21">
        <v>0</v>
      </c>
      <c s="21">
        <v>0</v>
      </c>
      <c s="21">
        <v>39179.309999999998</v>
      </c>
      <c s="21">
        <v>95894.919999999998</v>
      </c>
      <c s="21">
        <v>81686.820000000007</v>
      </c>
      <c s="21">
        <v>177581.73999999999</v>
      </c>
    </row>
    <row r="205" spans="1:63" ht="14.5">
      <c r="A205" s="55">
        <v>20341000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160</v>
      </c>
      <c s="55" t="s">
        <v>48</v>
      </c>
      <c s="55" t="s">
        <v>159</v>
      </c>
      <c s="55" t="s">
        <v>1164</v>
      </c>
      <c s="55" t="s">
        <v>286</v>
      </c>
      <c s="55" t="s">
        <v>286</v>
      </c>
      <c s="55" t="s">
        <v>160</v>
      </c>
      <c s="62">
        <v>21800397.09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21800397.09</v>
      </c>
      <c s="59">
        <v>43885</v>
      </c>
      <c s="59">
        <v>53008</v>
      </c>
      <c s="63">
        <v>27500000</v>
      </c>
      <c s="63">
        <v>27500000</v>
      </c>
      <c s="63">
        <v>20.224657534246575</v>
      </c>
      <c s="63">
        <v>24.994520547945207</v>
      </c>
      <c s="65">
        <v>0.065910499999999997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846856.495</v>
      </c>
      <c s="21">
        <v>0</v>
      </c>
      <c s="21">
        <v>0</v>
      </c>
      <c s="21">
        <v>0</v>
      </c>
      <c s="21">
        <v>0</v>
      </c>
      <c s="21">
        <v>0</v>
      </c>
      <c s="21">
        <v>854348.304</v>
      </c>
      <c s="21">
        <v>0</v>
      </c>
      <c s="21">
        <v>0</v>
      </c>
      <c s="21">
        <v>0</v>
      </c>
      <c s="21">
        <v>0</v>
      </c>
      <c s="21">
        <v>0</v>
      </c>
      <c s="21">
        <v>846409.12</v>
      </c>
      <c s="21">
        <v>0</v>
      </c>
      <c s="21">
        <v>0</v>
      </c>
      <c s="21">
        <v>0</v>
      </c>
      <c s="21">
        <v>0</v>
      </c>
      <c s="21">
        <v>0</v>
      </c>
      <c s="21">
        <v>811260.02000000002</v>
      </c>
      <c s="21">
        <v>0</v>
      </c>
      <c s="21">
        <v>0</v>
      </c>
      <c s="21">
        <v>0</v>
      </c>
      <c s="21">
        <v>0</v>
      </c>
      <c s="21">
        <v>1701204.7990000001</v>
      </c>
      <c s="21">
        <v>1657669.1400000001</v>
      </c>
      <c s="21">
        <v>3358873.9390000002</v>
      </c>
    </row>
    <row r="206" spans="1:63" ht="14.5">
      <c r="A206" s="55">
        <v>20271000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160</v>
      </c>
      <c s="55" t="s">
        <v>287</v>
      </c>
      <c s="55" t="s">
        <v>159</v>
      </c>
      <c s="55" t="s">
        <v>1164</v>
      </c>
      <c s="55" t="s">
        <v>288</v>
      </c>
      <c s="55" t="s">
        <v>288</v>
      </c>
      <c s="55" t="s">
        <v>160</v>
      </c>
      <c s="62">
        <v>11456843.41</v>
      </c>
      <c s="62">
        <v>0</v>
      </c>
      <c s="62">
        <v>1636691.9399999999</v>
      </c>
      <c s="62">
        <v>308691.09000000003</v>
      </c>
      <c s="62">
        <v>0</v>
      </c>
      <c s="62">
        <v>0</v>
      </c>
      <c s="62">
        <v>0</v>
      </c>
      <c s="62">
        <v>9820151.4700000007</v>
      </c>
      <c s="59">
        <v>39428</v>
      </c>
      <c s="59">
        <v>46733</v>
      </c>
      <c s="63">
        <v>62250000</v>
      </c>
      <c s="63">
        <v>62188291.189999998</v>
      </c>
      <c s="63">
        <v>3.032876712328767</v>
      </c>
      <c s="63">
        <v>20.013698630136986</v>
      </c>
      <c s="65">
        <v>0.053900000000000003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263928.01000000001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221148.47</v>
      </c>
      <c s="21">
        <v>0</v>
      </c>
      <c s="21">
        <v>0</v>
      </c>
      <c s="21">
        <v>0</v>
      </c>
      <c s="21">
        <v>0</v>
      </c>
      <c s="21">
        <v>0</v>
      </c>
      <c s="21">
        <v>175952</v>
      </c>
      <c s="21">
        <v>0</v>
      </c>
      <c s="21">
        <v>0</v>
      </c>
      <c s="21">
        <v>0</v>
      </c>
      <c s="21">
        <v>0</v>
      </c>
      <c s="21">
        <v>0</v>
      </c>
      <c s="21">
        <v>132689.07999999999</v>
      </c>
      <c s="21">
        <v>485076.47999999998</v>
      </c>
      <c s="21">
        <v>308641.07999999996</v>
      </c>
      <c s="21">
        <v>793717.55999999994</v>
      </c>
    </row>
    <row r="207" spans="1:63" ht="14.5">
      <c r="A207" s="55">
        <v>20589000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289</v>
      </c>
      <c s="55" t="s">
        <v>70</v>
      </c>
      <c s="55" t="s">
        <v>159</v>
      </c>
      <c s="55" t="s">
        <v>1164</v>
      </c>
      <c s="55" t="s">
        <v>290</v>
      </c>
      <c s="55" t="s">
        <v>290</v>
      </c>
      <c s="55" t="s">
        <v>289</v>
      </c>
      <c s="62">
        <v>235000000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235000000</v>
      </c>
      <c s="59">
        <v>44041</v>
      </c>
      <c s="59">
        <v>52642</v>
      </c>
      <c s="63">
        <v>260000000</v>
      </c>
      <c s="63">
        <v>260000000</v>
      </c>
      <c s="63">
        <v>19.221917808219178</v>
      </c>
      <c s="63">
        <v>23.564383561643837</v>
      </c>
      <c s="65">
        <v>0.063799999999999996</v>
      </c>
      <c s="65" t="s">
        <v>1155</v>
      </c>
      <c s="65">
        <v>0.017299999999999999</v>
      </c>
      <c s="55" t="s">
        <v>289</v>
      </c>
      <c s="55" t="s">
        <v>289</v>
      </c>
      <c s="21">
        <v>0</v>
      </c>
      <c s="21">
        <v>8350506.8490000004</v>
      </c>
      <c s="21">
        <v>0</v>
      </c>
      <c s="21">
        <v>0</v>
      </c>
      <c s="21">
        <v>0</v>
      </c>
      <c s="21">
        <v>0</v>
      </c>
      <c s="21">
        <v>0</v>
      </c>
      <c s="21">
        <v>8343357.8770000003</v>
      </c>
      <c s="21">
        <v>0</v>
      </c>
      <c s="21">
        <v>0</v>
      </c>
      <c s="21">
        <v>0</v>
      </c>
      <c s="21">
        <v>0</v>
      </c>
      <c s="21">
        <v>0</v>
      </c>
      <c s="21">
        <v>8123840.4369999999</v>
      </c>
      <c s="21">
        <v>0</v>
      </c>
      <c s="21">
        <v>0</v>
      </c>
      <c s="21">
        <v>0</v>
      </c>
      <c s="21">
        <v>0</v>
      </c>
      <c s="21">
        <v>0</v>
      </c>
      <c s="21">
        <v>7898030.1889999993</v>
      </c>
      <c s="21">
        <v>0</v>
      </c>
      <c s="21">
        <v>0</v>
      </c>
      <c s="21">
        <v>0</v>
      </c>
      <c s="21">
        <v>0</v>
      </c>
      <c s="21">
        <v>16693864.726</v>
      </c>
      <c s="21">
        <v>16021870.625999998</v>
      </c>
      <c s="21">
        <v>32715735.351999998</v>
      </c>
    </row>
    <row r="208" spans="1:63" ht="14.5">
      <c r="A208" s="55">
        <v>20574000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94</v>
      </c>
      <c s="55" t="s">
        <v>27</v>
      </c>
      <c s="55" t="s">
        <v>289</v>
      </c>
      <c s="55" t="s">
        <v>164</v>
      </c>
      <c s="55" t="s">
        <v>159</v>
      </c>
      <c s="55" t="s">
        <v>1164</v>
      </c>
      <c s="55" t="s">
        <v>291</v>
      </c>
      <c s="55" t="s">
        <v>291</v>
      </c>
      <c s="55" t="s">
        <v>289</v>
      </c>
      <c s="62">
        <v>2570986.7399999998</v>
      </c>
      <c s="62">
        <v>0</v>
      </c>
      <c s="62">
        <v>511342.20000000007</v>
      </c>
      <c s="62">
        <v>33403.739999999998</v>
      </c>
      <c s="62">
        <v>0</v>
      </c>
      <c s="62">
        <v>0</v>
      </c>
      <c s="62">
        <v>0</v>
      </c>
      <c s="62">
        <v>2059644.54</v>
      </c>
      <c s="59">
        <v>39556</v>
      </c>
      <c s="59">
        <v>46371</v>
      </c>
      <c s="63">
        <v>15300000</v>
      </c>
      <c s="63">
        <v>15037954.869999999</v>
      </c>
      <c s="63">
        <v>2.0410958904109591</v>
      </c>
      <c s="63">
        <v>18.671232876712327</v>
      </c>
      <c s="65">
        <v>0.043999999999999997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26760.639999999999</v>
      </c>
      <c s="21">
        <v>0</v>
      </c>
      <c s="21">
        <v>0</v>
      </c>
      <c s="21">
        <v>0</v>
      </c>
      <c s="21">
        <v>0</v>
      </c>
      <c s="21">
        <v>0</v>
      </c>
      <c s="21">
        <v>20117.450000000001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13474.15</v>
      </c>
      <c s="21">
        <v>0</v>
      </c>
      <c s="21">
        <v>0</v>
      </c>
      <c s="21">
        <v>0</v>
      </c>
      <c s="21">
        <v>0</v>
      </c>
      <c s="21">
        <v>0</v>
      </c>
      <c s="21">
        <v>6830.9400000000014</v>
      </c>
      <c s="21">
        <v>46878.089999999997</v>
      </c>
      <c s="21">
        <v>20305.09</v>
      </c>
      <c s="21">
        <v>67183.179999999993</v>
      </c>
    </row>
    <row r="209" spans="1:63" ht="14.5">
      <c r="A209" s="55">
        <v>20575000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289</v>
      </c>
      <c s="55" t="s">
        <v>168</v>
      </c>
      <c s="55" t="s">
        <v>159</v>
      </c>
      <c s="55" t="s">
        <v>1164</v>
      </c>
      <c s="55" t="s">
        <v>292</v>
      </c>
      <c s="55" t="s">
        <v>292</v>
      </c>
      <c s="55" t="s">
        <v>289</v>
      </c>
      <c s="62">
        <v>204507656.09999999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204507656.09999999</v>
      </c>
      <c s="59">
        <v>41589</v>
      </c>
      <c s="59">
        <v>52277</v>
      </c>
      <c s="63">
        <v>205000000</v>
      </c>
      <c s="63">
        <v>205000000</v>
      </c>
      <c s="63">
        <v>18.221917808219178</v>
      </c>
      <c s="63">
        <v>29.282191780821918</v>
      </c>
      <c s="65">
        <v>0.0579</v>
      </c>
      <c s="65" t="s">
        <v>1168</v>
      </c>
      <c s="65">
        <v>0.0114</v>
      </c>
      <c s="55" t="s">
        <v>289</v>
      </c>
      <c s="55" t="s">
        <v>289</v>
      </c>
      <c s="21">
        <v>0</v>
      </c>
      <c s="21">
        <v>6643395.3700000001</v>
      </c>
      <c s="21">
        <v>0</v>
      </c>
      <c s="21">
        <v>0</v>
      </c>
      <c s="21">
        <v>0</v>
      </c>
      <c s="21">
        <v>0</v>
      </c>
      <c s="21">
        <v>0</v>
      </c>
      <c s="21">
        <v>6636273.4400000004</v>
      </c>
      <c s="21">
        <v>0</v>
      </c>
      <c s="21">
        <v>0</v>
      </c>
      <c s="21">
        <v>0</v>
      </c>
      <c s="21">
        <v>0</v>
      </c>
      <c s="21">
        <v>0</v>
      </c>
      <c s="21">
        <v>6636273.4400000004</v>
      </c>
      <c s="21">
        <v>0</v>
      </c>
      <c s="21">
        <v>0</v>
      </c>
      <c s="21">
        <v>0</v>
      </c>
      <c s="21">
        <v>0</v>
      </c>
      <c s="21">
        <v>0</v>
      </c>
      <c s="21">
        <v>6636273.4400000004</v>
      </c>
      <c s="21">
        <v>0</v>
      </c>
      <c s="21">
        <v>0</v>
      </c>
      <c s="21">
        <v>0</v>
      </c>
      <c s="21">
        <v>0</v>
      </c>
      <c s="21">
        <v>13279668.810000001</v>
      </c>
      <c s="21">
        <v>13272546.880000001</v>
      </c>
      <c s="21">
        <v>26552215.690000001</v>
      </c>
    </row>
    <row r="210" spans="1:63" ht="14.5">
      <c r="A210" s="55">
        <v>20583000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289</v>
      </c>
      <c s="55" t="s">
        <v>168</v>
      </c>
      <c s="55" t="s">
        <v>159</v>
      </c>
      <c s="55" t="s">
        <v>1164</v>
      </c>
      <c s="55" t="s">
        <v>293</v>
      </c>
      <c s="55" t="s">
        <v>293</v>
      </c>
      <c s="55" t="s">
        <v>289</v>
      </c>
      <c s="62">
        <v>227458405.81999999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227458405.81999999</v>
      </c>
      <c s="59">
        <v>43433</v>
      </c>
      <c s="59">
        <v>50479</v>
      </c>
      <c s="63">
        <v>230000000</v>
      </c>
      <c s="63">
        <v>230000000</v>
      </c>
      <c s="63">
        <v>13.295890410958904</v>
      </c>
      <c s="63">
        <v>19.304109589041097</v>
      </c>
      <c s="65">
        <v>0.062799999999999995</v>
      </c>
      <c s="65" t="s">
        <v>1155</v>
      </c>
      <c s="65">
        <v>0.016299999999999999</v>
      </c>
      <c s="55" t="s">
        <v>289</v>
      </c>
      <c s="55" t="s">
        <v>289</v>
      </c>
      <c s="21">
        <v>0</v>
      </c>
      <c s="21">
        <v>0</v>
      </c>
      <c s="21">
        <v>7873052.0800000001</v>
      </c>
      <c s="21">
        <v>0</v>
      </c>
      <c s="21">
        <v>0</v>
      </c>
      <c s="21">
        <v>0</v>
      </c>
      <c s="21">
        <v>0</v>
      </c>
      <c s="21">
        <v>0</v>
      </c>
      <c s="21">
        <v>8003544.6500000004</v>
      </c>
      <c s="21">
        <v>0</v>
      </c>
      <c s="21">
        <v>0</v>
      </c>
      <c s="21">
        <v>0</v>
      </c>
      <c s="21">
        <v>0</v>
      </c>
      <c s="21">
        <v>0</v>
      </c>
      <c s="21">
        <v>7873052.0800000001</v>
      </c>
      <c s="21">
        <v>0</v>
      </c>
      <c s="21">
        <v>0</v>
      </c>
      <c s="21">
        <v>0</v>
      </c>
      <c s="21">
        <v>0</v>
      </c>
      <c s="21">
        <v>0</v>
      </c>
      <c s="21">
        <v>8003544.6500000004</v>
      </c>
      <c s="21">
        <v>0</v>
      </c>
      <c s="21">
        <v>0</v>
      </c>
      <c s="21">
        <v>0</v>
      </c>
      <c s="21">
        <v>15876596.73</v>
      </c>
      <c s="21">
        <v>15876596.73</v>
      </c>
      <c s="21">
        <v>31753193.460000001</v>
      </c>
    </row>
    <row r="211" spans="1:63" ht="14.5">
      <c r="A211" s="55">
        <v>20577000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289</v>
      </c>
      <c s="55" t="s">
        <v>38</v>
      </c>
      <c s="55" t="s">
        <v>159</v>
      </c>
      <c s="55" t="s">
        <v>1164</v>
      </c>
      <c s="55" t="s">
        <v>294</v>
      </c>
      <c s="55" t="s">
        <v>294</v>
      </c>
      <c s="55" t="s">
        <v>289</v>
      </c>
      <c s="62">
        <v>102500000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102500000</v>
      </c>
      <c s="59">
        <v>42184</v>
      </c>
      <c s="59">
        <v>54848</v>
      </c>
      <c s="63">
        <v>102500000</v>
      </c>
      <c s="63">
        <v>102500000</v>
      </c>
      <c s="63">
        <v>25.265753424657536</v>
      </c>
      <c s="63">
        <v>34.695890410958903</v>
      </c>
      <c s="65">
        <v>0.060899999999999996</v>
      </c>
      <c s="65" t="s">
        <v>1168</v>
      </c>
      <c s="65">
        <v>0.0144</v>
      </c>
      <c s="55" t="s">
        <v>289</v>
      </c>
      <c s="55" t="s">
        <v>289</v>
      </c>
      <c s="21">
        <v>0</v>
      </c>
      <c s="21">
        <v>0</v>
      </c>
      <c s="21">
        <v>3499207.6400000001</v>
      </c>
      <c s="21">
        <v>0</v>
      </c>
      <c s="21">
        <v>0</v>
      </c>
      <c s="21">
        <v>0</v>
      </c>
      <c s="21">
        <v>0</v>
      </c>
      <c s="21">
        <v>0</v>
      </c>
      <c s="21">
        <v>3557205.5600000001</v>
      </c>
      <c s="21">
        <v>0</v>
      </c>
      <c s="21">
        <v>0</v>
      </c>
      <c s="21">
        <v>0</v>
      </c>
      <c s="21">
        <v>0</v>
      </c>
      <c s="21">
        <v>0</v>
      </c>
      <c s="21">
        <v>3499207.6400000001</v>
      </c>
      <c s="21">
        <v>0</v>
      </c>
      <c s="21">
        <v>0</v>
      </c>
      <c s="21">
        <v>0</v>
      </c>
      <c s="21">
        <v>0</v>
      </c>
      <c s="21">
        <v>0</v>
      </c>
      <c s="21">
        <v>3557205.5600000001</v>
      </c>
      <c s="21">
        <v>0</v>
      </c>
      <c s="21">
        <v>0</v>
      </c>
      <c s="21">
        <v>0</v>
      </c>
      <c s="21">
        <v>7056413.2000000002</v>
      </c>
      <c s="21">
        <v>7056413.2000000002</v>
      </c>
      <c s="21">
        <v>14112826.4</v>
      </c>
    </row>
    <row r="212" spans="1:63" ht="14.5">
      <c r="A212" s="55">
        <v>20584000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289</v>
      </c>
      <c s="55" t="s">
        <v>38</v>
      </c>
      <c s="55" t="s">
        <v>159</v>
      </c>
      <c s="55" t="s">
        <v>1164</v>
      </c>
      <c s="55" t="s">
        <v>295</v>
      </c>
      <c s="55" t="s">
        <v>295</v>
      </c>
      <c s="55" t="s">
        <v>289</v>
      </c>
      <c s="62">
        <v>121982645.25</v>
      </c>
      <c s="62">
        <v>22364441.48</v>
      </c>
      <c s="62">
        <v>0</v>
      </c>
      <c s="62">
        <v>0</v>
      </c>
      <c s="62">
        <v>0</v>
      </c>
      <c s="62">
        <v>0</v>
      </c>
      <c s="62">
        <v>0</v>
      </c>
      <c s="62">
        <v>144347086.72999999</v>
      </c>
      <c s="59">
        <v>43433</v>
      </c>
      <c s="59">
        <v>55944</v>
      </c>
      <c s="63">
        <v>233600000</v>
      </c>
      <c s="63">
        <v>233600000</v>
      </c>
      <c s="63">
        <v>28.268493150684932</v>
      </c>
      <c s="63">
        <v>34.276712328767125</v>
      </c>
      <c s="65">
        <v>0.060799999999999993</v>
      </c>
      <c s="65" t="s">
        <v>1168</v>
      </c>
      <c s="65">
        <v>0.0144</v>
      </c>
      <c s="55" t="s">
        <v>289</v>
      </c>
      <c s="55" t="s">
        <v>289</v>
      </c>
      <c s="21">
        <v>0</v>
      </c>
      <c s="21">
        <v>0</v>
      </c>
      <c s="21">
        <v>4447164.591</v>
      </c>
      <c s="21">
        <v>0</v>
      </c>
      <c s="21">
        <v>0</v>
      </c>
      <c s="21">
        <v>0</v>
      </c>
      <c s="21">
        <v>0</v>
      </c>
      <c s="21">
        <v>0</v>
      </c>
      <c s="21">
        <v>4565208.4369999999</v>
      </c>
      <c s="21">
        <v>0</v>
      </c>
      <c s="21">
        <v>0</v>
      </c>
      <c s="21">
        <v>0</v>
      </c>
      <c s="21">
        <v>0</v>
      </c>
      <c s="21">
        <v>0</v>
      </c>
      <c s="21">
        <v>4453437.6449999996</v>
      </c>
      <c s="21">
        <v>3512.2669999999998</v>
      </c>
      <c s="21">
        <v>0</v>
      </c>
      <c s="21">
        <v>0</v>
      </c>
      <c s="21">
        <v>0</v>
      </c>
      <c s="21">
        <v>0</v>
      </c>
      <c s="21">
        <v>4485665.9100000001</v>
      </c>
      <c s="21">
        <v>0</v>
      </c>
      <c s="21">
        <v>0</v>
      </c>
      <c s="21">
        <v>0</v>
      </c>
      <c s="21">
        <v>9012373.0280000009</v>
      </c>
      <c s="21">
        <v>8942615.8220000006</v>
      </c>
      <c s="21">
        <v>17954988.850000001</v>
      </c>
    </row>
    <row r="213" spans="1:63" ht="14.5">
      <c r="A213" s="55">
        <v>20585000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296</v>
      </c>
      <c s="55" t="s">
        <v>296</v>
      </c>
      <c s="55" t="s">
        <v>289</v>
      </c>
      <c s="62">
        <v>345131302.13999999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345131302.13999999</v>
      </c>
      <c s="59">
        <v>43668</v>
      </c>
      <c s="59">
        <v>54497</v>
      </c>
      <c s="63">
        <v>350000000</v>
      </c>
      <c s="63">
        <v>350000000</v>
      </c>
      <c s="63">
        <v>24.304109589041097</v>
      </c>
      <c s="63">
        <v>29.668493150684931</v>
      </c>
      <c s="65">
        <v>0.066799999999999998</v>
      </c>
      <c s="65" t="s">
        <v>1155</v>
      </c>
      <c s="65">
        <v>0.020299999999999999</v>
      </c>
      <c s="55" t="s">
        <v>289</v>
      </c>
      <c s="55" t="s">
        <v>289</v>
      </c>
      <c s="21">
        <v>0</v>
      </c>
      <c s="21">
        <v>0</v>
      </c>
      <c s="21">
        <v>12613556.25</v>
      </c>
      <c s="21">
        <v>0</v>
      </c>
      <c s="21">
        <v>0</v>
      </c>
      <c s="21">
        <v>0</v>
      </c>
      <c s="21">
        <v>0</v>
      </c>
      <c s="21">
        <v>0</v>
      </c>
      <c s="21">
        <v>12822620.720000001</v>
      </c>
      <c s="21">
        <v>0</v>
      </c>
      <c s="21">
        <v>0</v>
      </c>
      <c s="21">
        <v>0</v>
      </c>
      <c s="21">
        <v>0</v>
      </c>
      <c s="21">
        <v>0</v>
      </c>
      <c s="21">
        <v>12613556.25</v>
      </c>
      <c s="21">
        <v>0</v>
      </c>
      <c s="21">
        <v>0</v>
      </c>
      <c s="21">
        <v>0</v>
      </c>
      <c s="21">
        <v>0</v>
      </c>
      <c s="21">
        <v>0</v>
      </c>
      <c s="21">
        <v>12822620.720000001</v>
      </c>
      <c s="21">
        <v>0</v>
      </c>
      <c s="21">
        <v>0</v>
      </c>
      <c s="21">
        <v>0</v>
      </c>
      <c s="21">
        <v>25436176.969999999</v>
      </c>
      <c s="21">
        <v>25436176.969999999</v>
      </c>
      <c s="21">
        <v>50872353.939999998</v>
      </c>
    </row>
    <row r="214" spans="1:63" ht="14.5">
      <c r="A214" s="55">
        <v>20566000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297</v>
      </c>
      <c s="55" t="s">
        <v>297</v>
      </c>
      <c s="55" t="s">
        <v>289</v>
      </c>
      <c s="62">
        <v>1485000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1485000</v>
      </c>
      <c s="59">
        <v>37860</v>
      </c>
      <c s="59">
        <v>45762</v>
      </c>
      <c s="63">
        <v>50000000</v>
      </c>
      <c s="63">
        <v>50000000</v>
      </c>
      <c s="63">
        <v>0.37260273972602742</v>
      </c>
      <c s="63">
        <v>21.649315068493152</v>
      </c>
      <c s="65">
        <v>0.046199999999999998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36159.75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36159.75</v>
      </c>
      <c s="21">
        <v>0</v>
      </c>
      <c s="21">
        <v>36159.75</v>
      </c>
    </row>
    <row r="215" spans="1:63" ht="14.5">
      <c r="A215" s="55">
        <v>20565000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298</v>
      </c>
      <c s="55" t="s">
        <v>298</v>
      </c>
      <c s="55" t="s">
        <v>289</v>
      </c>
      <c s="62">
        <v>1485000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1485000</v>
      </c>
      <c s="59">
        <v>37860</v>
      </c>
      <c s="59">
        <v>45762</v>
      </c>
      <c s="63">
        <v>50000000</v>
      </c>
      <c s="63">
        <v>50000000</v>
      </c>
      <c s="63">
        <v>0.37260273972602742</v>
      </c>
      <c s="63">
        <v>21.649315068493152</v>
      </c>
      <c s="65">
        <v>0.046199999999999998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36159.75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36159.75</v>
      </c>
      <c s="21">
        <v>0</v>
      </c>
      <c s="21">
        <v>36159.75</v>
      </c>
    </row>
    <row r="216" spans="1:63" ht="14.5">
      <c r="A216" s="55">
        <v>20578000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299</v>
      </c>
      <c s="55" t="s">
        <v>299</v>
      </c>
      <c s="55" t="s">
        <v>289</v>
      </c>
      <c s="62">
        <v>34906196.18</v>
      </c>
      <c s="62">
        <v>0</v>
      </c>
      <c s="62">
        <v>0</v>
      </c>
      <c s="62">
        <v>1246173.71</v>
      </c>
      <c s="62">
        <v>3685.1399999999999</v>
      </c>
      <c s="62">
        <v>0</v>
      </c>
      <c s="62">
        <v>0</v>
      </c>
      <c s="62">
        <v>34906196.18</v>
      </c>
      <c s="59">
        <v>42286</v>
      </c>
      <c s="59">
        <v>54954</v>
      </c>
      <c s="63">
        <v>80000000</v>
      </c>
      <c s="63">
        <v>37854311.770000003</v>
      </c>
      <c s="63">
        <v>25.556164383561644</v>
      </c>
      <c s="63">
        <v>34.706849315068496</v>
      </c>
      <c s="65">
        <v>0.064799999999999996</v>
      </c>
      <c s="65" t="s">
        <v>1155</v>
      </c>
      <c s="65">
        <v>0.0183</v>
      </c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497646</v>
      </c>
      <c s="21">
        <v>0</v>
      </c>
      <c s="21">
        <v>0</v>
      </c>
      <c s="21">
        <v>0</v>
      </c>
      <c s="21">
        <v>0</v>
      </c>
      <c s="21">
        <v>0</v>
      </c>
      <c s="21">
        <v>500380.32000000001</v>
      </c>
      <c s="21">
        <v>0</v>
      </c>
      <c s="21">
        <v>0</v>
      </c>
      <c s="21">
        <v>0</v>
      </c>
      <c s="21">
        <v>0</v>
      </c>
      <c s="21">
        <v>0</v>
      </c>
      <c s="21">
        <v>497646</v>
      </c>
      <c s="21">
        <v>0</v>
      </c>
      <c s="21">
        <v>0</v>
      </c>
      <c s="21">
        <v>0</v>
      </c>
      <c s="21">
        <v>0</v>
      </c>
      <c s="21">
        <v>0</v>
      </c>
      <c s="21">
        <v>500380.32000000001</v>
      </c>
      <c s="21">
        <v>998026.32000000007</v>
      </c>
      <c s="21">
        <v>998026.32000000007</v>
      </c>
      <c s="21">
        <v>1996052.6400000001</v>
      </c>
    </row>
    <row r="217" spans="1:63" ht="14.5">
      <c r="A217" s="55">
        <v>20579000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300</v>
      </c>
      <c s="55" t="s">
        <v>300</v>
      </c>
      <c s="55" t="s">
        <v>289</v>
      </c>
      <c s="62">
        <v>116014616.15000001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116014616.15000001</v>
      </c>
      <c s="59">
        <v>42397</v>
      </c>
      <c s="59">
        <v>53250</v>
      </c>
      <c s="63">
        <v>178000000</v>
      </c>
      <c s="63">
        <v>125300000</v>
      </c>
      <c s="63">
        <v>20.887671232876713</v>
      </c>
      <c s="63">
        <v>29.734246575342464</v>
      </c>
      <c s="65">
        <v>0.066299999999999998</v>
      </c>
      <c s="65" t="s">
        <v>1155</v>
      </c>
      <c s="65">
        <v>0.019800000000000002</v>
      </c>
      <c s="55" t="s">
        <v>289</v>
      </c>
      <c s="55" t="s">
        <v>289</v>
      </c>
      <c s="21">
        <v>0</v>
      </c>
      <c s="21">
        <v>0</v>
      </c>
      <c s="21">
        <v>0</v>
      </c>
      <c s="21">
        <v>4181875.7400000002</v>
      </c>
      <c s="21">
        <v>0</v>
      </c>
      <c s="21">
        <v>0</v>
      </c>
      <c s="21">
        <v>0</v>
      </c>
      <c s="21">
        <v>0</v>
      </c>
      <c s="21">
        <v>0</v>
      </c>
      <c s="21">
        <v>4204853.0800000001</v>
      </c>
      <c s="21">
        <v>0</v>
      </c>
      <c s="21">
        <v>0</v>
      </c>
      <c s="21">
        <v>0</v>
      </c>
      <c s="21">
        <v>0</v>
      </c>
      <c s="21">
        <v>0</v>
      </c>
      <c s="21">
        <v>4181875.7400000002</v>
      </c>
      <c s="21">
        <v>0</v>
      </c>
      <c s="21">
        <v>0</v>
      </c>
      <c s="21">
        <v>0</v>
      </c>
      <c s="21">
        <v>0</v>
      </c>
      <c s="21">
        <v>0</v>
      </c>
      <c s="21">
        <v>4204853.0800000001</v>
      </c>
      <c s="21">
        <v>0</v>
      </c>
      <c s="21">
        <v>0</v>
      </c>
      <c s="21">
        <v>8386728.8200000003</v>
      </c>
      <c s="21">
        <v>8386728.8200000003</v>
      </c>
      <c s="21">
        <v>16773457.640000001</v>
      </c>
    </row>
    <row r="218" spans="1:63" ht="14.5">
      <c r="A218" s="55">
        <v>20580000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301</v>
      </c>
      <c s="55" t="s">
        <v>301</v>
      </c>
      <c s="55" t="s">
        <v>289</v>
      </c>
      <c s="62">
        <v>52831235.759999998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52831235.759999998</v>
      </c>
      <c s="59">
        <v>42482</v>
      </c>
      <c s="59">
        <v>55199</v>
      </c>
      <c s="63">
        <v>150000000</v>
      </c>
      <c s="63">
        <v>59585551.590000004</v>
      </c>
      <c s="63">
        <v>26.227397260273971</v>
      </c>
      <c s="63">
        <v>34.841095890410962</v>
      </c>
      <c s="65">
        <v>0.067299999999999999</v>
      </c>
      <c s="65" t="s">
        <v>1155</v>
      </c>
      <c s="65">
        <v>0.020799999999999999</v>
      </c>
      <c s="55" t="s">
        <v>289</v>
      </c>
      <c s="55" t="s">
        <v>289</v>
      </c>
      <c s="21">
        <v>0</v>
      </c>
      <c s="21">
        <v>2006295.53</v>
      </c>
      <c s="21">
        <v>0</v>
      </c>
      <c s="21">
        <v>0</v>
      </c>
      <c s="21">
        <v>0</v>
      </c>
      <c s="21">
        <v>0</v>
      </c>
      <c s="21">
        <v>0</v>
      </c>
      <c s="21">
        <v>1973584.1899999999</v>
      </c>
      <c s="21">
        <v>0</v>
      </c>
      <c s="21">
        <v>0</v>
      </c>
      <c s="21">
        <v>0</v>
      </c>
      <c s="21">
        <v>0</v>
      </c>
      <c s="21">
        <v>0</v>
      </c>
      <c s="21">
        <v>2006295.53</v>
      </c>
      <c s="21">
        <v>0</v>
      </c>
      <c s="21">
        <v>0</v>
      </c>
      <c s="21">
        <v>0</v>
      </c>
      <c s="21">
        <v>0</v>
      </c>
      <c s="21">
        <v>0</v>
      </c>
      <c s="21">
        <v>1973584.1899999999</v>
      </c>
      <c s="21">
        <v>0</v>
      </c>
      <c s="21">
        <v>0</v>
      </c>
      <c s="21">
        <v>0</v>
      </c>
      <c s="21">
        <v>0</v>
      </c>
      <c s="21">
        <v>3979879.7199999997</v>
      </c>
      <c s="21">
        <v>3979879.7199999997</v>
      </c>
      <c s="21">
        <v>7959759.4399999995</v>
      </c>
    </row>
    <row r="219" spans="1:63" ht="14.5">
      <c r="A219" s="55">
        <v>20582000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302</v>
      </c>
      <c s="55" t="s">
        <v>302</v>
      </c>
      <c s="55" t="s">
        <v>289</v>
      </c>
      <c s="62">
        <v>48397045.140000001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48397045.140000001</v>
      </c>
      <c s="59">
        <v>42726</v>
      </c>
      <c s="59">
        <v>55472</v>
      </c>
      <c s="63">
        <v>90500000</v>
      </c>
      <c s="63">
        <v>52100000</v>
      </c>
      <c s="63">
        <v>26.975342465753425</v>
      </c>
      <c s="63">
        <v>34.920547945205477</v>
      </c>
      <c s="65">
        <v>0.067199999999999996</v>
      </c>
      <c s="65" t="s">
        <v>1155</v>
      </c>
      <c s="65">
        <v>0.020799999999999999</v>
      </c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1635174.8300000001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1662277.1799999999</v>
      </c>
      <c s="21">
        <v>0</v>
      </c>
      <c s="21">
        <v>0</v>
      </c>
      <c s="21">
        <v>0</v>
      </c>
      <c s="21">
        <v>0</v>
      </c>
      <c s="21">
        <v>0</v>
      </c>
      <c s="21">
        <v>1635174.8300000001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1662277.1799999999</v>
      </c>
      <c s="21">
        <v>0</v>
      </c>
      <c s="21">
        <v>3297452.0099999998</v>
      </c>
      <c s="21">
        <v>3297452.0099999998</v>
      </c>
      <c s="21">
        <v>6594904.0199999996</v>
      </c>
    </row>
    <row r="220" spans="1:63" ht="14.5">
      <c r="A220" s="55">
        <v>20586000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303</v>
      </c>
      <c s="55" t="s">
        <v>303</v>
      </c>
      <c s="55" t="s">
        <v>289</v>
      </c>
      <c s="62">
        <v>500000000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500000000</v>
      </c>
      <c s="59">
        <v>43633</v>
      </c>
      <c s="59">
        <v>54575</v>
      </c>
      <c s="63">
        <v>500000000</v>
      </c>
      <c s="63">
        <v>500000000</v>
      </c>
      <c s="63">
        <v>24.517808219178082</v>
      </c>
      <c s="63">
        <v>29.978082191780821</v>
      </c>
      <c s="65">
        <v>0.066799999999999998</v>
      </c>
      <c s="65" t="s">
        <v>1155</v>
      </c>
      <c s="65">
        <v>0.020299999999999999</v>
      </c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16885555.559999999</v>
      </c>
      <c s="21">
        <v>0</v>
      </c>
      <c s="21">
        <v>0</v>
      </c>
      <c s="21">
        <v>0</v>
      </c>
      <c s="21">
        <v>0</v>
      </c>
      <c s="21">
        <v>0</v>
      </c>
      <c s="21">
        <v>16978333.329999998</v>
      </c>
      <c s="21">
        <v>0</v>
      </c>
      <c s="21">
        <v>0</v>
      </c>
      <c s="21">
        <v>0</v>
      </c>
      <c s="21">
        <v>0</v>
      </c>
      <c s="21">
        <v>0</v>
      </c>
      <c s="21">
        <v>16885555.559999999</v>
      </c>
      <c s="21">
        <v>0</v>
      </c>
      <c s="21">
        <v>0</v>
      </c>
      <c s="21">
        <v>0</v>
      </c>
      <c s="21">
        <v>0</v>
      </c>
      <c s="21">
        <v>0</v>
      </c>
      <c s="21">
        <v>16978333.329999998</v>
      </c>
      <c s="21">
        <v>33863888.890000001</v>
      </c>
      <c s="21">
        <v>33863888.890000001</v>
      </c>
      <c s="21">
        <v>67727777.780000001</v>
      </c>
    </row>
    <row r="221" spans="1:63" ht="14.5">
      <c r="A221" s="55">
        <v>20587000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304</v>
      </c>
      <c s="55" t="s">
        <v>304</v>
      </c>
      <c s="55" t="s">
        <v>289</v>
      </c>
      <c s="62">
        <v>17423688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17423688</v>
      </c>
      <c s="59">
        <v>43925</v>
      </c>
      <c s="59">
        <v>54132</v>
      </c>
      <c s="63">
        <v>20000000</v>
      </c>
      <c s="63">
        <v>20000000</v>
      </c>
      <c s="63">
        <v>23.304109589041097</v>
      </c>
      <c s="63">
        <v>27.964383561643835</v>
      </c>
      <c s="65">
        <v>0.027799999999999998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278173.78999999998</v>
      </c>
      <c s="21">
        <v>0</v>
      </c>
      <c s="21">
        <v>0</v>
      </c>
      <c s="21">
        <v>0</v>
      </c>
      <c s="21">
        <v>0</v>
      </c>
      <c s="21">
        <v>0</v>
      </c>
      <c s="21">
        <v>282784.40999999997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278173.78999999998</v>
      </c>
      <c s="21">
        <v>0</v>
      </c>
      <c s="21">
        <v>0</v>
      </c>
      <c s="21">
        <v>0</v>
      </c>
      <c s="21">
        <v>0</v>
      </c>
      <c s="21">
        <v>0</v>
      </c>
      <c s="21">
        <v>282784.40999999997</v>
      </c>
      <c s="21">
        <v>0</v>
      </c>
      <c s="21">
        <v>0</v>
      </c>
      <c s="21">
        <v>0</v>
      </c>
      <c s="21">
        <v>560958.19999999995</v>
      </c>
      <c s="21">
        <v>560958.19999999995</v>
      </c>
      <c s="21">
        <v>1121916.3999999999</v>
      </c>
    </row>
    <row r="222" spans="1:63" ht="14.5">
      <c r="A222" s="55">
        <v>20588000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305</v>
      </c>
      <c s="55" t="s">
        <v>305</v>
      </c>
      <c s="55" t="s">
        <v>289</v>
      </c>
      <c s="62">
        <v>500000000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500000000</v>
      </c>
      <c s="59">
        <v>43959</v>
      </c>
      <c s="59">
        <v>54179</v>
      </c>
      <c s="63">
        <v>500000000</v>
      </c>
      <c s="63">
        <v>500000000</v>
      </c>
      <c s="63">
        <v>23.432876712328767</v>
      </c>
      <c s="63">
        <v>28</v>
      </c>
      <c s="65">
        <v>0.027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6787500</v>
      </c>
      <c s="21">
        <v>0</v>
      </c>
      <c s="21">
        <v>0</v>
      </c>
      <c s="21">
        <v>0</v>
      </c>
      <c s="21">
        <v>0</v>
      </c>
      <c s="21">
        <v>0</v>
      </c>
      <c s="21">
        <v>6900000</v>
      </c>
      <c s="21">
        <v>0</v>
      </c>
      <c s="21">
        <v>0</v>
      </c>
      <c s="21">
        <v>0</v>
      </c>
      <c s="21">
        <v>0</v>
      </c>
      <c s="21">
        <v>0</v>
      </c>
      <c s="21">
        <v>6787500</v>
      </c>
      <c s="21">
        <v>0</v>
      </c>
      <c s="21">
        <v>0</v>
      </c>
      <c s="21">
        <v>0</v>
      </c>
      <c s="21">
        <v>0</v>
      </c>
      <c s="21">
        <v>0</v>
      </c>
      <c s="21">
        <v>6900000</v>
      </c>
      <c s="21">
        <v>0</v>
      </c>
      <c s="21">
        <v>13687500</v>
      </c>
      <c s="21">
        <v>13687500</v>
      </c>
      <c s="21">
        <v>27375000</v>
      </c>
    </row>
    <row r="223" spans="1:63" ht="14.5">
      <c r="A223" s="55">
        <v>20590000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306</v>
      </c>
      <c s="55" t="s">
        <v>306</v>
      </c>
      <c s="55" t="s">
        <v>289</v>
      </c>
      <c s="62">
        <v>500000000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500000000</v>
      </c>
      <c s="59">
        <v>44161</v>
      </c>
      <c s="59">
        <v>48167</v>
      </c>
      <c s="63">
        <v>500000000</v>
      </c>
      <c s="63">
        <v>500000000</v>
      </c>
      <c s="63">
        <v>6.9616438356164387</v>
      </c>
      <c s="63">
        <v>10.975342465753425</v>
      </c>
      <c s="65">
        <v>0.017600000000000001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4360805.4500000002</v>
      </c>
      <c s="21">
        <v>0</v>
      </c>
      <c s="21">
        <v>0</v>
      </c>
      <c s="21">
        <v>0</v>
      </c>
      <c s="21">
        <v>0</v>
      </c>
      <c s="21">
        <v>0</v>
      </c>
      <c s="21">
        <v>4119422.25</v>
      </c>
      <c s="21">
        <v>0</v>
      </c>
      <c s="21">
        <v>0</v>
      </c>
      <c s="21">
        <v>0</v>
      </c>
      <c s="21">
        <v>0</v>
      </c>
      <c s="21">
        <v>0</v>
      </c>
      <c s="21">
        <v>3740679.8900000001</v>
      </c>
      <c s="21">
        <v>0</v>
      </c>
      <c s="21">
        <v>0</v>
      </c>
      <c s="21">
        <v>0</v>
      </c>
      <c s="21">
        <v>0</v>
      </c>
      <c s="21">
        <v>0</v>
      </c>
      <c s="21">
        <v>3485937.9700000002</v>
      </c>
      <c s="21">
        <v>0</v>
      </c>
      <c s="21">
        <v>8480227.6999999993</v>
      </c>
      <c s="21">
        <v>7226617.8600000003</v>
      </c>
      <c s="21">
        <v>15706845.559999999</v>
      </c>
    </row>
    <row r="224" spans="1:63" ht="14.5">
      <c r="A224" s="55">
        <v>20592000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307</v>
      </c>
      <c s="55" t="s">
        <v>307</v>
      </c>
      <c s="55" t="s">
        <v>289</v>
      </c>
      <c s="62">
        <v>147142638.62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147142638.62</v>
      </c>
      <c s="59">
        <v>44312</v>
      </c>
      <c s="59">
        <v>50844</v>
      </c>
      <c s="63">
        <v>150000000</v>
      </c>
      <c s="63">
        <v>150000000</v>
      </c>
      <c s="63">
        <v>14.295890410958904</v>
      </c>
      <c s="63">
        <v>17.895890410958906</v>
      </c>
      <c s="65">
        <v>0.058400000000000001</v>
      </c>
      <c s="65" t="s">
        <v>1168</v>
      </c>
      <c s="65">
        <v>0.011900000000000001</v>
      </c>
      <c s="55" t="s">
        <v>289</v>
      </c>
      <c s="55" t="s">
        <v>289</v>
      </c>
      <c s="21">
        <v>0</v>
      </c>
      <c s="21">
        <v>0</v>
      </c>
      <c s="21">
        <v>4838295.2000000002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4918487.9299999997</v>
      </c>
      <c s="21">
        <v>0</v>
      </c>
      <c s="21">
        <v>0</v>
      </c>
      <c s="21">
        <v>0</v>
      </c>
      <c s="21">
        <v>0</v>
      </c>
      <c s="21">
        <v>0</v>
      </c>
      <c s="21">
        <v>4838295.2000000002</v>
      </c>
      <c s="21">
        <v>0</v>
      </c>
      <c s="21">
        <v>0</v>
      </c>
      <c s="21">
        <v>0</v>
      </c>
      <c s="21">
        <v>0</v>
      </c>
      <c s="21">
        <v>0</v>
      </c>
      <c s="21">
        <v>4918487.9299999997</v>
      </c>
      <c s="21">
        <v>0</v>
      </c>
      <c s="21">
        <v>0</v>
      </c>
      <c s="21">
        <v>0</v>
      </c>
      <c s="21">
        <v>9756783.129999999</v>
      </c>
      <c s="21">
        <v>9756783.129999999</v>
      </c>
      <c s="21">
        <v>19513566.259999998</v>
      </c>
    </row>
    <row r="225" spans="1:63" ht="14.5">
      <c r="A225" s="55">
        <v>20581000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289</v>
      </c>
      <c s="55" t="s">
        <v>308</v>
      </c>
      <c s="55" t="s">
        <v>159</v>
      </c>
      <c s="55" t="s">
        <v>1164</v>
      </c>
      <c s="55" t="s">
        <v>309</v>
      </c>
      <c s="55" t="s">
        <v>309</v>
      </c>
      <c s="55" t="s">
        <v>289</v>
      </c>
      <c s="62">
        <v>26057090.940000001</v>
      </c>
      <c s="62">
        <v>48719.43</v>
      </c>
      <c s="62">
        <v>0</v>
      </c>
      <c s="62">
        <v>0</v>
      </c>
      <c s="62">
        <v>0</v>
      </c>
      <c s="62">
        <v>0</v>
      </c>
      <c s="62">
        <v>0</v>
      </c>
      <c s="62">
        <v>26105810.370000001</v>
      </c>
      <c s="59">
        <v>42726</v>
      </c>
      <c s="59">
        <v>51363</v>
      </c>
      <c s="63">
        <v>52500000</v>
      </c>
      <c s="63">
        <v>52500000</v>
      </c>
      <c s="63">
        <v>15.717808219178082</v>
      </c>
      <c s="63">
        <v>23.663013698630138</v>
      </c>
      <c s="65">
        <v>0.063799999999999996</v>
      </c>
      <c s="65" t="s">
        <v>1155</v>
      </c>
      <c s="65">
        <v>0.017299999999999999</v>
      </c>
      <c s="55" t="s">
        <v>289</v>
      </c>
      <c s="55" t="s">
        <v>289</v>
      </c>
      <c s="21">
        <v>0</v>
      </c>
      <c s="21">
        <v>941842.92000000004</v>
      </c>
      <c s="21">
        <v>0</v>
      </c>
      <c s="21">
        <v>0</v>
      </c>
      <c s="21">
        <v>0</v>
      </c>
      <c s="21">
        <v>0</v>
      </c>
      <c s="21">
        <v>0</v>
      </c>
      <c s="21">
        <v>811319.09999999998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798162.65000000002</v>
      </c>
      <c s="21">
        <v>0</v>
      </c>
      <c s="21">
        <v>0</v>
      </c>
      <c s="21">
        <v>0</v>
      </c>
      <c s="21">
        <v>0</v>
      </c>
      <c s="21">
        <v>0</v>
      </c>
      <c s="21">
        <v>758979.16000000003</v>
      </c>
      <c s="21">
        <v>0</v>
      </c>
      <c s="21">
        <v>0</v>
      </c>
      <c s="21">
        <v>0</v>
      </c>
      <c s="21">
        <v>0</v>
      </c>
      <c s="21">
        <v>1753162.02</v>
      </c>
      <c s="21">
        <v>1557141.8100000001</v>
      </c>
      <c s="21">
        <v>3310303.8300000001</v>
      </c>
    </row>
    <row r="226" spans="1:63" ht="14.5">
      <c r="A226" s="55">
        <v>20576000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289</v>
      </c>
      <c s="55" t="s">
        <v>310</v>
      </c>
      <c s="55" t="s">
        <v>159</v>
      </c>
      <c s="55" t="s">
        <v>1164</v>
      </c>
      <c s="55" t="s">
        <v>311</v>
      </c>
      <c s="55" t="s">
        <v>311</v>
      </c>
      <c s="55" t="s">
        <v>289</v>
      </c>
      <c s="62">
        <v>78517549.810000002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78517549.810000002</v>
      </c>
      <c s="59">
        <v>41598</v>
      </c>
      <c s="59">
        <v>52277</v>
      </c>
      <c s="63">
        <v>100000000</v>
      </c>
      <c s="63">
        <v>100000000</v>
      </c>
      <c s="63">
        <v>18.221917808219178</v>
      </c>
      <c s="63">
        <v>29.257534246575343</v>
      </c>
      <c s="65">
        <v>0.039899999999999998</v>
      </c>
      <c s="65" t="s">
        <v>39</v>
      </c>
      <c s="65"/>
      <c s="55" t="s">
        <v>289</v>
      </c>
      <c s="55" t="s">
        <v>289</v>
      </c>
      <c s="21">
        <v>0</v>
      </c>
      <c s="21">
        <v>1444322.1699999999</v>
      </c>
      <c s="21">
        <v>0</v>
      </c>
      <c s="21">
        <v>0</v>
      </c>
      <c s="21">
        <v>0</v>
      </c>
      <c s="21">
        <v>0</v>
      </c>
      <c s="21">
        <v>0</v>
      </c>
      <c s="21">
        <v>1388603.23</v>
      </c>
      <c s="21">
        <v>0</v>
      </c>
      <c s="21">
        <v>0</v>
      </c>
      <c s="21">
        <v>0</v>
      </c>
      <c s="21">
        <v>0</v>
      </c>
      <c s="21">
        <v>0</v>
      </c>
      <c s="21">
        <v>1378915.3400000001</v>
      </c>
      <c s="21">
        <v>0</v>
      </c>
      <c s="21">
        <v>0</v>
      </c>
      <c s="21">
        <v>0</v>
      </c>
      <c s="21">
        <v>0</v>
      </c>
      <c s="21">
        <v>0</v>
      </c>
      <c s="21">
        <v>1324262.8200000001</v>
      </c>
      <c s="21">
        <v>0</v>
      </c>
      <c s="21">
        <v>0</v>
      </c>
      <c s="21">
        <v>0</v>
      </c>
      <c s="21">
        <v>0</v>
      </c>
      <c s="21">
        <v>2832925.3999999999</v>
      </c>
      <c s="21">
        <v>2703178.1600000001</v>
      </c>
      <c s="21">
        <v>5536103.5600000005</v>
      </c>
    </row>
    <row r="227" spans="1:63" ht="14.5">
      <c r="A227" s="55">
        <v>20844000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312</v>
      </c>
      <c s="55" t="s">
        <v>313</v>
      </c>
      <c s="55" t="s">
        <v>159</v>
      </c>
      <c s="55" t="s">
        <v>1164</v>
      </c>
      <c s="55" t="s">
        <v>314</v>
      </c>
      <c s="55" t="s">
        <v>314</v>
      </c>
      <c s="55" t="s">
        <v>312</v>
      </c>
      <c s="62">
        <v>28571428.579999998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28571428.579999998</v>
      </c>
      <c s="59">
        <v>43798</v>
      </c>
      <c s="59">
        <v>49277</v>
      </c>
      <c s="63">
        <v>40000000</v>
      </c>
      <c s="63">
        <v>30000000</v>
      </c>
      <c s="63">
        <v>10.002739726027396</v>
      </c>
      <c s="63">
        <v>15.010958904109589</v>
      </c>
      <c s="67">
        <v>0.075445999999999999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1083787.78</v>
      </c>
      <c s="21">
        <v>0</v>
      </c>
      <c s="21">
        <v>0</v>
      </c>
      <c s="21">
        <v>0</v>
      </c>
      <c s="21">
        <v>0</v>
      </c>
      <c s="21">
        <v>0</v>
      </c>
      <c s="21">
        <v>1046663.5600000001</v>
      </c>
      <c s="21">
        <v>0</v>
      </c>
      <c s="21">
        <v>0</v>
      </c>
      <c s="21">
        <v>0</v>
      </c>
      <c s="21">
        <v>0</v>
      </c>
      <c s="21">
        <v>0</v>
      </c>
      <c s="21">
        <v>975409</v>
      </c>
      <c s="21">
        <v>0</v>
      </c>
      <c s="21">
        <v>0</v>
      </c>
      <c s="21">
        <v>0</v>
      </c>
      <c s="21">
        <v>0</v>
      </c>
      <c s="21">
        <v>0</v>
      </c>
      <c s="21">
        <v>936488.43999999994</v>
      </c>
      <c s="21">
        <v>0</v>
      </c>
      <c s="21">
        <v>2130451.3399999999</v>
      </c>
      <c s="21">
        <v>1911897.4399999999</v>
      </c>
      <c s="21">
        <v>4042348.7799999998</v>
      </c>
    </row>
    <row r="228" spans="1:63" ht="14.5">
      <c r="A228" s="55">
        <v>20842000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312</v>
      </c>
      <c s="55" t="s">
        <v>70</v>
      </c>
      <c s="55" t="s">
        <v>159</v>
      </c>
      <c s="55" t="s">
        <v>1164</v>
      </c>
      <c s="55" t="s">
        <v>315</v>
      </c>
      <c s="55" t="s">
        <v>315</v>
      </c>
      <c s="55" t="s">
        <v>312</v>
      </c>
      <c s="62">
        <v>40000000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40000000</v>
      </c>
      <c s="59">
        <v>43690</v>
      </c>
      <c s="59">
        <v>49169</v>
      </c>
      <c s="63">
        <v>50000000</v>
      </c>
      <c s="63">
        <v>50000000</v>
      </c>
      <c s="63">
        <v>9.706849315068494</v>
      </c>
      <c s="63">
        <v>15.010958904109589</v>
      </c>
      <c s="67">
        <v>0.07417</v>
      </c>
      <c s="65" t="s">
        <v>1169</v>
      </c>
      <c s="67">
        <v>0.022282999999999997</v>
      </c>
      <c s="55" t="s">
        <v>312</v>
      </c>
      <c s="55" t="s">
        <v>312</v>
      </c>
      <c s="21">
        <v>0</v>
      </c>
      <c s="21">
        <v>1516364.4399999999</v>
      </c>
      <c s="21">
        <v>0</v>
      </c>
      <c s="21">
        <v>0</v>
      </c>
      <c s="21">
        <v>0</v>
      </c>
      <c s="21">
        <v>0</v>
      </c>
      <c s="21">
        <v>0</v>
      </c>
      <c s="21">
        <v>1417059.0600000001</v>
      </c>
      <c s="21">
        <v>0</v>
      </c>
      <c s="21">
        <v>0</v>
      </c>
      <c s="21">
        <v>0</v>
      </c>
      <c s="21">
        <v>0</v>
      </c>
      <c s="21">
        <v>0</v>
      </c>
      <c s="21">
        <v>1364728</v>
      </c>
      <c s="21">
        <v>0</v>
      </c>
      <c s="21">
        <v>0</v>
      </c>
      <c s="21">
        <v>0</v>
      </c>
      <c s="21">
        <v>0</v>
      </c>
      <c s="21">
        <v>0</v>
      </c>
      <c s="21">
        <v>1267894.9399999999</v>
      </c>
      <c s="21">
        <v>0</v>
      </c>
      <c s="21">
        <v>0</v>
      </c>
      <c s="21">
        <v>0</v>
      </c>
      <c s="21">
        <v>0</v>
      </c>
      <c s="21">
        <v>2933423.5</v>
      </c>
      <c s="21">
        <v>2632622.9399999999</v>
      </c>
      <c s="21">
        <v>5566046.4399999995</v>
      </c>
    </row>
    <row r="229" spans="1:63" ht="14.5">
      <c r="A229" s="55">
        <v>20820000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94</v>
      </c>
      <c s="55" t="s">
        <v>27</v>
      </c>
      <c s="55" t="s">
        <v>312</v>
      </c>
      <c s="55" t="s">
        <v>95</v>
      </c>
      <c s="55" t="s">
        <v>159</v>
      </c>
      <c s="55" t="s">
        <v>1164</v>
      </c>
      <c s="55" t="s">
        <v>316</v>
      </c>
      <c s="55" t="s">
        <v>316</v>
      </c>
      <c s="55" t="s">
        <v>312</v>
      </c>
      <c s="62">
        <v>8132641.9800000004</v>
      </c>
      <c s="62">
        <v>0</v>
      </c>
      <c s="62">
        <v>2033160.47</v>
      </c>
      <c s="62">
        <v>336109.78000000003</v>
      </c>
      <c s="62">
        <v>0</v>
      </c>
      <c s="62">
        <v>0</v>
      </c>
      <c s="62">
        <v>0</v>
      </c>
      <c s="62">
        <v>6099481.5099999998</v>
      </c>
      <c s="59">
        <v>40721</v>
      </c>
      <c s="59">
        <v>46201</v>
      </c>
      <c s="63">
        <v>48200000</v>
      </c>
      <c s="63">
        <v>48200000</v>
      </c>
      <c s="63">
        <v>1.5753424657534247</v>
      </c>
      <c s="63">
        <v>15.013698630136986</v>
      </c>
      <c s="67">
        <v>0.079549999999999996</v>
      </c>
      <c s="65" t="s">
        <v>1169</v>
      </c>
      <c s="67">
        <v>0.027782999999999999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247994.51999999999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166238.07999999999</v>
      </c>
      <c s="21">
        <v>0</v>
      </c>
      <c s="21">
        <v>0</v>
      </c>
      <c s="21">
        <v>0</v>
      </c>
      <c s="21">
        <v>0</v>
      </c>
      <c s="21">
        <v>0</v>
      </c>
      <c s="21">
        <v>82664.839999999997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414232.59999999998</v>
      </c>
      <c s="21">
        <v>82664.839999999997</v>
      </c>
      <c s="21">
        <v>496897.43999999994</v>
      </c>
    </row>
    <row r="230" spans="1:63" ht="14.5">
      <c r="A230" s="55">
        <v>20818000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94</v>
      </c>
      <c s="55" t="s">
        <v>27</v>
      </c>
      <c s="55" t="s">
        <v>312</v>
      </c>
      <c s="55" t="s">
        <v>95</v>
      </c>
      <c s="55" t="s">
        <v>159</v>
      </c>
      <c s="55" t="s">
        <v>1164</v>
      </c>
      <c s="55" t="s">
        <v>317</v>
      </c>
      <c s="55" t="s">
        <v>317</v>
      </c>
      <c s="55" t="s">
        <v>312</v>
      </c>
      <c s="62">
        <v>11728488.34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11728488.34</v>
      </c>
      <c s="59">
        <v>41716</v>
      </c>
      <c s="59">
        <v>47195</v>
      </c>
      <c s="63">
        <v>26000000</v>
      </c>
      <c s="63">
        <v>26000000</v>
      </c>
      <c s="63">
        <v>4.2986301369863016</v>
      </c>
      <c s="63">
        <v>15.010958904109589</v>
      </c>
      <c s="67">
        <v>0.082850999999999994</v>
      </c>
      <c s="65" t="s">
        <v>1169</v>
      </c>
      <c s="67">
        <v>0.030282999999999997</v>
      </c>
      <c s="55" t="s">
        <v>312</v>
      </c>
      <c s="55" t="s">
        <v>312</v>
      </c>
      <c s="21">
        <v>0</v>
      </c>
      <c s="21">
        <v>0</v>
      </c>
      <c s="21">
        <v>488557.71000000002</v>
      </c>
      <c s="21">
        <v>0</v>
      </c>
      <c s="21">
        <v>0</v>
      </c>
      <c s="21">
        <v>0</v>
      </c>
      <c s="21">
        <v>0</v>
      </c>
      <c s="21">
        <v>0</v>
      </c>
      <c s="21">
        <v>441471.41999999998</v>
      </c>
      <c s="21">
        <v>0</v>
      </c>
      <c s="21">
        <v>0</v>
      </c>
      <c s="21">
        <v>0</v>
      </c>
      <c s="21">
        <v>0</v>
      </c>
      <c s="21">
        <v>0</v>
      </c>
      <c s="21">
        <v>379989.33000000002</v>
      </c>
      <c s="21">
        <v>0</v>
      </c>
      <c s="21">
        <v>0</v>
      </c>
      <c s="21">
        <v>0</v>
      </c>
      <c s="21">
        <v>0</v>
      </c>
      <c s="21">
        <v>0</v>
      </c>
      <c s="21">
        <v>331103.56</v>
      </c>
      <c s="21">
        <v>0</v>
      </c>
      <c s="21">
        <v>0</v>
      </c>
      <c s="21">
        <v>0</v>
      </c>
      <c s="21">
        <v>930029.13</v>
      </c>
      <c s="21">
        <v>711092.89000000001</v>
      </c>
      <c s="21">
        <v>1641122.02</v>
      </c>
    </row>
    <row r="231" spans="1:63" ht="14.5">
      <c r="A231" s="55">
        <v>20835000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168</v>
      </c>
      <c s="55" t="s">
        <v>159</v>
      </c>
      <c s="55" t="s">
        <v>1164</v>
      </c>
      <c s="55" t="s">
        <v>318</v>
      </c>
      <c s="55" t="s">
        <v>318</v>
      </c>
      <c s="55" t="s">
        <v>312</v>
      </c>
      <c s="62">
        <v>75686920.909999996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75686920.909999996</v>
      </c>
      <c s="59">
        <v>43432</v>
      </c>
      <c s="59">
        <v>50007</v>
      </c>
      <c s="63">
        <v>122200000</v>
      </c>
      <c s="63">
        <v>102200000</v>
      </c>
      <c s="63">
        <v>12.002739726027396</v>
      </c>
      <c s="63">
        <v>18.013698630136986</v>
      </c>
      <c s="67">
        <v>0.075790999999999997</v>
      </c>
      <c s="65" t="s">
        <v>1169</v>
      </c>
      <c s="67">
        <v>0.022783000000000001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866977.48999999999</v>
      </c>
      <c s="21">
        <v>0</v>
      </c>
      <c s="21">
        <v>0</v>
      </c>
      <c s="21">
        <v>0</v>
      </c>
      <c s="21">
        <v>0</v>
      </c>
      <c s="21">
        <v>0</v>
      </c>
      <c s="21">
        <v>844624.47999999998</v>
      </c>
      <c s="21">
        <v>0</v>
      </c>
      <c s="21">
        <v>0</v>
      </c>
      <c s="21">
        <v>0</v>
      </c>
      <c s="21">
        <v>0</v>
      </c>
      <c s="21">
        <v>0</v>
      </c>
      <c s="21">
        <v>794729.37</v>
      </c>
      <c s="21">
        <v>0</v>
      </c>
      <c s="21">
        <v>0</v>
      </c>
      <c s="21">
        <v>0</v>
      </c>
      <c s="21">
        <v>0</v>
      </c>
      <c s="21">
        <v>0</v>
      </c>
      <c s="21">
        <v>771178.87</v>
      </c>
      <c s="21">
        <v>0</v>
      </c>
      <c s="21">
        <v>1711601.97</v>
      </c>
      <c s="21">
        <v>1565908.24</v>
      </c>
      <c s="21">
        <v>3277510.21</v>
      </c>
    </row>
    <row r="232" spans="1:63" ht="14.5">
      <c r="A232" s="55">
        <v>20837000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168</v>
      </c>
      <c s="55" t="s">
        <v>159</v>
      </c>
      <c s="55" t="s">
        <v>1164</v>
      </c>
      <c s="55" t="s">
        <v>319</v>
      </c>
      <c s="55" t="s">
        <v>319</v>
      </c>
      <c s="55" t="s">
        <v>312</v>
      </c>
      <c s="62">
        <v>36832844.619999997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36832844.619999997</v>
      </c>
      <c s="59">
        <v>43432</v>
      </c>
      <c s="59">
        <v>50007</v>
      </c>
      <c s="63">
        <v>50000000</v>
      </c>
      <c s="63">
        <v>50000000</v>
      </c>
      <c s="63">
        <v>12.002739726027396</v>
      </c>
      <c s="63">
        <v>18.013698630136986</v>
      </c>
      <c s="67">
        <v>0.075790999999999997</v>
      </c>
      <c s="65" t="s">
        <v>1169</v>
      </c>
      <c s="67">
        <v>0.022783000000000001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1218366.1399999999</v>
      </c>
      <c s="21">
        <v>0</v>
      </c>
      <c s="21">
        <v>0</v>
      </c>
      <c s="21">
        <v>0</v>
      </c>
      <c s="21">
        <v>0</v>
      </c>
      <c s="21">
        <v>0</v>
      </c>
      <c s="21">
        <v>1186953.3899999999</v>
      </c>
      <c s="21">
        <v>0</v>
      </c>
      <c s="21">
        <v>0</v>
      </c>
      <c s="21">
        <v>0</v>
      </c>
      <c s="21">
        <v>0</v>
      </c>
      <c s="21">
        <v>0</v>
      </c>
      <c s="21">
        <v>1116835.6299999999</v>
      </c>
      <c s="21">
        <v>0</v>
      </c>
      <c s="21">
        <v>0</v>
      </c>
      <c s="21">
        <v>0</v>
      </c>
      <c s="21">
        <v>0</v>
      </c>
      <c s="21">
        <v>0</v>
      </c>
      <c s="21">
        <v>1083740.05</v>
      </c>
      <c s="21">
        <v>0</v>
      </c>
      <c s="21">
        <v>2405319.5299999998</v>
      </c>
      <c s="21">
        <v>2200575.6799999997</v>
      </c>
      <c s="21">
        <v>4605895.209999999</v>
      </c>
    </row>
    <row r="233" spans="1:63" ht="14.5">
      <c r="A233" s="55">
        <v>20840000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168</v>
      </c>
      <c s="55" t="s">
        <v>159</v>
      </c>
      <c s="55" t="s">
        <v>1164</v>
      </c>
      <c s="55" t="s">
        <v>320</v>
      </c>
      <c s="55" t="s">
        <v>320</v>
      </c>
      <c s="55" t="s">
        <v>312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40946</v>
      </c>
      <c s="59">
        <v>45329</v>
      </c>
      <c s="63">
        <v>51449652</v>
      </c>
      <c s="63">
        <v>51449652</v>
      </c>
      <c s="63">
        <v>0</v>
      </c>
      <c s="63">
        <v>0</v>
      </c>
      <c s="65">
        <v>0</v>
      </c>
      <c s="65" t="s">
        <v>1155</v>
      </c>
      <c s="67">
        <v>0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34" spans="1:63" ht="14.5">
      <c r="A234" s="55">
        <v>20813000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168</v>
      </c>
      <c s="55" t="s">
        <v>159</v>
      </c>
      <c s="55" t="s">
        <v>1164</v>
      </c>
      <c s="55" t="s">
        <v>321</v>
      </c>
      <c s="55" t="s">
        <v>321</v>
      </c>
      <c s="55" t="s">
        <v>312</v>
      </c>
      <c s="62">
        <v>24999307.5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24999307.5</v>
      </c>
      <c s="59">
        <v>41093</v>
      </c>
      <c s="59">
        <v>46571</v>
      </c>
      <c s="63">
        <v>99997230</v>
      </c>
      <c s="63">
        <v>99997230</v>
      </c>
      <c s="63">
        <v>2.5890410958904111</v>
      </c>
      <c s="63">
        <v>15.008219178082191</v>
      </c>
      <c s="67">
        <v>0.081860000000000002</v>
      </c>
      <c s="65" t="s">
        <v>1169</v>
      </c>
      <c s="67">
        <v>0.030283000000000001</v>
      </c>
      <c s="55" t="s">
        <v>312</v>
      </c>
      <c s="55" t="s">
        <v>312</v>
      </c>
      <c s="21">
        <v>1045959.91</v>
      </c>
      <c s="21">
        <v>0</v>
      </c>
      <c s="21">
        <v>0</v>
      </c>
      <c s="21">
        <v>0</v>
      </c>
      <c s="21">
        <v>0</v>
      </c>
      <c s="21">
        <v>0</v>
      </c>
      <c s="21">
        <v>857421.84999999998</v>
      </c>
      <c s="21">
        <v>0</v>
      </c>
      <c s="21">
        <v>0</v>
      </c>
      <c s="21">
        <v>0</v>
      </c>
      <c s="21">
        <v>0</v>
      </c>
      <c s="21">
        <v>0</v>
      </c>
      <c s="21">
        <v>697306.60999999999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514453.10999999999</v>
      </c>
      <c s="21">
        <v>0</v>
      </c>
      <c s="21">
        <v>0</v>
      </c>
      <c s="21">
        <v>0</v>
      </c>
      <c s="21">
        <v>0</v>
      </c>
      <c s="21">
        <v>0</v>
      </c>
      <c s="21">
        <v>1903381.76</v>
      </c>
      <c s="21">
        <v>1211759.72</v>
      </c>
      <c s="21">
        <v>3115141.48</v>
      </c>
    </row>
    <row r="235" spans="1:63" ht="14.5">
      <c r="A235" s="55">
        <v>20821000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168</v>
      </c>
      <c s="55" t="s">
        <v>159</v>
      </c>
      <c s="55" t="s">
        <v>1164</v>
      </c>
      <c s="55" t="s">
        <v>322</v>
      </c>
      <c s="55" t="s">
        <v>322</v>
      </c>
      <c s="55" t="s">
        <v>312</v>
      </c>
      <c s="62">
        <v>3868631.1370000001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3868631.1370000001</v>
      </c>
      <c s="59">
        <v>41968</v>
      </c>
      <c s="59">
        <v>46351</v>
      </c>
      <c s="63">
        <v>26715200</v>
      </c>
      <c s="63">
        <v>24837786.09</v>
      </c>
      <c s="63">
        <v>1.9863013698630136</v>
      </c>
      <c s="63">
        <v>12.008219178082191</v>
      </c>
      <c s="67">
        <v>0.077790999999999999</v>
      </c>
      <c s="65" t="s">
        <v>1169</v>
      </c>
      <c s="67">
        <v>0.024782999999999999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151308.29999999999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96700.710000000006</v>
      </c>
      <c s="21">
        <v>0</v>
      </c>
      <c s="21">
        <v>0</v>
      </c>
      <c s="21">
        <v>0</v>
      </c>
      <c s="21">
        <v>0</v>
      </c>
      <c s="21">
        <v>0</v>
      </c>
      <c s="21">
        <v>38939.830000000002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19904.119999999999</v>
      </c>
      <c s="21">
        <v>0</v>
      </c>
      <c s="21">
        <v>248009.01000000001</v>
      </c>
      <c s="21">
        <v>58843.949999999997</v>
      </c>
      <c s="21">
        <v>306852.96000000002</v>
      </c>
    </row>
    <row r="236" spans="1:63" ht="14.5">
      <c r="A236" s="55">
        <v>20845000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36</v>
      </c>
      <c s="55" t="s">
        <v>36</v>
      </c>
      <c s="55" t="s">
        <v>36</v>
      </c>
      <c s="55" t="s">
        <v>27</v>
      </c>
      <c s="55" t="s">
        <v>312</v>
      </c>
      <c s="55" t="s">
        <v>176</v>
      </c>
      <c s="55" t="s">
        <v>159</v>
      </c>
      <c s="55" t="s">
        <v>1164</v>
      </c>
      <c s="55" t="s">
        <v>323</v>
      </c>
      <c s="55" t="s">
        <v>323</v>
      </c>
      <c s="55" t="s">
        <v>312</v>
      </c>
      <c s="62">
        <v>427929.02000000002</v>
      </c>
      <c s="62">
        <v>88573.800000000003</v>
      </c>
      <c s="62">
        <v>15849.219999999999</v>
      </c>
      <c s="62">
        <v>16091.17</v>
      </c>
      <c s="62">
        <v>0</v>
      </c>
      <c s="62">
        <v>0</v>
      </c>
      <c s="62">
        <v>0</v>
      </c>
      <c s="62">
        <v>500653.59999999998</v>
      </c>
      <c s="59">
        <v>43819</v>
      </c>
      <c s="59">
        <v>50394</v>
      </c>
      <c s="63">
        <v>34122000</v>
      </c>
      <c s="63">
        <v>34122000</v>
      </c>
      <c s="63">
        <v>13.063013698630137</v>
      </c>
      <c s="63">
        <v>18.013698630136986</v>
      </c>
      <c s="67">
        <v>0.074796000000000001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18976.029999999999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18351.240000000002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17525.900000000001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16893.150000000001</v>
      </c>
      <c s="21">
        <v>37327.270000000004</v>
      </c>
      <c s="21">
        <v>34419.050000000003</v>
      </c>
      <c s="21">
        <v>71746.320000000007</v>
      </c>
    </row>
    <row r="237" spans="1:63" ht="14.5">
      <c r="A237" s="55">
        <v>20836000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324</v>
      </c>
      <c s="55" t="s">
        <v>324</v>
      </c>
      <c s="55" t="s">
        <v>312</v>
      </c>
      <c s="62">
        <v>166250000</v>
      </c>
      <c s="62">
        <v>0</v>
      </c>
      <c s="62">
        <v>8750000</v>
      </c>
      <c s="62">
        <v>6278870.4199999999</v>
      </c>
      <c s="62">
        <v>0</v>
      </c>
      <c s="62">
        <v>0</v>
      </c>
      <c s="62">
        <v>0</v>
      </c>
      <c s="62">
        <v>157500000</v>
      </c>
      <c s="59">
        <v>43446</v>
      </c>
      <c s="59">
        <v>48925</v>
      </c>
      <c s="63">
        <v>210000000</v>
      </c>
      <c s="63">
        <v>210000000</v>
      </c>
      <c s="63">
        <v>9.0383561643835613</v>
      </c>
      <c s="63">
        <v>15.010958904109589</v>
      </c>
      <c s="67">
        <v>0.075203999999999993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5995523.6299999999</v>
      </c>
      <c s="21">
        <v>0</v>
      </c>
      <c s="21">
        <v>0</v>
      </c>
      <c s="21">
        <v>0</v>
      </c>
      <c s="21">
        <v>0</v>
      </c>
      <c s="21">
        <v>0</v>
      </c>
      <c s="21">
        <v>5693551.2800000003</v>
      </c>
      <c s="21">
        <v>0</v>
      </c>
      <c s="21">
        <v>0</v>
      </c>
      <c s="21">
        <v>0</v>
      </c>
      <c s="21">
        <v>0</v>
      </c>
      <c s="21">
        <v>0</v>
      </c>
      <c s="21">
        <v>5329354.3300000001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5023721.7199999997</v>
      </c>
      <c s="21">
        <v>11689074.91</v>
      </c>
      <c s="21">
        <v>10353076.050000001</v>
      </c>
      <c s="21">
        <v>22042150.960000001</v>
      </c>
    </row>
    <row r="238" spans="1:63" ht="14.5">
      <c r="A238" s="55">
        <v>20833000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325</v>
      </c>
      <c s="55" t="s">
        <v>325</v>
      </c>
      <c s="55" t="s">
        <v>312</v>
      </c>
      <c s="62">
        <v>90000000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90000000</v>
      </c>
      <c s="59">
        <v>43357</v>
      </c>
      <c s="59">
        <v>47740</v>
      </c>
      <c s="63">
        <v>150000000</v>
      </c>
      <c s="63">
        <v>150000000</v>
      </c>
      <c s="63">
        <v>5.7917808219178086</v>
      </c>
      <c s="63">
        <v>12.008219178082191</v>
      </c>
      <c s="67">
        <v>0.074116000000000001</v>
      </c>
      <c s="65" t="s">
        <v>1169</v>
      </c>
      <c s="67">
        <v>0.022783000000000001</v>
      </c>
      <c s="55" t="s">
        <v>312</v>
      </c>
      <c s="55" t="s">
        <v>312</v>
      </c>
      <c s="21">
        <v>0</v>
      </c>
      <c s="21">
        <v>0</v>
      </c>
      <c s="21">
        <v>3353749</v>
      </c>
      <c s="21">
        <v>0</v>
      </c>
      <c s="21">
        <v>0</v>
      </c>
      <c s="21">
        <v>0</v>
      </c>
      <c s="21">
        <v>0</v>
      </c>
      <c s="21">
        <v>0</v>
      </c>
      <c s="21">
        <v>3125224.6699999999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2794790.8300000001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2557002</v>
      </c>
      <c s="21">
        <v>0</v>
      </c>
      <c s="21">
        <v>0</v>
      </c>
      <c s="21">
        <v>0</v>
      </c>
      <c s="21">
        <v>6478973.6699999999</v>
      </c>
      <c s="21">
        <v>5351792.8300000001</v>
      </c>
      <c s="21">
        <v>11830766.5</v>
      </c>
    </row>
    <row r="239" spans="1:63" ht="14.5">
      <c r="A239" s="55">
        <v>20838000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326</v>
      </c>
      <c s="55" t="s">
        <v>326</v>
      </c>
      <c s="55" t="s">
        <v>312</v>
      </c>
      <c s="62">
        <v>96068816.409999996</v>
      </c>
      <c s="62">
        <v>7200000</v>
      </c>
      <c s="62">
        <v>0</v>
      </c>
      <c s="62">
        <v>0</v>
      </c>
      <c s="62">
        <v>0</v>
      </c>
      <c s="62">
        <v>0</v>
      </c>
      <c s="62">
        <v>0</v>
      </c>
      <c s="62">
        <v>103268816.41</v>
      </c>
      <c s="59">
        <v>43553</v>
      </c>
      <c s="59">
        <v>50131</v>
      </c>
      <c s="63">
        <v>192000000</v>
      </c>
      <c s="63">
        <v>192000000</v>
      </c>
      <c s="63">
        <v>12.342465753424657</v>
      </c>
      <c s="63">
        <v>18.021917808219179</v>
      </c>
      <c s="67">
        <v>0.075023000000000006</v>
      </c>
      <c s="65" t="s">
        <v>1169</v>
      </c>
      <c s="67">
        <v>0.022783000000000001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3819280.1800000002</v>
      </c>
      <c s="21">
        <v>0</v>
      </c>
      <c s="21">
        <v>0</v>
      </c>
      <c s="21">
        <v>0</v>
      </c>
      <c s="21">
        <v>0</v>
      </c>
      <c s="21">
        <v>0</v>
      </c>
      <c s="21">
        <v>3781220.21</v>
      </c>
      <c s="21">
        <v>0</v>
      </c>
      <c s="21">
        <v>0</v>
      </c>
      <c s="21">
        <v>0</v>
      </c>
      <c s="21">
        <v>0</v>
      </c>
      <c s="21">
        <v>0</v>
      </c>
      <c s="21">
        <v>3604305.5299999998</v>
      </c>
      <c s="21">
        <v>0</v>
      </c>
      <c s="21">
        <v>0</v>
      </c>
      <c s="21">
        <v>0</v>
      </c>
      <c s="21">
        <v>0</v>
      </c>
      <c s="21">
        <v>0</v>
      </c>
      <c s="21">
        <v>3466998.6000000001</v>
      </c>
      <c s="21">
        <v>0</v>
      </c>
      <c s="21">
        <v>0</v>
      </c>
      <c s="21">
        <v>7600500.3900000006</v>
      </c>
      <c s="21">
        <v>7071304.1299999999</v>
      </c>
      <c s="21">
        <v>14671804.52</v>
      </c>
    </row>
    <row r="240" spans="1:63" ht="14.5">
      <c r="A240" s="55">
        <v>20839000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327</v>
      </c>
      <c s="55" t="s">
        <v>327</v>
      </c>
      <c s="55" t="s">
        <v>312</v>
      </c>
      <c s="62">
        <v>237500000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237500000</v>
      </c>
      <c s="59">
        <v>43609</v>
      </c>
      <c s="59">
        <v>49088</v>
      </c>
      <c s="63">
        <v>300000000</v>
      </c>
      <c s="63">
        <v>300000000</v>
      </c>
      <c s="63">
        <v>9.4849315068493159</v>
      </c>
      <c s="63">
        <v>15.010958904109589</v>
      </c>
      <c s="67">
        <v>0.075221999999999997</v>
      </c>
      <c s="65" t="s">
        <v>1169</v>
      </c>
      <c s="67">
        <v>0.022282999999999997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8982238.1300000008</v>
      </c>
      <c s="21">
        <v>0</v>
      </c>
      <c s="21">
        <v>0</v>
      </c>
      <c s="21">
        <v>0</v>
      </c>
      <c s="21">
        <v>0</v>
      </c>
      <c s="21">
        <v>0</v>
      </c>
      <c s="21">
        <v>8650530</v>
      </c>
      <c s="21">
        <v>0</v>
      </c>
      <c s="21">
        <v>0</v>
      </c>
      <c s="21">
        <v>0</v>
      </c>
      <c s="21">
        <v>0</v>
      </c>
      <c s="21">
        <v>0</v>
      </c>
      <c s="21">
        <v>8036739.3799999999</v>
      </c>
      <c s="21">
        <v>0</v>
      </c>
      <c s="21">
        <v>0</v>
      </c>
      <c s="21">
        <v>0</v>
      </c>
      <c s="21">
        <v>0</v>
      </c>
      <c s="21">
        <v>0</v>
      </c>
      <c s="21">
        <v>7689360</v>
      </c>
      <c s="21">
        <v>0</v>
      </c>
      <c s="21">
        <v>17632768.130000003</v>
      </c>
      <c s="21">
        <v>15726099.379999999</v>
      </c>
      <c s="21">
        <v>33358867.510000002</v>
      </c>
    </row>
    <row r="241" spans="1:63" ht="14.5">
      <c r="A241" s="55">
        <v>20843000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328</v>
      </c>
      <c s="55" t="s">
        <v>328</v>
      </c>
      <c s="55" t="s">
        <v>312</v>
      </c>
      <c s="62">
        <v>71117330.340000004</v>
      </c>
      <c s="62">
        <v>9000000</v>
      </c>
      <c s="62">
        <v>0</v>
      </c>
      <c s="62">
        <v>0</v>
      </c>
      <c s="62">
        <v>0</v>
      </c>
      <c s="62">
        <v>0</v>
      </c>
      <c s="62">
        <v>0</v>
      </c>
      <c s="62">
        <v>80117330.340000004</v>
      </c>
      <c s="59">
        <v>43787</v>
      </c>
      <c s="59">
        <v>49266</v>
      </c>
      <c s="63">
        <v>203000000</v>
      </c>
      <c s="63">
        <v>203000000</v>
      </c>
      <c s="63">
        <v>9.9726027397260282</v>
      </c>
      <c s="63">
        <v>15.010958904109589</v>
      </c>
      <c s="67">
        <v>0.075064000000000006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2944851.7999999998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2920095.7999999998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2721302.1000000001</v>
      </c>
      <c s="21">
        <v>0</v>
      </c>
      <c s="21">
        <v>0</v>
      </c>
      <c s="21">
        <v>0</v>
      </c>
      <c s="21">
        <v>0</v>
      </c>
      <c s="21">
        <v>0</v>
      </c>
      <c s="21">
        <v>2612717.2999999998</v>
      </c>
      <c s="21">
        <v>0</v>
      </c>
      <c s="21">
        <v>5864947.5999999996</v>
      </c>
      <c s="21">
        <v>5334019.4000000004</v>
      </c>
      <c s="21">
        <v>11198967</v>
      </c>
    </row>
    <row r="242" spans="1:63" ht="14.5">
      <c r="A242" s="55">
        <v>20841001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329</v>
      </c>
      <c s="55" t="s">
        <v>329</v>
      </c>
      <c s="55" t="s">
        <v>312</v>
      </c>
      <c s="62">
        <v>11326605.27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11326605.27</v>
      </c>
      <c s="59">
        <v>43613</v>
      </c>
      <c s="59">
        <v>49457</v>
      </c>
      <c s="62">
        <v>100000000</v>
      </c>
      <c s="63">
        <v>11865967.42</v>
      </c>
      <c s="63">
        <v>10.495890410958904</v>
      </c>
      <c s="63">
        <v>16.010958904109589</v>
      </c>
      <c s="67">
        <v>0.075290999999999997</v>
      </c>
      <c s="65" t="s">
        <v>1169</v>
      </c>
      <c s="67">
        <v>0.013283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428764.58000000002</v>
      </c>
      <c s="21">
        <v>0</v>
      </c>
      <c s="21">
        <v>0</v>
      </c>
      <c s="21">
        <v>0</v>
      </c>
      <c s="21">
        <v>0</v>
      </c>
      <c s="21">
        <v>0</v>
      </c>
      <c s="21">
        <v>415115.40999999997</v>
      </c>
      <c s="21">
        <v>0</v>
      </c>
      <c s="21">
        <v>0</v>
      </c>
      <c s="21">
        <v>0</v>
      </c>
      <c s="21">
        <v>0</v>
      </c>
      <c s="21">
        <v>0</v>
      </c>
      <c s="21">
        <v>387929.85999999999</v>
      </c>
      <c s="21">
        <v>0</v>
      </c>
      <c s="21">
        <v>0</v>
      </c>
      <c s="21">
        <v>0</v>
      </c>
      <c s="21">
        <v>0</v>
      </c>
      <c s="21">
        <v>0</v>
      </c>
      <c s="21">
        <v>373603.87</v>
      </c>
      <c s="21">
        <v>0</v>
      </c>
      <c s="21">
        <v>843879.98999999999</v>
      </c>
      <c s="21">
        <v>761533.72999999998</v>
      </c>
      <c s="21">
        <v>1605413.72</v>
      </c>
    </row>
    <row r="243" spans="1:63" ht="14.5">
      <c r="A243" s="55">
        <v>20846000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330</v>
      </c>
      <c s="55" t="s">
        <v>330</v>
      </c>
      <c s="55" t="s">
        <v>312</v>
      </c>
      <c s="62">
        <v>2937960.6299999999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2937960.6299999999</v>
      </c>
      <c s="59">
        <v>43938</v>
      </c>
      <c s="59">
        <v>48323</v>
      </c>
      <c s="63">
        <v>50000000</v>
      </c>
      <c s="63">
        <v>8323671.1900000004</v>
      </c>
      <c s="63">
        <v>7.3890410958904109</v>
      </c>
      <c s="63">
        <v>12.013698630136986</v>
      </c>
      <c s="67">
        <v>0.074601000000000001</v>
      </c>
      <c s="65" t="s">
        <v>1169</v>
      </c>
      <c s="67">
        <v>0.021783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110805.03999999999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103986.27</v>
      </c>
      <c s="21">
        <v>0</v>
      </c>
      <c s="21">
        <v>0</v>
      </c>
      <c s="21">
        <v>0</v>
      </c>
      <c s="21">
        <v>0</v>
      </c>
      <c s="21">
        <v>0</v>
      </c>
      <c s="21">
        <v>96031.029999999999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89131.089999999997</v>
      </c>
      <c s="21">
        <v>0</v>
      </c>
      <c s="21">
        <v>0</v>
      </c>
      <c s="21">
        <v>214791.31</v>
      </c>
      <c s="21">
        <v>185162.12</v>
      </c>
      <c s="21">
        <v>399953.42999999999</v>
      </c>
    </row>
    <row r="244" spans="1:63" ht="14.5">
      <c r="A244" s="55">
        <v>20847000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331</v>
      </c>
      <c s="55" t="s">
        <v>331</v>
      </c>
      <c s="55" t="s">
        <v>312</v>
      </c>
      <c s="62">
        <v>350000000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350000000</v>
      </c>
      <c s="59">
        <v>43956</v>
      </c>
      <c s="59">
        <v>51261</v>
      </c>
      <c s="63">
        <v>350000000</v>
      </c>
      <c s="63">
        <v>350000000</v>
      </c>
      <c s="63">
        <v>15.438356164383562</v>
      </c>
      <c s="63">
        <v>20.013698630136986</v>
      </c>
      <c s="67">
        <v>0.075567999999999996</v>
      </c>
      <c s="65" t="s">
        <v>1169</v>
      </c>
      <c s="67">
        <v>0.022282999999999997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13224400</v>
      </c>
      <c s="21">
        <v>0</v>
      </c>
      <c s="21">
        <v>0</v>
      </c>
      <c s="21">
        <v>0</v>
      </c>
      <c s="21">
        <v>0</v>
      </c>
      <c s="21">
        <v>0</v>
      </c>
      <c s="21">
        <v>13224400</v>
      </c>
      <c s="21">
        <v>0</v>
      </c>
      <c s="21">
        <v>0</v>
      </c>
      <c s="21">
        <v>0</v>
      </c>
      <c s="21">
        <v>0</v>
      </c>
      <c s="21">
        <v>0</v>
      </c>
      <c s="21">
        <v>13224400</v>
      </c>
      <c s="21">
        <v>0</v>
      </c>
      <c s="21">
        <v>0</v>
      </c>
      <c s="21">
        <v>0</v>
      </c>
      <c s="21">
        <v>0</v>
      </c>
      <c s="21">
        <v>0</v>
      </c>
      <c s="21">
        <v>12768386.210000001</v>
      </c>
      <c s="21">
        <v>0</v>
      </c>
      <c s="21">
        <v>26448800</v>
      </c>
      <c s="21">
        <v>25992786.210000001</v>
      </c>
      <c s="21">
        <v>52441586.210000001</v>
      </c>
    </row>
    <row r="245" spans="1:63" ht="14.5">
      <c r="A245" s="55">
        <v>20848000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332</v>
      </c>
      <c s="55" t="s">
        <v>332</v>
      </c>
      <c s="55" t="s">
        <v>312</v>
      </c>
      <c s="62">
        <v>122222222.25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122222222.25</v>
      </c>
      <c s="59">
        <v>44035</v>
      </c>
      <c s="59">
        <v>49513</v>
      </c>
      <c s="63">
        <v>150000000</v>
      </c>
      <c s="63">
        <v>150000000</v>
      </c>
      <c s="63">
        <v>10.64931506849315</v>
      </c>
      <c s="63">
        <v>15.008219178082191</v>
      </c>
      <c s="67">
        <v>0.073875999999999997</v>
      </c>
      <c s="65" t="s">
        <v>1169</v>
      </c>
      <c s="67">
        <v>0.022283000000000001</v>
      </c>
      <c s="55" t="s">
        <v>312</v>
      </c>
      <c s="55" t="s">
        <v>312</v>
      </c>
      <c s="21">
        <v>4602476.0499999998</v>
      </c>
      <c s="21">
        <v>0</v>
      </c>
      <c s="21">
        <v>0</v>
      </c>
      <c s="21">
        <v>0</v>
      </c>
      <c s="21">
        <v>0</v>
      </c>
      <c s="21">
        <v>0</v>
      </c>
      <c s="21">
        <v>4321643.1500000004</v>
      </c>
      <c s="21">
        <v>0</v>
      </c>
      <c s="21">
        <v>0</v>
      </c>
      <c s="21">
        <v>0</v>
      </c>
      <c s="21">
        <v>0</v>
      </c>
      <c s="21">
        <v>0</v>
      </c>
      <c s="21">
        <v>4184069.1400000001</v>
      </c>
      <c s="21">
        <v>0</v>
      </c>
      <c s="21">
        <v>0</v>
      </c>
      <c s="21">
        <v>0</v>
      </c>
      <c s="21">
        <v>0</v>
      </c>
      <c s="21">
        <v>0</v>
      </c>
      <c s="21">
        <v>3910058.0899999999</v>
      </c>
      <c s="21">
        <v>0</v>
      </c>
      <c s="21">
        <v>0</v>
      </c>
      <c s="21">
        <v>0</v>
      </c>
      <c s="21">
        <v>0</v>
      </c>
      <c s="21">
        <v>0</v>
      </c>
      <c s="21">
        <v>8924119.1999999993</v>
      </c>
      <c s="21">
        <v>8094127.2300000004</v>
      </c>
      <c s="21">
        <v>17018246.43</v>
      </c>
    </row>
    <row r="246" spans="1:63" ht="14.5">
      <c r="A246" s="55">
        <v>20849000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333</v>
      </c>
      <c s="55" t="s">
        <v>333</v>
      </c>
      <c s="55" t="s">
        <v>312</v>
      </c>
      <c s="62">
        <v>117769540.76000001</v>
      </c>
      <c s="62">
        <v>0</v>
      </c>
      <c s="62">
        <v>5120414.8099999996</v>
      </c>
      <c s="62">
        <v>4515406.8700000001</v>
      </c>
      <c s="62">
        <v>0</v>
      </c>
      <c s="62">
        <v>0</v>
      </c>
      <c s="62">
        <v>0</v>
      </c>
      <c s="62">
        <v>112649125.95</v>
      </c>
      <c s="59">
        <v>44169</v>
      </c>
      <c s="59">
        <v>49647</v>
      </c>
      <c s="63">
        <v>138251200</v>
      </c>
      <c s="63">
        <v>138251200</v>
      </c>
      <c s="63">
        <v>11.016438356164384</v>
      </c>
      <c s="63">
        <v>15.008219178082191</v>
      </c>
      <c s="67">
        <v>0.075616000000000003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4295483.2800000003</v>
      </c>
      <c s="21">
        <v>0</v>
      </c>
      <c s="21">
        <v>0</v>
      </c>
      <c s="21">
        <v>0</v>
      </c>
      <c s="21">
        <v>0</v>
      </c>
      <c s="21">
        <v>0</v>
      </c>
      <c s="21">
        <v>4122762.79</v>
      </c>
      <c s="21">
        <v>0</v>
      </c>
      <c s="21">
        <v>0</v>
      </c>
      <c s="21">
        <v>0</v>
      </c>
      <c s="21">
        <v>0</v>
      </c>
      <c s="21">
        <v>0</v>
      </c>
      <c s="21">
        <v>3904984.7999999998</v>
      </c>
      <c s="21">
        <v>0</v>
      </c>
      <c s="21">
        <v>0</v>
      </c>
      <c s="21">
        <v>0</v>
      </c>
      <c s="21">
        <v>0</v>
      </c>
      <c s="21">
        <v>0</v>
      </c>
      <c s="21">
        <v>3730118.7200000002</v>
      </c>
      <c s="21">
        <v>8418246.0700000003</v>
      </c>
      <c s="21">
        <v>7635103.5199999996</v>
      </c>
      <c s="21">
        <v>16053349.59</v>
      </c>
    </row>
    <row r="247" spans="1:63" ht="14.5">
      <c r="A247" s="55">
        <v>20789000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334</v>
      </c>
      <c s="55" t="s">
        <v>334</v>
      </c>
      <c s="55" t="s">
        <v>312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38995</v>
      </c>
      <c s="59">
        <v>45570</v>
      </c>
      <c s="63">
        <v>200000000</v>
      </c>
      <c s="63">
        <v>200000000</v>
      </c>
      <c s="63">
        <v>0</v>
      </c>
      <c s="63">
        <v>0</v>
      </c>
      <c s="65">
        <v>0</v>
      </c>
      <c s="65" t="s">
        <v>1169</v>
      </c>
      <c s="67">
        <v>0.020782999999999999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48" spans="1:63" ht="14.5">
      <c r="A248" s="55">
        <v>20790000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335</v>
      </c>
      <c s="55" t="s">
        <v>335</v>
      </c>
      <c s="55" t="s">
        <v>312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38995</v>
      </c>
      <c s="59">
        <v>45580</v>
      </c>
      <c s="63">
        <v>250000000</v>
      </c>
      <c s="63">
        <v>181905000</v>
      </c>
      <c s="63">
        <v>0</v>
      </c>
      <c s="63">
        <v>0</v>
      </c>
      <c s="65">
        <v>0</v>
      </c>
      <c s="65" t="s">
        <v>1169</v>
      </c>
      <c s="67">
        <v>0.020782999999999999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49" spans="1:63" ht="14.5">
      <c r="A249" s="55">
        <v>20794000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336</v>
      </c>
      <c s="55" t="s">
        <v>336</v>
      </c>
      <c s="55" t="s">
        <v>312</v>
      </c>
      <c s="62">
        <v>1450016.03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1450016.03</v>
      </c>
      <c s="59">
        <v>39094</v>
      </c>
      <c s="59">
        <v>45669</v>
      </c>
      <c s="63">
        <v>50000000</v>
      </c>
      <c s="63">
        <v>42614640.289999999</v>
      </c>
      <c s="63">
        <v>0.11780821917808219</v>
      </c>
      <c s="63">
        <v>18.013698630136986</v>
      </c>
      <c s="67">
        <v>0.070129999999999998</v>
      </c>
      <c s="65" t="s">
        <v>1169</v>
      </c>
      <c s="67">
        <v>0.018283000000000001</v>
      </c>
      <c s="55" t="s">
        <v>312</v>
      </c>
      <c s="55" t="s">
        <v>312</v>
      </c>
      <c s="21">
        <v>51974.699999999997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51974.699999999997</v>
      </c>
      <c s="21">
        <v>0</v>
      </c>
      <c s="21">
        <v>51974.699999999997</v>
      </c>
    </row>
    <row r="250" spans="1:63" ht="14.5">
      <c r="A250" s="55">
        <v>20793000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337</v>
      </c>
      <c s="55" t="s">
        <v>337</v>
      </c>
      <c s="55" t="s">
        <v>312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39020</v>
      </c>
      <c s="59">
        <v>45596</v>
      </c>
      <c s="63">
        <v>275000000</v>
      </c>
      <c s="63">
        <v>275000000</v>
      </c>
      <c s="63">
        <v>0</v>
      </c>
      <c s="63">
        <v>0</v>
      </c>
      <c s="65">
        <v>0</v>
      </c>
      <c s="65" t="s">
        <v>1169</v>
      </c>
      <c s="67">
        <v>0.014783000000000001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51" spans="1:63" ht="14.5">
      <c r="A251" s="55">
        <v>20798000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338</v>
      </c>
      <c s="55" t="s">
        <v>338</v>
      </c>
      <c s="55" t="s">
        <v>312</v>
      </c>
      <c s="62">
        <v>19285714.25</v>
      </c>
      <c s="62">
        <v>0</v>
      </c>
      <c s="62">
        <v>6428571.4299999997</v>
      </c>
      <c s="62">
        <v>658456.5</v>
      </c>
      <c s="62">
        <v>0</v>
      </c>
      <c s="62">
        <v>0</v>
      </c>
      <c s="62">
        <v>0</v>
      </c>
      <c s="62">
        <v>12857142.82</v>
      </c>
      <c s="59">
        <v>39423</v>
      </c>
      <c s="59">
        <v>46000</v>
      </c>
      <c s="63">
        <v>180000000</v>
      </c>
      <c s="63">
        <v>180000000</v>
      </c>
      <c s="63">
        <v>1.0246575342465754</v>
      </c>
      <c s="63">
        <v>18.019178082191782</v>
      </c>
      <c s="67">
        <v>0.067798999999999998</v>
      </c>
      <c s="65" t="s">
        <v>1169</v>
      </c>
      <c s="67">
        <v>0.014782999999999999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438971</v>
      </c>
      <c s="21">
        <v>0</v>
      </c>
      <c s="21">
        <v>0</v>
      </c>
      <c s="21">
        <v>0</v>
      </c>
      <c s="21">
        <v>0</v>
      </c>
      <c s="21">
        <v>0</v>
      </c>
      <c s="21">
        <v>220691.45999999999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659662.45999999996</v>
      </c>
      <c s="21">
        <v>0</v>
      </c>
      <c s="21">
        <v>659662.45999999996</v>
      </c>
    </row>
    <row r="252" spans="1:63" ht="14.5">
      <c r="A252" s="55">
        <v>20799000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339</v>
      </c>
      <c s="55" t="s">
        <v>339</v>
      </c>
      <c s="55" t="s">
        <v>312</v>
      </c>
      <c s="62">
        <v>26785714.25</v>
      </c>
      <c s="62">
        <v>0</v>
      </c>
      <c s="62">
        <v>8928571.4299999997</v>
      </c>
      <c s="62">
        <v>914522.92000000004</v>
      </c>
      <c s="62">
        <v>0</v>
      </c>
      <c s="62">
        <v>0</v>
      </c>
      <c s="62">
        <v>0</v>
      </c>
      <c s="62">
        <v>17857142.82</v>
      </c>
      <c s="59">
        <v>39425</v>
      </c>
      <c s="59">
        <v>46000</v>
      </c>
      <c s="63">
        <v>250000000</v>
      </c>
      <c s="63">
        <v>250000000</v>
      </c>
      <c s="63">
        <v>1.0246575342465754</v>
      </c>
      <c s="63">
        <v>18.013698630136986</v>
      </c>
      <c s="67">
        <v>0.067798999999999998</v>
      </c>
      <c s="65" t="s">
        <v>1169</v>
      </c>
      <c s="67">
        <v>0.014782999999999999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609681.93999999994</v>
      </c>
      <c s="21">
        <v>0</v>
      </c>
      <c s="21">
        <v>0</v>
      </c>
      <c s="21">
        <v>0</v>
      </c>
      <c s="21">
        <v>0</v>
      </c>
      <c s="21">
        <v>0</v>
      </c>
      <c s="21">
        <v>306515.91999999998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916197.85999999987</v>
      </c>
      <c s="21">
        <v>0</v>
      </c>
      <c s="21">
        <v>916197.85999999987</v>
      </c>
    </row>
    <row r="253" spans="1:63" ht="14.5">
      <c r="A253" s="55">
        <v>20797000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340</v>
      </c>
      <c s="55" t="s">
        <v>340</v>
      </c>
      <c s="55" t="s">
        <v>312</v>
      </c>
      <c s="62">
        <v>7240232.7599999998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7240232.7599999998</v>
      </c>
      <c s="59">
        <v>39415</v>
      </c>
      <c s="59">
        <v>45990</v>
      </c>
      <c s="63">
        <v>100000000</v>
      </c>
      <c s="63">
        <v>100000000</v>
      </c>
      <c s="63">
        <v>0.99726027397260275</v>
      </c>
      <c s="63">
        <v>18.013698630136986</v>
      </c>
      <c s="67">
        <v>0.067946000000000006</v>
      </c>
      <c s="65" t="s">
        <v>1169</v>
      </c>
      <c s="67">
        <v>0.014782999999999999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247338.94</v>
      </c>
      <c s="21">
        <v>0</v>
      </c>
      <c s="21">
        <v>0</v>
      </c>
      <c s="21">
        <v>0</v>
      </c>
      <c s="21">
        <v>0</v>
      </c>
      <c s="21">
        <v>0</v>
      </c>
      <c s="21">
        <v>125719.24000000001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373058.17999999999</v>
      </c>
      <c s="21">
        <v>0</v>
      </c>
      <c s="21">
        <v>373058.17999999999</v>
      </c>
    </row>
    <row r="254" spans="1:63" ht="14.5">
      <c r="A254" s="55">
        <v>20801000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341</v>
      </c>
      <c s="55" t="s">
        <v>341</v>
      </c>
      <c s="55" t="s">
        <v>312</v>
      </c>
      <c s="62">
        <v>9864387.8800000008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9864387.8800000008</v>
      </c>
      <c s="59">
        <v>40218</v>
      </c>
      <c s="59">
        <v>45990</v>
      </c>
      <c s="63">
        <v>100000000</v>
      </c>
      <c s="63">
        <v>100000000</v>
      </c>
      <c s="63">
        <v>0.99726027397260275</v>
      </c>
      <c s="63">
        <v>15.813698630136987</v>
      </c>
      <c s="67">
        <v>0.080216999999999997</v>
      </c>
      <c s="65" t="s">
        <v>1169</v>
      </c>
      <c s="67">
        <v>0.028282999999999999</v>
      </c>
      <c s="55" t="s">
        <v>312</v>
      </c>
      <c s="55" t="s">
        <v>312</v>
      </c>
      <c s="21">
        <v>0</v>
      </c>
      <c s="21">
        <v>404437.92999999999</v>
      </c>
      <c s="21">
        <v>0</v>
      </c>
      <c s="21">
        <v>0</v>
      </c>
      <c s="21">
        <v>0</v>
      </c>
      <c s="21">
        <v>0</v>
      </c>
      <c s="21">
        <v>0</v>
      </c>
      <c s="21">
        <v>229796.64999999999</v>
      </c>
      <c s="21">
        <v>0</v>
      </c>
      <c s="21">
        <v>0</v>
      </c>
      <c s="21">
        <v>38209.610000000001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672444.18999999994</v>
      </c>
      <c s="21">
        <v>0</v>
      </c>
      <c s="21">
        <v>672444.18999999994</v>
      </c>
    </row>
    <row r="255" spans="1:63" ht="14.5">
      <c r="A255" s="55">
        <v>20805000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342</v>
      </c>
      <c s="55" t="s">
        <v>342</v>
      </c>
      <c s="55" t="s">
        <v>312</v>
      </c>
      <c s="62">
        <v>36856360.239999995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36856360.239999995</v>
      </c>
      <c s="59">
        <v>40260</v>
      </c>
      <c s="59">
        <v>46835</v>
      </c>
      <c s="63">
        <v>255303921.38</v>
      </c>
      <c s="63">
        <v>146467528.34999999</v>
      </c>
      <c s="63">
        <v>3.3123287671232875</v>
      </c>
      <c s="63">
        <v>18.013698630136986</v>
      </c>
      <c s="67">
        <v>0.080740999999999993</v>
      </c>
      <c s="65" t="s">
        <v>1169</v>
      </c>
      <c s="67">
        <v>0.028282999999999999</v>
      </c>
      <c s="55" t="s">
        <v>312</v>
      </c>
      <c s="55" t="s">
        <v>312</v>
      </c>
      <c s="21">
        <v>0</v>
      </c>
      <c s="21">
        <v>0</v>
      </c>
      <c s="21">
        <v>1496175.8500000001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1303692.3</v>
      </c>
      <c s="21">
        <v>0</v>
      </c>
      <c s="21">
        <v>0</v>
      </c>
      <c s="21">
        <v>0</v>
      </c>
      <c s="21">
        <v>0</v>
      </c>
      <c s="21">
        <v>0</v>
      </c>
      <c s="21">
        <v>1068697.04</v>
      </c>
      <c s="21">
        <v>0</v>
      </c>
      <c s="21">
        <v>0</v>
      </c>
      <c s="21">
        <v>0</v>
      </c>
      <c s="21">
        <v>0</v>
      </c>
      <c s="21">
        <v>0</v>
      </c>
      <c s="21">
        <v>869128.19999999995</v>
      </c>
      <c s="21">
        <v>0</v>
      </c>
      <c s="21">
        <v>0</v>
      </c>
      <c s="21">
        <v>0</v>
      </c>
      <c s="21">
        <v>2799868.1500000004</v>
      </c>
      <c s="21">
        <v>1937825.24</v>
      </c>
      <c s="21">
        <v>4737693.3900000006</v>
      </c>
    </row>
    <row r="256" spans="1:63" ht="14.5">
      <c r="A256" s="55">
        <v>20808000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343</v>
      </c>
      <c s="55" t="s">
        <v>343</v>
      </c>
      <c s="55" t="s">
        <v>312</v>
      </c>
      <c s="62">
        <v>87962372.980000004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87962372.980000004</v>
      </c>
      <c s="59">
        <v>40512</v>
      </c>
      <c s="59">
        <v>47087</v>
      </c>
      <c s="63">
        <v>300000000</v>
      </c>
      <c s="63">
        <v>300000000</v>
      </c>
      <c s="63">
        <v>4.0027397260273974</v>
      </c>
      <c s="63">
        <v>18.013698630136986</v>
      </c>
      <c s="67">
        <v>0.081520999999999996</v>
      </c>
      <c s="65" t="s">
        <v>1169</v>
      </c>
      <c s="67">
        <v>0.028282999999999999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3625227.9700000002</v>
      </c>
      <c s="21">
        <v>0</v>
      </c>
      <c s="21">
        <v>0</v>
      </c>
      <c s="21">
        <v>0</v>
      </c>
      <c s="21">
        <v>0</v>
      </c>
      <c s="21">
        <v>0</v>
      </c>
      <c s="21">
        <v>3189503.46</v>
      </c>
      <c s="21">
        <v>0</v>
      </c>
      <c s="21">
        <v>0</v>
      </c>
      <c s="21">
        <v>0</v>
      </c>
      <c s="21">
        <v>0</v>
      </c>
      <c s="21">
        <v>0</v>
      </c>
      <c s="21">
        <v>2718920.98</v>
      </c>
      <c s="21">
        <v>0</v>
      </c>
      <c s="21">
        <v>0</v>
      </c>
      <c s="21">
        <v>0</v>
      </c>
      <c s="21">
        <v>0</v>
      </c>
      <c s="21">
        <v>0</v>
      </c>
      <c s="21">
        <v>2278216.7599999998</v>
      </c>
      <c s="21">
        <v>0</v>
      </c>
      <c s="21">
        <v>6814731.4299999997</v>
      </c>
      <c s="21">
        <v>4997137.7400000002</v>
      </c>
      <c s="21">
        <v>11811869.17</v>
      </c>
    </row>
    <row r="257" spans="1:63" ht="14.5">
      <c r="A257" s="55">
        <v>20809000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344</v>
      </c>
      <c s="55" t="s">
        <v>344</v>
      </c>
      <c s="55" t="s">
        <v>312</v>
      </c>
      <c s="62">
        <v>6802236.3700000001</v>
      </c>
      <c s="62">
        <v>0</v>
      </c>
      <c s="62">
        <v>680223.64000000001</v>
      </c>
      <c s="62">
        <v>282873.92999999999</v>
      </c>
      <c s="62">
        <v>0</v>
      </c>
      <c s="62">
        <v>0</v>
      </c>
      <c s="62">
        <v>0</v>
      </c>
      <c s="62">
        <v>6122012.7300000004</v>
      </c>
      <c s="59">
        <v>40720</v>
      </c>
      <c s="59">
        <v>47297</v>
      </c>
      <c s="63">
        <v>66726740.520000003</v>
      </c>
      <c s="63">
        <v>18557373</v>
      </c>
      <c s="63">
        <v>4.5780821917808217</v>
      </c>
      <c s="63">
        <v>18.019178082191782</v>
      </c>
      <c s="67">
        <v>0.080049999999999996</v>
      </c>
      <c s="65" t="s">
        <v>1169</v>
      </c>
      <c s="67">
        <v>0.028282999999999999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250458.10000000001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223852.67000000001</v>
      </c>
      <c s="21">
        <v>0</v>
      </c>
      <c s="21">
        <v>0</v>
      </c>
      <c s="21">
        <v>0</v>
      </c>
      <c s="21">
        <v>0</v>
      </c>
      <c s="21">
        <v>0</v>
      </c>
      <c s="21">
        <v>194800.75</v>
      </c>
      <c s="21">
        <v>0</v>
      </c>
      <c s="21">
        <v>0</v>
      </c>
      <c s="21">
        <v>0</v>
      </c>
      <c s="21">
        <v>0</v>
      </c>
      <c s="21">
        <v>0</v>
      </c>
      <c s="21">
        <v>167889.5</v>
      </c>
      <c s="21">
        <v>474310.77000000002</v>
      </c>
      <c s="21">
        <v>362690.25</v>
      </c>
      <c s="21">
        <v>837001.02000000002</v>
      </c>
    </row>
    <row r="258" spans="1:63" ht="14.5">
      <c r="A258" s="55">
        <v>20811000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345</v>
      </c>
      <c s="55" t="s">
        <v>345</v>
      </c>
      <c s="55" t="s">
        <v>312</v>
      </c>
      <c s="62">
        <v>20894304.23</v>
      </c>
      <c s="62">
        <v>0</v>
      </c>
      <c s="62">
        <v>3482384.04</v>
      </c>
      <c s="62">
        <v>860101.04000000004</v>
      </c>
      <c s="62">
        <v>0</v>
      </c>
      <c s="62">
        <v>0</v>
      </c>
      <c s="62">
        <v>0</v>
      </c>
      <c s="62">
        <v>17411920.190000001</v>
      </c>
      <c s="59">
        <v>41085</v>
      </c>
      <c s="59">
        <v>46563</v>
      </c>
      <c s="63">
        <v>84000000</v>
      </c>
      <c s="63">
        <v>83263495.359999999</v>
      </c>
      <c s="63">
        <v>2.5671232876712327</v>
      </c>
      <c s="63">
        <v>15.008219178082191</v>
      </c>
      <c s="67">
        <v>0.079920000000000005</v>
      </c>
      <c s="65" t="s">
        <v>1169</v>
      </c>
      <c s="67">
        <v>0.027782999999999999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708960.08999999997</v>
      </c>
      <c s="21">
        <v>0</v>
      </c>
      <c s="21">
        <v>0</v>
      </c>
      <c s="21">
        <v>0</v>
      </c>
      <c s="21">
        <v>0</v>
      </c>
      <c s="21">
        <v>0</v>
      </c>
      <c s="21">
        <v>570284.38</v>
      </c>
      <c s="21">
        <v>0</v>
      </c>
      <c s="21">
        <v>0</v>
      </c>
      <c s="21">
        <v>0</v>
      </c>
      <c s="21">
        <v>0</v>
      </c>
      <c s="21">
        <v>0</v>
      </c>
      <c s="21">
        <v>425376.06</v>
      </c>
      <c s="21">
        <v>0</v>
      </c>
      <c s="21">
        <v>0</v>
      </c>
      <c s="21">
        <v>0</v>
      </c>
      <c s="21">
        <v>0</v>
      </c>
      <c s="21">
        <v>0</v>
      </c>
      <c s="21">
        <v>285142.19</v>
      </c>
      <c s="21">
        <v>1279244.47</v>
      </c>
      <c s="21">
        <v>710518.25</v>
      </c>
      <c s="21">
        <v>1989762.72</v>
      </c>
    </row>
    <row r="259" spans="1:63" ht="14.5">
      <c r="A259" s="55">
        <v>20812000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346</v>
      </c>
      <c s="55" t="s">
        <v>346</v>
      </c>
      <c s="55" t="s">
        <v>312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41085</v>
      </c>
      <c s="59">
        <v>45468</v>
      </c>
      <c s="63">
        <v>5500000</v>
      </c>
      <c s="63">
        <v>5500000</v>
      </c>
      <c s="63">
        <v>0</v>
      </c>
      <c s="63">
        <v>0</v>
      </c>
      <c s="65">
        <v>0</v>
      </c>
      <c s="65" t="s">
        <v>1169</v>
      </c>
      <c s="68">
        <v>0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60" spans="1:63" ht="14.5">
      <c r="A260" s="55">
        <v>20814000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347</v>
      </c>
      <c s="55" t="s">
        <v>347</v>
      </c>
      <c s="55" t="s">
        <v>312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41187</v>
      </c>
      <c s="59">
        <v>45570</v>
      </c>
      <c s="63">
        <v>31000000</v>
      </c>
      <c s="63">
        <v>31000000</v>
      </c>
      <c s="63">
        <v>0</v>
      </c>
      <c s="63">
        <v>0</v>
      </c>
      <c s="65">
        <v>0</v>
      </c>
      <c s="65" t="s">
        <v>1169</v>
      </c>
      <c s="67">
        <v>0.029783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61" spans="1:63" ht="14.5">
      <c r="A261" s="55">
        <v>20815000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348</v>
      </c>
      <c s="55" t="s">
        <v>348</v>
      </c>
      <c s="55" t="s">
        <v>312</v>
      </c>
      <c s="62">
        <v>3571428.5899999999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3571428.5899999999</v>
      </c>
      <c s="59">
        <v>41368</v>
      </c>
      <c s="59">
        <v>45751</v>
      </c>
      <c s="63">
        <v>75000000</v>
      </c>
      <c s="63">
        <v>75000000</v>
      </c>
      <c s="63">
        <v>0.34246575342465752</v>
      </c>
      <c s="63">
        <v>12.008219178082191</v>
      </c>
      <c s="67">
        <v>0.082295999999999994</v>
      </c>
      <c s="65" t="s">
        <v>1169</v>
      </c>
      <c s="67">
        <v>0.029783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148590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148590</v>
      </c>
      <c s="21">
        <v>0</v>
      </c>
      <c s="21">
        <v>148590</v>
      </c>
    </row>
    <row r="262" spans="1:63" ht="14.5">
      <c r="A262" s="55">
        <v>20817000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349</v>
      </c>
      <c s="55" t="s">
        <v>349</v>
      </c>
      <c s="55" t="s">
        <v>312</v>
      </c>
      <c s="62">
        <v>76142077.950000003</v>
      </c>
      <c s="62">
        <v>0</v>
      </c>
      <c s="62">
        <v>8460230.8800000008</v>
      </c>
      <c s="62">
        <v>3233462.1699999999</v>
      </c>
      <c s="62">
        <v>0</v>
      </c>
      <c s="62">
        <v>0</v>
      </c>
      <c s="62">
        <v>0</v>
      </c>
      <c s="62">
        <v>67681847.069999993</v>
      </c>
      <c s="59">
        <v>41611</v>
      </c>
      <c s="59">
        <v>47090</v>
      </c>
      <c s="63">
        <v>184093889.5</v>
      </c>
      <c s="63">
        <v>181750869.44</v>
      </c>
      <c s="63">
        <v>4.0109589041095894</v>
      </c>
      <c s="63">
        <v>15.010958904109589</v>
      </c>
      <c s="65">
        <v>0.083615999999999996</v>
      </c>
      <c s="65" t="s">
        <v>1169</v>
      </c>
      <c s="67">
        <v>0.030283000000000001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2858482.6499999999</v>
      </c>
      <c s="21">
        <v>0</v>
      </c>
      <c s="21">
        <v>0</v>
      </c>
      <c s="21">
        <v>0</v>
      </c>
      <c s="21">
        <v>0</v>
      </c>
      <c s="21">
        <v>0</v>
      </c>
      <c s="21">
        <v>2514915.02</v>
      </c>
      <c s="21">
        <v>0</v>
      </c>
      <c s="21">
        <v>0</v>
      </c>
      <c s="21">
        <v>0</v>
      </c>
      <c s="21">
        <v>0</v>
      </c>
      <c s="21">
        <v>0</v>
      </c>
      <c s="21">
        <v>2143861.9900000002</v>
      </c>
      <c s="21">
        <v>0</v>
      </c>
      <c s="21">
        <v>0</v>
      </c>
      <c s="21">
        <v>0</v>
      </c>
      <c s="21">
        <v>0</v>
      </c>
      <c s="21">
        <v>0</v>
      </c>
      <c s="21">
        <v>1796367.8700000001</v>
      </c>
      <c s="21">
        <v>5373397.6699999999</v>
      </c>
      <c s="21">
        <v>3940229.8600000003</v>
      </c>
      <c s="21">
        <v>9313627.5300000012</v>
      </c>
    </row>
    <row r="263" spans="1:63" ht="14.5">
      <c r="A263" s="55">
        <v>20817001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350</v>
      </c>
      <c s="55" t="s">
        <v>350</v>
      </c>
      <c s="55" t="s">
        <v>312</v>
      </c>
      <c s="62">
        <v>37599189</v>
      </c>
      <c s="62">
        <v>0</v>
      </c>
      <c s="62">
        <v>4177687.6699999999</v>
      </c>
      <c s="62">
        <v>1596693.4299999999</v>
      </c>
      <c s="62">
        <v>0</v>
      </c>
      <c s="62">
        <v>0</v>
      </c>
      <c s="62">
        <v>0</v>
      </c>
      <c s="62">
        <v>33421501.329999998</v>
      </c>
      <c s="59">
        <v>41611</v>
      </c>
      <c s="59">
        <v>47090</v>
      </c>
      <c s="63">
        <v>90906110.5</v>
      </c>
      <c s="63">
        <v>89749130.560000002</v>
      </c>
      <c s="63">
        <v>4.0109589041095894</v>
      </c>
      <c s="63">
        <v>15.010958904109589</v>
      </c>
      <c s="65">
        <v>0.083615999999999996</v>
      </c>
      <c s="65" t="s">
        <v>1169</v>
      </c>
      <c s="67">
        <v>0.030283000000000001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1411527.3999999999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1241872.6599999999</v>
      </c>
      <c s="21">
        <v>0</v>
      </c>
      <c s="21">
        <v>0</v>
      </c>
      <c s="21">
        <v>0</v>
      </c>
      <c s="21">
        <v>0</v>
      </c>
      <c s="21">
        <v>0</v>
      </c>
      <c s="21">
        <v>1058645.55</v>
      </c>
      <c s="21">
        <v>0</v>
      </c>
      <c s="21">
        <v>0</v>
      </c>
      <c s="21">
        <v>0</v>
      </c>
      <c s="21">
        <v>0</v>
      </c>
      <c s="21">
        <v>0</v>
      </c>
      <c s="21">
        <v>887051.90000000002</v>
      </c>
      <c s="21">
        <v>2653400.0599999996</v>
      </c>
      <c s="21">
        <v>1945697.4500000002</v>
      </c>
      <c s="21">
        <v>4599097.5099999998</v>
      </c>
    </row>
    <row r="264" spans="1:63" ht="14.5">
      <c r="A264" s="55">
        <v>20819000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351</v>
      </c>
      <c s="55" t="s">
        <v>351</v>
      </c>
      <c s="55" t="s">
        <v>312</v>
      </c>
      <c s="62">
        <v>49930270.435999997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49930270.435999997</v>
      </c>
      <c s="59">
        <v>41961</v>
      </c>
      <c s="59">
        <v>47440</v>
      </c>
      <c s="63">
        <v>120000000</v>
      </c>
      <c s="63">
        <v>119832649.09999999</v>
      </c>
      <c s="63">
        <v>4.9698630136986299</v>
      </c>
      <c s="63">
        <v>15.010958904109589</v>
      </c>
      <c s="67">
        <v>0.078063999999999995</v>
      </c>
      <c s="65" t="s">
        <v>1169</v>
      </c>
      <c s="67">
        <v>0.025283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1959705.4199999999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1792968.05</v>
      </c>
      <c s="21">
        <v>0</v>
      </c>
      <c s="21">
        <v>0</v>
      </c>
      <c s="21">
        <v>0</v>
      </c>
      <c s="21">
        <v>0</v>
      </c>
      <c s="21">
        <v>0</v>
      </c>
      <c s="21">
        <v>1567764.3300000001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1394530.71</v>
      </c>
      <c s="21">
        <v>0</v>
      </c>
      <c s="21">
        <v>3752673.4699999997</v>
      </c>
      <c s="21">
        <v>2962295.04</v>
      </c>
      <c s="21">
        <v>6714968.5099999998</v>
      </c>
    </row>
    <row r="265" spans="1:63" ht="14.5">
      <c r="A265" s="55">
        <v>20822000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352</v>
      </c>
      <c s="55" t="s">
        <v>352</v>
      </c>
      <c s="55" t="s">
        <v>312</v>
      </c>
      <c s="62">
        <v>31013333.379999999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31013333.379999999</v>
      </c>
      <c s="59">
        <v>41968</v>
      </c>
      <c s="59">
        <v>46351</v>
      </c>
      <c s="63">
        <v>176000000</v>
      </c>
      <c s="63">
        <v>139560000</v>
      </c>
      <c s="63">
        <v>1.9863013698630136</v>
      </c>
      <c s="63">
        <v>12.008219178082191</v>
      </c>
      <c s="67">
        <v>0.077790999999999999</v>
      </c>
      <c s="65" t="s">
        <v>1169</v>
      </c>
      <c s="67">
        <v>0.024782999999999999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1212980.6599999999</v>
      </c>
      <c s="21">
        <v>0</v>
      </c>
      <c s="21">
        <v>0</v>
      </c>
      <c s="21">
        <v>0</v>
      </c>
      <c s="21">
        <v>0</v>
      </c>
      <c s="21">
        <v>0</v>
      </c>
      <c s="21">
        <v>924813.97999999998</v>
      </c>
      <c s="21">
        <v>0</v>
      </c>
      <c s="21">
        <v>0</v>
      </c>
      <c s="21">
        <v>0</v>
      </c>
      <c s="21">
        <v>0</v>
      </c>
      <c s="21">
        <v>0</v>
      </c>
      <c s="21">
        <v>606490.32999999996</v>
      </c>
      <c s="21">
        <v>0</v>
      </c>
      <c s="21">
        <v>0</v>
      </c>
      <c s="21">
        <v>0</v>
      </c>
      <c s="21">
        <v>0</v>
      </c>
      <c s="21">
        <v>0</v>
      </c>
      <c s="21">
        <v>308271.33000000002</v>
      </c>
      <c s="21">
        <v>0</v>
      </c>
      <c s="21">
        <v>2137794.6399999997</v>
      </c>
      <c s="21">
        <v>914761.65999999992</v>
      </c>
      <c s="21">
        <v>3052556.2999999998</v>
      </c>
    </row>
    <row r="266" spans="1:63" ht="14.5">
      <c r="A266" s="55">
        <v>20823000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353</v>
      </c>
      <c s="55" t="s">
        <v>353</v>
      </c>
      <c s="55" t="s">
        <v>312</v>
      </c>
      <c s="62">
        <v>92159937.144999996</v>
      </c>
      <c s="62">
        <v>0</v>
      </c>
      <c s="62">
        <v>8378176.0999999996</v>
      </c>
      <c s="62">
        <v>3670819.3799999999</v>
      </c>
      <c s="62">
        <v>0</v>
      </c>
      <c s="62">
        <v>0</v>
      </c>
      <c s="62">
        <v>0</v>
      </c>
      <c s="62">
        <v>83781761.045000002</v>
      </c>
      <c s="59">
        <v>41978</v>
      </c>
      <c s="59">
        <v>47457</v>
      </c>
      <c s="63">
        <v>200725000.00099999</v>
      </c>
      <c s="63">
        <v>200725000.00099999</v>
      </c>
      <c s="63">
        <v>5.0164383561643833</v>
      </c>
      <c s="63">
        <v>15.010958904109589</v>
      </c>
      <c s="67">
        <v>0.078691999999999998</v>
      </c>
      <c s="65" t="s">
        <v>1169</v>
      </c>
      <c s="67">
        <v>0.025283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3318872.9700000002</v>
      </c>
      <c s="21">
        <v>0</v>
      </c>
      <c s="21">
        <v>0</v>
      </c>
      <c s="21">
        <v>0</v>
      </c>
      <c s="21">
        <v>0</v>
      </c>
      <c s="21">
        <v>0</v>
      </c>
      <c s="21">
        <v>3003397.6800000002</v>
      </c>
      <c s="21">
        <v>0</v>
      </c>
      <c s="21">
        <v>0</v>
      </c>
      <c s="21">
        <v>0</v>
      </c>
      <c s="21">
        <v>0</v>
      </c>
      <c s="21">
        <v>0</v>
      </c>
      <c s="21">
        <v>2655098.3700000001</v>
      </c>
      <c s="21">
        <v>0</v>
      </c>
      <c s="21">
        <v>0</v>
      </c>
      <c s="21">
        <v>0</v>
      </c>
      <c s="21">
        <v>0</v>
      </c>
      <c s="21">
        <v>0</v>
      </c>
      <c s="21">
        <v>2335975.9700000002</v>
      </c>
      <c s="21">
        <v>6322270.6500000004</v>
      </c>
      <c s="21">
        <v>4991074.3399999999</v>
      </c>
      <c s="21">
        <v>11313344.99</v>
      </c>
    </row>
    <row r="267" spans="1:63" ht="14.5">
      <c r="A267" s="55">
        <v>20825000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354</v>
      </c>
      <c s="55" t="s">
        <v>354</v>
      </c>
      <c s="55" t="s">
        <v>312</v>
      </c>
      <c s="62">
        <v>105000000</v>
      </c>
      <c s="62">
        <v>0</v>
      </c>
      <c s="62">
        <v>8750000</v>
      </c>
      <c s="62">
        <v>4109714.8799999999</v>
      </c>
      <c s="62">
        <v>0</v>
      </c>
      <c s="62">
        <v>0</v>
      </c>
      <c s="62">
        <v>0</v>
      </c>
      <c s="62">
        <v>96250000</v>
      </c>
      <c s="59">
        <v>42181</v>
      </c>
      <c s="59">
        <v>47660</v>
      </c>
      <c s="63">
        <v>210000000</v>
      </c>
      <c s="63">
        <v>210000000</v>
      </c>
      <c s="63">
        <v>5.5726027397260278</v>
      </c>
      <c s="63">
        <v>15.010958904109589</v>
      </c>
      <c s="67">
        <v>0.076420000000000002</v>
      </c>
      <c s="65" t="s">
        <v>1169</v>
      </c>
      <c s="67">
        <v>0.024282999999999999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3746652.6299999999</v>
      </c>
      <c s="21">
        <v>0</v>
      </c>
      <c s="21">
        <v>0</v>
      </c>
      <c s="21">
        <v>0</v>
      </c>
      <c s="21">
        <v>0</v>
      </c>
      <c s="21">
        <v>0</v>
      </c>
      <c s="21">
        <v>3424762.3999999999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3065443.0600000001</v>
      </c>
      <c s="21">
        <v>0</v>
      </c>
      <c s="21">
        <v>0</v>
      </c>
      <c s="21">
        <v>0</v>
      </c>
      <c s="21">
        <v>0</v>
      </c>
      <c s="21">
        <v>0</v>
      </c>
      <c s="21">
        <v>2739809.9199999999</v>
      </c>
      <c s="21">
        <v>7171415.0299999993</v>
      </c>
      <c s="21">
        <v>5805252.9800000004</v>
      </c>
      <c s="21">
        <v>12976668.01</v>
      </c>
    </row>
    <row r="268" spans="1:63" ht="14.5">
      <c r="A268" s="56">
        <v>20826000</v>
      </c>
      <c s="56">
        <v>1</v>
      </c>
      <c s="56">
        <v>1</v>
      </c>
      <c s="56">
        <v>1</v>
      </c>
      <c s="56" t="s">
        <v>23</v>
      </c>
      <c s="56" t="s">
        <v>24</v>
      </c>
      <c s="56" t="s">
        <v>25</v>
      </c>
      <c s="56" t="s">
        <v>26</v>
      </c>
      <c s="56" t="s">
        <v>2</v>
      </c>
      <c s="56" t="s">
        <v>27</v>
      </c>
      <c s="56" t="s">
        <v>312</v>
      </c>
      <c s="56" t="s">
        <v>29</v>
      </c>
      <c s="56" t="s">
        <v>159</v>
      </c>
      <c s="56" t="s">
        <v>1164</v>
      </c>
      <c s="56" t="s">
        <v>355</v>
      </c>
      <c s="56" t="s">
        <v>355</v>
      </c>
      <c s="56" t="s">
        <v>312</v>
      </c>
      <c s="62">
        <v>177777777.83000001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177777777.83000001</v>
      </c>
      <c s="60">
        <v>42199</v>
      </c>
      <c s="60">
        <v>47678</v>
      </c>
      <c s="69">
        <v>400000000</v>
      </c>
      <c s="69">
        <v>400000000</v>
      </c>
      <c s="69">
        <v>5.6219178082191785</v>
      </c>
      <c s="69">
        <v>15.010958904109589</v>
      </c>
      <c s="67">
        <v>0.075840000000000005</v>
      </c>
      <c s="70" t="s">
        <v>1169</v>
      </c>
      <c s="71">
        <v>0.024282999999999999</v>
      </c>
      <c s="56" t="s">
        <v>312</v>
      </c>
      <c s="56" t="s">
        <v>312</v>
      </c>
      <c s="21">
        <v>6891140.7400000002</v>
      </c>
      <c s="21">
        <v>0</v>
      </c>
      <c s="21">
        <v>0</v>
      </c>
      <c s="21">
        <v>0</v>
      </c>
      <c s="21">
        <v>0</v>
      </c>
      <c s="21">
        <v>0</v>
      </c>
      <c s="21">
        <v>6213886.4199999999</v>
      </c>
      <c s="21">
        <v>0</v>
      </c>
      <c s="21">
        <v>0</v>
      </c>
      <c s="21">
        <v>0</v>
      </c>
      <c s="21">
        <v>0</v>
      </c>
      <c s="21">
        <v>0</v>
      </c>
      <c s="21">
        <v>5742617.2800000003</v>
      </c>
      <c s="21">
        <v>0</v>
      </c>
      <c s="21">
        <v>0</v>
      </c>
      <c s="21">
        <v>0</v>
      </c>
      <c s="21">
        <v>0</v>
      </c>
      <c s="21">
        <v>0</v>
      </c>
      <c s="21">
        <v>5084088.8899999997</v>
      </c>
      <c s="21">
        <v>0</v>
      </c>
      <c s="21">
        <v>0</v>
      </c>
      <c s="21">
        <v>0</v>
      </c>
      <c s="21">
        <v>0</v>
      </c>
      <c s="21">
        <v>0</v>
      </c>
      <c s="21">
        <v>13105027.16</v>
      </c>
      <c s="21">
        <v>10826706.17</v>
      </c>
      <c s="21">
        <v>23931733.329999998</v>
      </c>
    </row>
    <row r="269" spans="1:63" ht="14.5">
      <c r="A269" s="55">
        <v>20825001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356</v>
      </c>
      <c s="55" t="s">
        <v>356</v>
      </c>
      <c s="55" t="s">
        <v>312</v>
      </c>
      <c s="62">
        <v>19999999.960000001</v>
      </c>
      <c s="62">
        <v>0</v>
      </c>
      <c s="62">
        <v>1666666.6699999999</v>
      </c>
      <c s="62">
        <v>670969.5</v>
      </c>
      <c s="62">
        <v>0</v>
      </c>
      <c s="62">
        <v>0</v>
      </c>
      <c s="62">
        <v>0</v>
      </c>
      <c s="62">
        <v>18333333.289999999</v>
      </c>
      <c s="59">
        <v>42181</v>
      </c>
      <c s="59">
        <v>47660</v>
      </c>
      <c s="63">
        <v>40000000</v>
      </c>
      <c s="63">
        <v>40000000</v>
      </c>
      <c s="63">
        <v>5.5726027397260278</v>
      </c>
      <c s="63">
        <v>15.010958904109589</v>
      </c>
      <c s="67">
        <v>0.076420000000000002</v>
      </c>
      <c s="65" t="s">
        <v>1169</v>
      </c>
      <c s="67">
        <v>0.024282999999999999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713648.12</v>
      </c>
      <c s="21">
        <v>0</v>
      </c>
      <c s="21">
        <v>0</v>
      </c>
      <c s="21">
        <v>0</v>
      </c>
      <c s="21">
        <v>0</v>
      </c>
      <c s="21">
        <v>0</v>
      </c>
      <c s="21">
        <v>652335.68999999994</v>
      </c>
      <c s="21">
        <v>0</v>
      </c>
      <c s="21">
        <v>0</v>
      </c>
      <c s="21">
        <v>0</v>
      </c>
      <c s="21">
        <v>0</v>
      </c>
      <c s="21">
        <v>0</v>
      </c>
      <c s="21">
        <v>583893.91000000003</v>
      </c>
      <c s="21">
        <v>0</v>
      </c>
      <c s="21">
        <v>0</v>
      </c>
      <c s="21">
        <v>0</v>
      </c>
      <c s="21">
        <v>0</v>
      </c>
      <c s="21">
        <v>0</v>
      </c>
      <c s="21">
        <v>521868.54999999999</v>
      </c>
      <c s="21">
        <v>1365983.8100000001</v>
      </c>
      <c s="21">
        <v>1105762.46</v>
      </c>
      <c s="21">
        <v>2471746.27</v>
      </c>
    </row>
    <row r="270" spans="1:63" ht="14.5">
      <c r="A270" s="55">
        <v>20831000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357</v>
      </c>
      <c s="55" t="s">
        <v>357</v>
      </c>
      <c s="55" t="s">
        <v>312</v>
      </c>
      <c s="62">
        <v>53863611.859999999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53863611.859999999</v>
      </c>
      <c s="59">
        <v>42636</v>
      </c>
      <c s="59">
        <v>48114</v>
      </c>
      <c s="63">
        <v>100000000</v>
      </c>
      <c s="63">
        <v>100000000</v>
      </c>
      <c s="63">
        <v>6.816438356164384</v>
      </c>
      <c s="63">
        <v>15.008219178082191</v>
      </c>
      <c s="67">
        <v>0.076741000000000004</v>
      </c>
      <c s="65" t="s">
        <v>1169</v>
      </c>
      <c s="67">
        <v>0.024282999999999999</v>
      </c>
      <c s="55" t="s">
        <v>312</v>
      </c>
      <c s="55" t="s">
        <v>312</v>
      </c>
      <c s="21">
        <v>0</v>
      </c>
      <c s="21">
        <v>0</v>
      </c>
      <c s="21">
        <v>2078255.8</v>
      </c>
      <c s="21">
        <v>0</v>
      </c>
      <c s="21">
        <v>0</v>
      </c>
      <c s="21">
        <v>0</v>
      </c>
      <c s="21">
        <v>0</v>
      </c>
      <c s="21">
        <v>0</v>
      </c>
      <c s="21">
        <v>1961794.74</v>
      </c>
      <c s="21">
        <v>0</v>
      </c>
      <c s="21">
        <v>0</v>
      </c>
      <c s="21">
        <v>0</v>
      </c>
      <c s="21">
        <v>0</v>
      </c>
      <c s="21">
        <v>0</v>
      </c>
      <c s="21">
        <v>1781362.1100000001</v>
      </c>
      <c s="21">
        <v>0</v>
      </c>
      <c s="21">
        <v>0</v>
      </c>
      <c s="21">
        <v>0</v>
      </c>
      <c s="21">
        <v>0</v>
      </c>
      <c s="21">
        <v>0</v>
      </c>
      <c s="21">
        <v>1659980.1599999999</v>
      </c>
      <c s="21">
        <v>0</v>
      </c>
      <c s="21">
        <v>0</v>
      </c>
      <c s="21">
        <v>0</v>
      </c>
      <c s="21">
        <v>4040050.54</v>
      </c>
      <c s="21">
        <v>3441342.27</v>
      </c>
      <c s="21">
        <v>7481392.8100000005</v>
      </c>
    </row>
    <row r="271" spans="1:63" ht="14.5">
      <c r="A271" s="55">
        <v>20827000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46</v>
      </c>
      <c s="55" t="s">
        <v>159</v>
      </c>
      <c s="55" t="s">
        <v>1164</v>
      </c>
      <c s="55" t="s">
        <v>358</v>
      </c>
      <c s="55" t="s">
        <v>358</v>
      </c>
      <c s="55" t="s">
        <v>312</v>
      </c>
      <c s="62">
        <v>32727272.699999999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32727272.699999999</v>
      </c>
      <c s="59">
        <v>42303</v>
      </c>
      <c s="59">
        <v>47782</v>
      </c>
      <c s="63">
        <v>60000000</v>
      </c>
      <c s="63">
        <v>60000000</v>
      </c>
      <c s="63">
        <v>5.9068493150684933</v>
      </c>
      <c s="63">
        <v>15.010958904109589</v>
      </c>
      <c s="67">
        <v>0.077179999999999999</v>
      </c>
      <c s="65" t="s">
        <v>1169</v>
      </c>
      <c s="67">
        <v>0.024282999999999999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1302756</v>
      </c>
      <c s="21">
        <v>0</v>
      </c>
      <c s="21">
        <v>0</v>
      </c>
      <c s="21">
        <v>0</v>
      </c>
      <c s="21">
        <v>0</v>
      </c>
      <c s="21">
        <v>0</v>
      </c>
      <c s="21">
        <v>1200754.5</v>
      </c>
      <c s="21">
        <v>0</v>
      </c>
      <c s="21">
        <v>0</v>
      </c>
      <c s="21">
        <v>0</v>
      </c>
      <c s="21">
        <v>0</v>
      </c>
      <c s="21">
        <v>0</v>
      </c>
      <c s="21">
        <v>1085630</v>
      </c>
      <c s="21">
        <v>0</v>
      </c>
      <c s="21">
        <v>0</v>
      </c>
      <c s="21">
        <v>0</v>
      </c>
      <c s="21">
        <v>0</v>
      </c>
      <c s="21">
        <v>0</v>
      </c>
      <c s="21">
        <v>982435.5</v>
      </c>
      <c s="21">
        <v>0</v>
      </c>
      <c s="21">
        <v>0</v>
      </c>
      <c s="21">
        <v>2503510.5</v>
      </c>
      <c s="21">
        <v>2068065.5</v>
      </c>
      <c s="21">
        <v>4571576</v>
      </c>
    </row>
    <row r="272" spans="1:63" ht="14.5">
      <c r="A272" s="55">
        <v>20834000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83</v>
      </c>
      <c s="55" t="s">
        <v>159</v>
      </c>
      <c s="55" t="s">
        <v>1164</v>
      </c>
      <c s="55" t="s">
        <v>359</v>
      </c>
      <c s="55" t="s">
        <v>359</v>
      </c>
      <c s="55" t="s">
        <v>312</v>
      </c>
      <c s="62">
        <v>24500000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24500000</v>
      </c>
      <c s="59">
        <v>43357</v>
      </c>
      <c s="59">
        <v>47010</v>
      </c>
      <c s="63">
        <v>49000000</v>
      </c>
      <c s="63">
        <v>49000000</v>
      </c>
      <c s="63">
        <v>3.7917808219178082</v>
      </c>
      <c s="63">
        <v>10.008219178082191</v>
      </c>
      <c s="67">
        <v>0.074116000000000001</v>
      </c>
      <c s="65" t="s">
        <v>1169</v>
      </c>
      <c s="67">
        <v>0.021783</v>
      </c>
      <c s="55" t="s">
        <v>312</v>
      </c>
      <c s="55" t="s">
        <v>312</v>
      </c>
      <c s="21">
        <v>0</v>
      </c>
      <c s="21">
        <v>0</v>
      </c>
      <c s="21">
        <v>912965.01000000001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812084.89000000001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684723.75</v>
      </c>
      <c s="21">
        <v>0</v>
      </c>
      <c s="21">
        <v>0</v>
      </c>
      <c s="21">
        <v>0</v>
      </c>
      <c s="21">
        <v>0</v>
      </c>
      <c s="21">
        <v>0</v>
      </c>
      <c s="21">
        <v>580060.64000000001</v>
      </c>
      <c s="21">
        <v>0</v>
      </c>
      <c s="21">
        <v>0</v>
      </c>
      <c s="21">
        <v>0</v>
      </c>
      <c s="21">
        <v>1725049.8999999999</v>
      </c>
      <c s="21">
        <v>1264784.3900000001</v>
      </c>
      <c s="21">
        <v>2989834.29</v>
      </c>
    </row>
    <row r="273" spans="1:63" ht="14.5">
      <c r="A273" s="55">
        <v>20851000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83</v>
      </c>
      <c s="55" t="s">
        <v>159</v>
      </c>
      <c s="55" t="s">
        <v>1164</v>
      </c>
      <c s="55" t="s">
        <v>360</v>
      </c>
      <c s="55" t="s">
        <v>360</v>
      </c>
      <c s="55" t="s">
        <v>312</v>
      </c>
      <c s="62">
        <v>37753947.130000003</v>
      </c>
      <c s="62">
        <v>0</v>
      </c>
      <c s="62">
        <v>2904149.79</v>
      </c>
      <c s="62">
        <v>1357607.23</v>
      </c>
      <c s="62">
        <v>0</v>
      </c>
      <c s="62">
        <v>0</v>
      </c>
      <c s="62">
        <v>0</v>
      </c>
      <c s="62">
        <v>34849797.340000004</v>
      </c>
      <c s="59">
        <v>44169</v>
      </c>
      <c s="59">
        <v>47821</v>
      </c>
      <c s="63">
        <v>49000000</v>
      </c>
      <c s="63">
        <v>49000000</v>
      </c>
      <c s="63">
        <v>6.0136986301369859</v>
      </c>
      <c s="63">
        <v>10.005479452054795</v>
      </c>
      <c s="67">
        <v>0.075116000000000002</v>
      </c>
      <c s="65" t="s">
        <v>1169</v>
      </c>
      <c s="67">
        <v>0.021783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1320066.76</v>
      </c>
      <c s="21">
        <v>0</v>
      </c>
      <c s="21">
        <v>0</v>
      </c>
      <c s="21">
        <v>0</v>
      </c>
      <c s="21">
        <v>0</v>
      </c>
      <c s="21">
        <v>0</v>
      </c>
      <c s="21">
        <v>1216709.8899999999</v>
      </c>
      <c s="21">
        <v>0</v>
      </c>
      <c s="21">
        <v>0</v>
      </c>
      <c s="21">
        <v>0</v>
      </c>
      <c s="21">
        <v>0</v>
      </c>
      <c s="21">
        <v>0</v>
      </c>
      <c s="21">
        <v>1100055.6299999999</v>
      </c>
      <c s="21">
        <v>0</v>
      </c>
      <c s="21">
        <v>0</v>
      </c>
      <c s="21">
        <v>0</v>
      </c>
      <c s="21">
        <v>0</v>
      </c>
      <c s="21">
        <v>0</v>
      </c>
      <c s="21">
        <v>995489.91000000003</v>
      </c>
      <c s="21">
        <v>2536776.6499999999</v>
      </c>
      <c s="21">
        <v>2095545.54</v>
      </c>
      <c s="21">
        <v>4632322.1899999995</v>
      </c>
    </row>
    <row r="274" spans="1:63" ht="14.5">
      <c r="A274" s="55">
        <v>20828000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83</v>
      </c>
      <c s="55" t="s">
        <v>159</v>
      </c>
      <c s="55" t="s">
        <v>1164</v>
      </c>
      <c s="55" t="s">
        <v>361</v>
      </c>
      <c s="55" t="s">
        <v>361</v>
      </c>
      <c s="55" t="s">
        <v>312</v>
      </c>
      <c s="62">
        <v>6228750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6228750</v>
      </c>
      <c s="59">
        <v>42334</v>
      </c>
      <c s="59">
        <v>45981</v>
      </c>
      <c s="63">
        <v>49350000</v>
      </c>
      <c s="63">
        <v>49350000</v>
      </c>
      <c s="63">
        <v>0.9726027397260274</v>
      </c>
      <c s="63">
        <v>9.9917808219178088</v>
      </c>
      <c s="67">
        <v>0.076563999999999993</v>
      </c>
      <c s="65">
        <v>7600343.5</v>
      </c>
      <c s="67">
        <v>0.021783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239773.72</v>
      </c>
      <c s="21">
        <v>0</v>
      </c>
      <c s="21">
        <v>0</v>
      </c>
      <c s="21">
        <v>0</v>
      </c>
      <c s="21">
        <v>0</v>
      </c>
      <c s="21">
        <v>0</v>
      </c>
      <c s="21">
        <v>121873.94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361647.66000000003</v>
      </c>
      <c s="21">
        <v>0</v>
      </c>
      <c s="21">
        <v>361647.66000000003</v>
      </c>
    </row>
    <row r="275" spans="1:63" ht="14.5">
      <c r="A275" s="55">
        <v>20824000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362</v>
      </c>
      <c s="55" t="s">
        <v>159</v>
      </c>
      <c s="55" t="s">
        <v>1164</v>
      </c>
      <c s="55" t="s">
        <v>363</v>
      </c>
      <c s="55" t="s">
        <v>363</v>
      </c>
      <c s="55" t="s">
        <v>312</v>
      </c>
      <c s="62">
        <v>14678128.890000001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14678128.890000001</v>
      </c>
      <c s="59">
        <v>41933</v>
      </c>
      <c s="59">
        <v>46316</v>
      </c>
      <c s="63">
        <v>56500000</v>
      </c>
      <c s="63">
        <v>56500000</v>
      </c>
      <c s="63">
        <v>1.8904109589041096</v>
      </c>
      <c s="63">
        <v>12.008219178082191</v>
      </c>
      <c s="67">
        <v>0.080281000000000005</v>
      </c>
      <c s="65" t="s">
        <v>1169</v>
      </c>
      <c s="67">
        <v>0.027283000000000002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609810.85999999999</v>
      </c>
      <c s="21">
        <v>0</v>
      </c>
      <c s="21">
        <v>0</v>
      </c>
      <c s="21">
        <v>0</v>
      </c>
      <c s="21">
        <v>0</v>
      </c>
      <c s="21">
        <v>0</v>
      </c>
      <c s="21">
        <v>459871.09999999998</v>
      </c>
      <c s="21">
        <v>0</v>
      </c>
      <c s="21">
        <v>0</v>
      </c>
      <c s="21">
        <v>0</v>
      </c>
      <c s="21">
        <v>0</v>
      </c>
      <c s="21">
        <v>0</v>
      </c>
      <c s="21">
        <v>304905.42999999999</v>
      </c>
      <c s="21">
        <v>0</v>
      </c>
      <c s="21">
        <v>0</v>
      </c>
      <c s="21">
        <v>0</v>
      </c>
      <c s="21">
        <v>0</v>
      </c>
      <c s="21">
        <v>0</v>
      </c>
      <c s="21">
        <v>153290.35999999999</v>
      </c>
      <c s="21">
        <v>0</v>
      </c>
      <c s="21">
        <v>0</v>
      </c>
      <c s="21">
        <v>1069681.96</v>
      </c>
      <c s="21">
        <v>458195.78999999998</v>
      </c>
      <c s="21">
        <v>1527877.75</v>
      </c>
    </row>
    <row r="276" spans="1:63" ht="14.5">
      <c r="A276" s="55">
        <v>20619000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>
        <v>2000002638</v>
      </c>
      <c s="55">
        <v>2000002638</v>
      </c>
      <c s="55" t="s">
        <v>364</v>
      </c>
      <c s="62">
        <v>1958156.1899999999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1958156.1899999999</v>
      </c>
      <c s="59">
        <v>43654</v>
      </c>
      <c s="59">
        <v>50175</v>
      </c>
      <c s="63">
        <v>10000000</v>
      </c>
      <c s="63">
        <v>1958156.1899999999</v>
      </c>
      <c s="63">
        <v>12.463013698630137</v>
      </c>
      <c s="63">
        <v>17.865753424657534</v>
      </c>
      <c s="65">
        <v>0.0144</v>
      </c>
      <c s="65" t="s">
        <v>365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14177.049999999999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14412.030000000001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13586.34</v>
      </c>
      <c s="21">
        <v>0</v>
      </c>
      <c s="21">
        <v>0</v>
      </c>
      <c s="21">
        <v>0</v>
      </c>
      <c s="21">
        <v>0</v>
      </c>
      <c s="21">
        <v>0</v>
      </c>
      <c s="21">
        <v>13211.02</v>
      </c>
      <c s="21">
        <v>0</v>
      </c>
      <c s="21">
        <v>28589.080000000002</v>
      </c>
      <c s="21">
        <v>26797.360000000001</v>
      </c>
      <c s="21">
        <v>55386.440000000002</v>
      </c>
    </row>
    <row r="277" spans="1:63" ht="14.5">
      <c r="A277" s="55">
        <v>20614000</v>
      </c>
      <c s="55">
        <v>1</v>
      </c>
      <c s="55">
        <v>1</v>
      </c>
      <c s="55">
        <v>1</v>
      </c>
      <c s="55" t="s">
        <v>366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 t="s">
        <v>367</v>
      </c>
      <c s="55" t="s">
        <v>367</v>
      </c>
      <c s="55" t="s">
        <v>364</v>
      </c>
      <c s="62">
        <v>7923296.716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7864320.1940000001</v>
      </c>
      <c s="59">
        <v>39157</v>
      </c>
      <c s="59">
        <v>52916</v>
      </c>
      <c s="63">
        <v>14144823</v>
      </c>
      <c s="63">
        <v>12962161.161</v>
      </c>
      <c s="63">
        <v>19.972602739726028</v>
      </c>
      <c s="63">
        <v>37.695890410958903</v>
      </c>
      <c s="65">
        <v>0.0074999999999999997</v>
      </c>
      <c s="65" t="s">
        <v>1170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29491.205000000002</v>
      </c>
      <c s="21">
        <v>0</v>
      </c>
      <c s="21">
        <v>0</v>
      </c>
      <c s="21">
        <v>0</v>
      </c>
      <c s="21">
        <v>0</v>
      </c>
      <c s="21">
        <v>0</v>
      </c>
      <c s="21">
        <v>28754.175999999999</v>
      </c>
      <c s="21">
        <v>0</v>
      </c>
      <c s="21">
        <v>0</v>
      </c>
      <c s="21">
        <v>0</v>
      </c>
      <c s="21">
        <v>0</v>
      </c>
      <c s="21">
        <v>0</v>
      </c>
      <c s="21">
        <v>28017.133000000002</v>
      </c>
      <c s="21">
        <v>0</v>
      </c>
      <c s="21">
        <v>0</v>
      </c>
      <c s="21">
        <v>0</v>
      </c>
      <c s="21">
        <v>0</v>
      </c>
      <c s="21">
        <v>0</v>
      </c>
      <c s="21">
        <v>27280.103999999999</v>
      </c>
      <c s="21">
        <v>0</v>
      </c>
      <c s="21">
        <v>58245.381000000001</v>
      </c>
      <c s="21">
        <v>55297.237000000001</v>
      </c>
      <c s="21">
        <v>113542.618</v>
      </c>
    </row>
    <row r="278" spans="1:63" ht="14.5">
      <c r="A278" s="55">
        <v>20617000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 t="s">
        <v>368</v>
      </c>
      <c s="55" t="s">
        <v>368</v>
      </c>
      <c s="55" t="s">
        <v>364</v>
      </c>
      <c s="62">
        <v>1650868.8230000001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1631506.4450000001</v>
      </c>
      <c s="59">
        <v>42983</v>
      </c>
      <c s="59">
        <v>49628</v>
      </c>
      <c s="63">
        <v>16896937.5</v>
      </c>
      <c s="63">
        <v>1942635.1299999999</v>
      </c>
      <c s="63">
        <v>10.964383561643835</v>
      </c>
      <c s="63">
        <v>18.205479452054796</v>
      </c>
      <c s="65">
        <v>0.041000000000000002</v>
      </c>
      <c s="65" t="s">
        <v>365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33147.949999999997</v>
      </c>
      <c s="21">
        <v>0</v>
      </c>
      <c s="21">
        <v>0</v>
      </c>
      <c s="21">
        <v>0</v>
      </c>
      <c s="21">
        <v>0</v>
      </c>
      <c s="21">
        <v>0</v>
      </c>
      <c s="21">
        <v>32315.748</v>
      </c>
      <c s="21">
        <v>0</v>
      </c>
      <c s="21">
        <v>0</v>
      </c>
      <c s="21">
        <v>0</v>
      </c>
      <c s="21">
        <v>0</v>
      </c>
      <c s="21">
        <v>0</v>
      </c>
      <c s="21">
        <v>30406.734</v>
      </c>
      <c s="21">
        <v>0</v>
      </c>
      <c s="21">
        <v>0</v>
      </c>
      <c s="21">
        <v>0</v>
      </c>
      <c s="21">
        <v>0</v>
      </c>
      <c s="21">
        <v>0</v>
      </c>
      <c s="21">
        <v>29505.686000000002</v>
      </c>
      <c s="21">
        <v>0</v>
      </c>
      <c s="21">
        <v>65463.697999999997</v>
      </c>
      <c s="21">
        <v>59912.419999999998</v>
      </c>
      <c s="21">
        <v>125376.11799999999</v>
      </c>
    </row>
    <row r="279" spans="1:63" ht="14.5">
      <c r="A279" s="55">
        <v>20615000</v>
      </c>
      <c s="55">
        <v>1</v>
      </c>
      <c s="55">
        <v>1</v>
      </c>
      <c s="55">
        <v>1</v>
      </c>
      <c s="55" t="s">
        <v>366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 t="s">
        <v>369</v>
      </c>
      <c s="55" t="s">
        <v>369</v>
      </c>
      <c s="55" t="s">
        <v>364</v>
      </c>
      <c s="62">
        <v>1676622.173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1664142.3489999999</v>
      </c>
      <c s="59">
        <v>40637</v>
      </c>
      <c s="59">
        <v>47437</v>
      </c>
      <c s="63">
        <v>7929673.5</v>
      </c>
      <c s="63">
        <v>6383973.6626739008</v>
      </c>
      <c s="63">
        <v>4.9616438356164387</v>
      </c>
      <c s="63">
        <v>18.63013698630137</v>
      </c>
      <c s="65">
        <v>0.049599999999999998</v>
      </c>
      <c s="65" t="s">
        <v>365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44682.218999999997</v>
      </c>
      <c s="21">
        <v>0</v>
      </c>
      <c s="21">
        <v>0</v>
      </c>
      <c s="21">
        <v>0</v>
      </c>
      <c s="21">
        <v>0</v>
      </c>
      <c s="21">
        <v>0</v>
      </c>
      <c s="21">
        <v>40387.406000000003</v>
      </c>
      <c s="21">
        <v>0</v>
      </c>
      <c s="21">
        <v>0</v>
      </c>
      <c s="21">
        <v>0</v>
      </c>
      <c s="21">
        <v>0</v>
      </c>
      <c s="21">
        <v>0</v>
      </c>
      <c s="21">
        <v>36092.593000000001</v>
      </c>
      <c s="21">
        <v>0</v>
      </c>
      <c s="21">
        <v>0</v>
      </c>
      <c s="21">
        <v>0</v>
      </c>
      <c s="21">
        <v>0</v>
      </c>
      <c s="21">
        <v>0</v>
      </c>
      <c s="21">
        <v>31797.779999999999</v>
      </c>
      <c s="21">
        <v>0</v>
      </c>
      <c s="21">
        <v>85069.625</v>
      </c>
      <c s="21">
        <v>67890.372999999992</v>
      </c>
      <c s="21">
        <v>152959.99799999999</v>
      </c>
    </row>
    <row r="280" spans="1:63" ht="14.5">
      <c r="A280" s="55">
        <v>20615001</v>
      </c>
      <c s="55">
        <v>1</v>
      </c>
      <c s="55">
        <v>1</v>
      </c>
      <c s="55">
        <v>1</v>
      </c>
      <c s="55" t="s">
        <v>366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 t="s">
        <v>370</v>
      </c>
      <c s="55" t="s">
        <v>370</v>
      </c>
      <c s="55" t="s">
        <v>364</v>
      </c>
      <c s="62">
        <v>505742.03100000002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501977.57400000002</v>
      </c>
      <c s="59">
        <v>40637</v>
      </c>
      <c s="59">
        <v>47437</v>
      </c>
      <c s="63">
        <v>3786240.5</v>
      </c>
      <c s="63">
        <v>2236633.0808244003</v>
      </c>
      <c s="63">
        <v>4.9616438356164387</v>
      </c>
      <c s="63">
        <v>18.63013698630137</v>
      </c>
      <c s="65">
        <v>0.049599999999999998</v>
      </c>
      <c s="65" t="s">
        <v>365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12449.041999999999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11274.073</v>
      </c>
      <c s="21">
        <v>0</v>
      </c>
      <c s="21">
        <v>0</v>
      </c>
      <c s="21">
        <v>0</v>
      </c>
      <c s="21">
        <v>0</v>
      </c>
      <c s="21">
        <v>0</v>
      </c>
      <c s="21">
        <v>10099.091</v>
      </c>
      <c s="21">
        <v>0</v>
      </c>
      <c s="21">
        <v>0</v>
      </c>
      <c s="21">
        <v>0</v>
      </c>
      <c s="21">
        <v>0</v>
      </c>
      <c s="21">
        <v>0</v>
      </c>
      <c s="21">
        <v>8924.1219999999994</v>
      </c>
      <c s="21">
        <v>0</v>
      </c>
      <c s="21">
        <v>23723.114999999998</v>
      </c>
      <c s="21">
        <v>19023.213</v>
      </c>
      <c s="21">
        <v>42746.327999999994</v>
      </c>
    </row>
    <row r="281" spans="1:63" ht="14.5">
      <c r="A281" s="55">
        <v>20616000</v>
      </c>
      <c s="55">
        <v>1</v>
      </c>
      <c s="55">
        <v>1</v>
      </c>
      <c s="55">
        <v>1</v>
      </c>
      <c s="55" t="s">
        <v>366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 t="s">
        <v>371</v>
      </c>
      <c s="55" t="s">
        <v>371</v>
      </c>
      <c s="55" t="s">
        <v>364</v>
      </c>
      <c s="62">
        <v>5367545.9639999997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5327593</v>
      </c>
      <c s="59">
        <v>41059</v>
      </c>
      <c s="59">
        <v>47802</v>
      </c>
      <c s="63">
        <v>15359277.5</v>
      </c>
      <c s="63">
        <v>14100159.532821</v>
      </c>
      <c s="63">
        <v>5.9616438356164387</v>
      </c>
      <c s="63">
        <v>18.473972602739725</v>
      </c>
      <c s="65">
        <v>0.049599999999999998</v>
      </c>
      <c s="65" t="s">
        <v>365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132124.30499999999</v>
      </c>
      <c s="21">
        <v>0</v>
      </c>
      <c s="21">
        <v>0</v>
      </c>
      <c s="21">
        <v>0</v>
      </c>
      <c s="21">
        <v>0</v>
      </c>
      <c s="21">
        <v>0</v>
      </c>
      <c s="21">
        <v>121119.118</v>
      </c>
      <c s="21">
        <v>0</v>
      </c>
      <c s="21">
        <v>0</v>
      </c>
      <c s="21">
        <v>0</v>
      </c>
      <c s="21">
        <v>0</v>
      </c>
      <c s="21">
        <v>0</v>
      </c>
      <c s="21">
        <v>110113.943</v>
      </c>
      <c s="21">
        <v>0</v>
      </c>
      <c s="21">
        <v>0</v>
      </c>
      <c s="21">
        <v>0</v>
      </c>
      <c s="21">
        <v>0</v>
      </c>
      <c s="21">
        <v>0</v>
      </c>
      <c s="21">
        <v>99108.755000000005</v>
      </c>
      <c s="21">
        <v>0</v>
      </c>
      <c s="21">
        <v>253243.42300000001</v>
      </c>
      <c s="21">
        <v>209222.698</v>
      </c>
      <c s="21">
        <v>462466.12100000004</v>
      </c>
    </row>
    <row r="282" spans="1:63" ht="14.5">
      <c r="A282" s="55">
        <v>20616001</v>
      </c>
      <c s="55">
        <v>1</v>
      </c>
      <c s="55">
        <v>1</v>
      </c>
      <c s="55">
        <v>1</v>
      </c>
      <c s="55" t="s">
        <v>59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 t="s">
        <v>372</v>
      </c>
      <c s="55" t="s">
        <v>372</v>
      </c>
      <c s="55" t="s">
        <v>364</v>
      </c>
      <c s="62">
        <v>4372546.409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4321262.8210000005</v>
      </c>
      <c s="59">
        <v>41059</v>
      </c>
      <c s="59">
        <v>47802</v>
      </c>
      <c s="63">
        <v>12699382.5</v>
      </c>
      <c s="63">
        <v>11628528.205839001</v>
      </c>
      <c s="63">
        <v>5.9616438356164387</v>
      </c>
      <c s="63">
        <v>18.473972602739725</v>
      </c>
      <c s="65">
        <v>0.041000000000000002</v>
      </c>
      <c s="65" t="s">
        <v>365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88585.883000000002</v>
      </c>
      <c s="21">
        <v>0</v>
      </c>
      <c s="21">
        <v>0</v>
      </c>
      <c s="21">
        <v>0</v>
      </c>
      <c s="21">
        <v>0</v>
      </c>
      <c s="21">
        <v>0</v>
      </c>
      <c s="21">
        <v>81186.485000000001</v>
      </c>
      <c s="21">
        <v>0</v>
      </c>
      <c s="21">
        <v>0</v>
      </c>
      <c s="21">
        <v>0</v>
      </c>
      <c s="21">
        <v>0</v>
      </c>
      <c s="21">
        <v>0</v>
      </c>
      <c s="21">
        <v>73787.088000000003</v>
      </c>
      <c s="21">
        <v>0</v>
      </c>
      <c s="21">
        <v>0</v>
      </c>
      <c s="21">
        <v>0</v>
      </c>
      <c s="21">
        <v>0</v>
      </c>
      <c s="21">
        <v>0</v>
      </c>
      <c s="21">
        <v>66387.690000000002</v>
      </c>
      <c s="21">
        <v>0</v>
      </c>
      <c s="21">
        <v>169772.36800000002</v>
      </c>
      <c s="21">
        <v>140174.77799999999</v>
      </c>
      <c s="21">
        <v>309947.14600000001</v>
      </c>
    </row>
    <row r="283" spans="1:63" ht="14.5">
      <c r="A283" s="55">
        <v>20980000</v>
      </c>
      <c s="55">
        <v>1</v>
      </c>
      <c s="55">
        <v>1</v>
      </c>
      <c s="55">
        <v>1</v>
      </c>
      <c s="55" t="s">
        <v>366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373</v>
      </c>
      <c s="55" t="s">
        <v>29</v>
      </c>
      <c s="55" t="s">
        <v>159</v>
      </c>
      <c s="55" t="s">
        <v>1171</v>
      </c>
      <c s="55" t="s">
        <v>374</v>
      </c>
      <c s="55" t="s">
        <v>374</v>
      </c>
      <c s="55" t="s">
        <v>373</v>
      </c>
      <c s="62">
        <v>6063694650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6018559950</v>
      </c>
      <c s="59">
        <v>44104</v>
      </c>
      <c s="59">
        <v>48610</v>
      </c>
      <c s="63">
        <v>6593773550</v>
      </c>
      <c s="63">
        <v>6593773550</v>
      </c>
      <c s="63">
        <v>8.1753424657534239</v>
      </c>
      <c s="63">
        <v>12.345205479452055</v>
      </c>
      <c s="66">
        <v>0.040160000000000001</v>
      </c>
      <c s="65" t="s">
        <v>375</v>
      </c>
      <c s="65">
        <v>0</v>
      </c>
      <c s="55" t="s">
        <v>373</v>
      </c>
      <c s="55" t="s">
        <v>373</v>
      </c>
      <c s="21">
        <v>111369544.505</v>
      </c>
      <c s="21">
        <v>0</v>
      </c>
      <c s="21">
        <v>0</v>
      </c>
      <c s="21">
        <v>100500151.125</v>
      </c>
      <c s="21">
        <v>0</v>
      </c>
      <c s="21">
        <v>0</v>
      </c>
      <c s="21">
        <v>108098994.34299999</v>
      </c>
      <c s="21">
        <v>0</v>
      </c>
      <c s="21">
        <v>0</v>
      </c>
      <c s="21">
        <v>106263046.48</v>
      </c>
      <c s="21">
        <v>0</v>
      </c>
      <c s="21">
        <v>0</v>
      </c>
      <c s="21">
        <v>103774805.094</v>
      </c>
      <c s="21">
        <v>0</v>
      </c>
      <c s="21">
        <v>0</v>
      </c>
      <c s="21">
        <v>99995629.745999992</v>
      </c>
      <c s="21">
        <v>0</v>
      </c>
      <c s="21">
        <v>0</v>
      </c>
      <c s="21">
        <v>99488929.998999998</v>
      </c>
      <c s="21">
        <v>0</v>
      </c>
      <c s="21">
        <v>0</v>
      </c>
      <c s="21">
        <v>97652982.136000007</v>
      </c>
      <c s="21">
        <v>0</v>
      </c>
      <c s="21">
        <v>0</v>
      </c>
      <c s="21">
        <v>426231736.45300001</v>
      </c>
      <c s="21">
        <v>400912346.97500002</v>
      </c>
      <c s="21">
        <v>827144083.42799997</v>
      </c>
    </row>
    <row r="284" spans="1:63" ht="14.5">
      <c r="A284" s="55">
        <v>20970000</v>
      </c>
      <c s="55">
        <v>1</v>
      </c>
      <c s="55">
        <v>1</v>
      </c>
      <c s="55">
        <v>1</v>
      </c>
      <c s="55" t="s">
        <v>366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373</v>
      </c>
      <c s="55" t="s">
        <v>29</v>
      </c>
      <c s="55" t="s">
        <v>159</v>
      </c>
      <c s="55" t="s">
        <v>1171</v>
      </c>
      <c s="55" t="s">
        <v>376</v>
      </c>
      <c s="55" t="s">
        <v>376</v>
      </c>
      <c s="55" t="s">
        <v>373</v>
      </c>
      <c s="62">
        <v>154285881.75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153137465.25</v>
      </c>
      <c s="59">
        <v>43953</v>
      </c>
      <c s="59">
        <v>45869</v>
      </c>
      <c s="63">
        <v>671093269</v>
      </c>
      <c s="63">
        <v>671093269</v>
      </c>
      <c s="63">
        <v>0.66575342465753429</v>
      </c>
      <c s="63">
        <v>5.2493150684931509</v>
      </c>
      <c s="66">
        <v>0.040160000000000001</v>
      </c>
      <c s="65" t="s">
        <v>375</v>
      </c>
      <c s="65">
        <v>0</v>
      </c>
      <c s="55" t="s">
        <v>373</v>
      </c>
      <c s="55" t="s">
        <v>373</v>
      </c>
      <c s="21">
        <v>6965442.159</v>
      </c>
      <c s="21">
        <v>0</v>
      </c>
      <c s="21">
        <v>0</v>
      </c>
      <c s="21">
        <v>6109991.0959999999</v>
      </c>
      <c s="21">
        <v>0</v>
      </c>
      <c s="21">
        <v>0</v>
      </c>
      <c s="21">
        <v>5264045.0530000003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18339478.307999998</v>
      </c>
      <c s="21">
        <v>0</v>
      </c>
      <c s="21">
        <v>18339478.307999998</v>
      </c>
    </row>
    <row r="285" spans="1:63" ht="14.5">
      <c r="A285" s="55">
        <v>20960000</v>
      </c>
      <c s="55">
        <v>1</v>
      </c>
      <c s="55">
        <v>1</v>
      </c>
      <c s="55">
        <v>1</v>
      </c>
      <c s="55" t="s">
        <v>366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373</v>
      </c>
      <c s="55" t="s">
        <v>29</v>
      </c>
      <c s="55" t="s">
        <v>159</v>
      </c>
      <c s="55" t="s">
        <v>1171</v>
      </c>
      <c s="55" t="s">
        <v>377</v>
      </c>
      <c s="55" t="s">
        <v>377</v>
      </c>
      <c s="55" t="s">
        <v>373</v>
      </c>
      <c s="62">
        <v>1095811892.3080001</v>
      </c>
      <c s="62">
        <v>0</v>
      </c>
      <c s="62">
        <v>58923601.620000005</v>
      </c>
      <c s="62">
        <v>0</v>
      </c>
      <c s="62">
        <v>0</v>
      </c>
      <c s="62">
        <v>0</v>
      </c>
      <c s="62">
        <v>0</v>
      </c>
      <c s="62">
        <v>1028757520.9620001</v>
      </c>
      <c s="59">
        <v>43535</v>
      </c>
      <c s="59">
        <v>47514</v>
      </c>
      <c s="63">
        <v>4336316950</v>
      </c>
      <c s="63">
        <v>1445415170.5</v>
      </c>
      <c s="63">
        <v>5.1726027397260275</v>
      </c>
      <c s="63">
        <v>10.901369863013699</v>
      </c>
      <c s="66">
        <v>0.040160000000000001</v>
      </c>
      <c s="65" t="s">
        <v>375</v>
      </c>
      <c s="65">
        <v>0</v>
      </c>
      <c s="55" t="s">
        <v>373</v>
      </c>
      <c s="55" t="s">
        <v>373</v>
      </c>
      <c s="21">
        <v>11749030.919</v>
      </c>
      <c s="21">
        <v>0</v>
      </c>
      <c s="21">
        <v>0</v>
      </c>
      <c s="21">
        <v>11061749.973999999</v>
      </c>
      <c s="21">
        <v>0</v>
      </c>
      <c s="21">
        <v>0</v>
      </c>
      <c s="21">
        <v>10900409.636</v>
      </c>
      <c s="21">
        <v>0</v>
      </c>
      <c s="21">
        <v>0</v>
      </c>
      <c s="21">
        <v>10189248.455</v>
      </c>
      <c s="21">
        <v>0</v>
      </c>
      <c s="21">
        <v>0</v>
      </c>
      <c s="21">
        <v>9637476.1510000005</v>
      </c>
      <c s="21">
        <v>0</v>
      </c>
      <c s="21">
        <v>0</v>
      </c>
      <c s="21">
        <v>8632394.1799999997</v>
      </c>
      <c s="21">
        <v>0</v>
      </c>
      <c s="21">
        <v>0</v>
      </c>
      <c s="21">
        <v>8389165.4580000006</v>
      </c>
      <c s="21">
        <v>0</v>
      </c>
      <c s="21">
        <v>0</v>
      </c>
      <c s="21">
        <v>7678004.2629999993</v>
      </c>
      <c s="21">
        <v>0</v>
      </c>
      <c s="21">
        <v>0</v>
      </c>
      <c s="21">
        <v>43900438.983999997</v>
      </c>
      <c s="21">
        <v>34337040.052000001</v>
      </c>
      <c s="21">
        <v>78237479.035999998</v>
      </c>
    </row>
    <row r="286" spans="1:63" ht="14.5">
      <c r="A286" s="55">
        <v>28006001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379</v>
      </c>
      <c s="55" t="s">
        <v>29</v>
      </c>
      <c s="55" t="s">
        <v>380</v>
      </c>
      <c s="55" t="s">
        <v>1172</v>
      </c>
      <c s="55" t="s">
        <v>381</v>
      </c>
      <c s="55" t="s">
        <v>382</v>
      </c>
      <c s="55" t="s">
        <v>379</v>
      </c>
      <c s="62">
        <v>79052957.560000002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79052957.560000002</v>
      </c>
      <c s="59">
        <v>36761</v>
      </c>
      <c s="59">
        <v>41228</v>
      </c>
      <c s="63">
        <v>1203374000</v>
      </c>
      <c s="63">
        <v>1204878000</v>
      </c>
      <c s="63">
        <v>0</v>
      </c>
      <c s="63">
        <v>0</v>
      </c>
      <c s="65">
        <v>0.12</v>
      </c>
      <c s="65" t="s">
        <v>39</v>
      </c>
      <c s="65"/>
      <c s="55" t="s">
        <v>383</v>
      </c>
      <c s="55" t="s">
        <v>384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287" spans="1:63" ht="14.5">
      <c r="A287" s="55">
        <v>28005001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379</v>
      </c>
      <c s="55" t="s">
        <v>29</v>
      </c>
      <c s="55" t="s">
        <v>380</v>
      </c>
      <c s="55" t="s">
        <v>1172</v>
      </c>
      <c s="55" t="s">
        <v>385</v>
      </c>
      <c s="55" t="s">
        <v>382</v>
      </c>
      <c s="55" t="s">
        <v>379</v>
      </c>
      <c s="62">
        <v>172772181.38999999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172772181.38999999</v>
      </c>
      <c s="59">
        <v>36761</v>
      </c>
      <c s="59">
        <v>47710</v>
      </c>
      <c s="63">
        <v>2560409000</v>
      </c>
      <c s="63">
        <v>2568243000</v>
      </c>
      <c s="63">
        <v>5.7095890410958905</v>
      </c>
      <c s="63">
        <v>29.997260273972604</v>
      </c>
      <c s="65">
        <v>0.10000000000000001</v>
      </c>
      <c s="65" t="s">
        <v>39</v>
      </c>
      <c s="65"/>
      <c s="55" t="s">
        <v>386</v>
      </c>
      <c s="55" t="s">
        <v>387</v>
      </c>
      <c s="21">
        <v>0</v>
      </c>
      <c s="21">
        <v>893850</v>
      </c>
      <c s="21">
        <v>0</v>
      </c>
      <c s="21">
        <v>0</v>
      </c>
      <c s="21">
        <v>0</v>
      </c>
      <c s="21">
        <v>0</v>
      </c>
      <c s="21">
        <v>0</v>
      </c>
      <c s="21">
        <v>893850</v>
      </c>
      <c s="21">
        <v>0</v>
      </c>
      <c s="21">
        <v>0</v>
      </c>
      <c s="21">
        <v>0</v>
      </c>
      <c s="21">
        <v>0</v>
      </c>
      <c s="21">
        <v>0</v>
      </c>
      <c s="21">
        <v>893850</v>
      </c>
      <c s="21">
        <v>0</v>
      </c>
      <c s="21">
        <v>0</v>
      </c>
      <c s="21">
        <v>0</v>
      </c>
      <c s="21">
        <v>0</v>
      </c>
      <c s="21">
        <v>0</v>
      </c>
      <c s="21">
        <v>893850</v>
      </c>
      <c s="21">
        <v>0</v>
      </c>
      <c s="21">
        <v>0</v>
      </c>
      <c s="21">
        <v>0</v>
      </c>
      <c s="21">
        <v>0</v>
      </c>
      <c s="21">
        <v>1787700</v>
      </c>
      <c s="21">
        <v>1787700</v>
      </c>
      <c s="21">
        <v>3575400</v>
      </c>
    </row>
    <row r="288" spans="1:63" ht="14.5">
      <c r="A288" s="55">
        <v>28027017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388</v>
      </c>
      <c s="55" t="s">
        <v>29</v>
      </c>
      <c s="55" t="s">
        <v>380</v>
      </c>
      <c s="55" t="s">
        <v>1172</v>
      </c>
      <c s="55" t="s">
        <v>389</v>
      </c>
      <c s="55" t="s">
        <v>382</v>
      </c>
      <c s="55" t="s">
        <v>388</v>
      </c>
      <c s="62">
        <v>213000000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213000000</v>
      </c>
      <c s="59">
        <v>43860</v>
      </c>
      <c s="59">
        <v>49339</v>
      </c>
      <c s="63">
        <v>400000000</v>
      </c>
      <c s="63">
        <v>400000000</v>
      </c>
      <c s="63">
        <v>10.172602739726027</v>
      </c>
      <c s="63">
        <v>15.010958904109589</v>
      </c>
      <c s="65">
        <v>0.072499999999999995</v>
      </c>
      <c s="65" t="s">
        <v>39</v>
      </c>
      <c s="65"/>
      <c s="55" t="s">
        <v>390</v>
      </c>
      <c s="55" t="s">
        <v>389</v>
      </c>
      <c s="21">
        <v>7721250</v>
      </c>
      <c s="21">
        <v>0</v>
      </c>
      <c s="21">
        <v>0</v>
      </c>
      <c s="21">
        <v>0</v>
      </c>
      <c s="21">
        <v>0</v>
      </c>
      <c s="21">
        <v>0</v>
      </c>
      <c s="21">
        <v>7395000</v>
      </c>
      <c s="21">
        <v>0</v>
      </c>
      <c s="21">
        <v>0</v>
      </c>
      <c s="21">
        <v>0</v>
      </c>
      <c s="21">
        <v>0</v>
      </c>
      <c s="21">
        <v>0</v>
      </c>
      <c s="21">
        <v>7322500</v>
      </c>
      <c s="21">
        <v>0</v>
      </c>
      <c s="21">
        <v>0</v>
      </c>
      <c s="21">
        <v>0</v>
      </c>
      <c s="21">
        <v>0</v>
      </c>
      <c s="21">
        <v>0</v>
      </c>
      <c s="21">
        <v>7250000</v>
      </c>
      <c s="21">
        <v>0</v>
      </c>
      <c s="21">
        <v>0</v>
      </c>
      <c s="21">
        <v>0</v>
      </c>
      <c s="21">
        <v>0</v>
      </c>
      <c s="21">
        <v>0</v>
      </c>
      <c s="21">
        <v>15116250</v>
      </c>
      <c s="21">
        <v>14572500</v>
      </c>
      <c s="21">
        <v>29688750</v>
      </c>
    </row>
    <row r="289" spans="1:63" ht="14.5">
      <c r="A289" s="55">
        <v>28001001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391</v>
      </c>
      <c s="55" t="s">
        <v>29</v>
      </c>
      <c s="55" t="s">
        <v>380</v>
      </c>
      <c s="55" t="s">
        <v>1172</v>
      </c>
      <c s="55" t="s">
        <v>392</v>
      </c>
      <c s="55" t="s">
        <v>393</v>
      </c>
      <c s="55" t="s">
        <v>391</v>
      </c>
      <c s="62">
        <v>12475267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12343000</v>
      </c>
      <c s="59">
        <v>34758</v>
      </c>
      <c s="59">
        <v>45716</v>
      </c>
      <c s="63">
        <v>1434671000</v>
      </c>
      <c s="63">
        <v>1434671000</v>
      </c>
      <c s="63">
        <v>0.24657534246575341</v>
      </c>
      <c s="63">
        <v>30.021917808219179</v>
      </c>
      <c s="65">
        <v>0.045600000000000002</v>
      </c>
      <c s="65" t="s">
        <v>1173</v>
      </c>
      <c s="65">
        <v>0.0081250000000000003</v>
      </c>
      <c s="55" t="s">
        <v>394</v>
      </c>
      <c s="55" t="s">
        <v>395</v>
      </c>
      <c s="21">
        <v>0</v>
      </c>
      <c s="21">
        <v>421890.59999999998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421890.59999999998</v>
      </c>
      <c s="21">
        <v>0</v>
      </c>
      <c s="21">
        <v>421890.59999999998</v>
      </c>
    </row>
    <row r="290" spans="1:63" ht="14.5">
      <c r="A290" s="55">
        <v>28002001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391</v>
      </c>
      <c s="55" t="s">
        <v>29</v>
      </c>
      <c s="55" t="s">
        <v>380</v>
      </c>
      <c s="55" t="s">
        <v>1172</v>
      </c>
      <c s="55" t="s">
        <v>396</v>
      </c>
      <c s="55" t="s">
        <v>393</v>
      </c>
      <c s="55" t="s">
        <v>391</v>
      </c>
      <c s="62">
        <v>50183000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50183000</v>
      </c>
      <c s="59">
        <v>34758</v>
      </c>
      <c s="59">
        <v>45716</v>
      </c>
      <c s="63">
        <v>1912895000</v>
      </c>
      <c s="63">
        <v>1912895000</v>
      </c>
      <c s="63">
        <v>0.24657534246575341</v>
      </c>
      <c s="63">
        <v>30.021917808219179</v>
      </c>
      <c s="65">
        <v>0.050000000000000003</v>
      </c>
      <c s="65" t="s">
        <v>39</v>
      </c>
      <c s="65"/>
      <c s="55" t="s">
        <v>397</v>
      </c>
      <c s="55" t="s">
        <v>398</v>
      </c>
      <c s="21">
        <v>0</v>
      </c>
      <c s="21">
        <v>627287.5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627287.5</v>
      </c>
      <c s="21">
        <v>0</v>
      </c>
      <c s="21">
        <v>627287.5</v>
      </c>
    </row>
    <row r="291" spans="1:63" ht="14.5">
      <c r="A291" s="55">
        <v>280270211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400</v>
      </c>
      <c s="55" t="s">
        <v>382</v>
      </c>
      <c s="55" t="s">
        <v>399</v>
      </c>
      <c s="62">
        <v>18147628.199999999</v>
      </c>
      <c s="62">
        <v>0</v>
      </c>
      <c s="62">
        <v>7607532.4000000004</v>
      </c>
      <c s="62">
        <v>0</v>
      </c>
      <c s="62">
        <v>0</v>
      </c>
      <c s="62">
        <v>0</v>
      </c>
      <c s="62">
        <v>0</v>
      </c>
      <c s="62">
        <v>10540095.800000001</v>
      </c>
      <c s="59">
        <v>44074</v>
      </c>
      <c s="59">
        <v>51348</v>
      </c>
      <c s="63">
        <v>270412767.80000001</v>
      </c>
      <c s="63">
        <v>18147628.199999999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401</v>
      </c>
      <c s="55" t="s">
        <v>402</v>
      </c>
      <c s="21">
        <v>263502.40000000002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263502.40000000002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263502.40000000002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263502.40000000002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527004.80000000005</v>
      </c>
      <c s="21">
        <v>527004.80000000005</v>
      </c>
      <c s="21">
        <v>1054009.6000000001</v>
      </c>
    </row>
    <row r="292" spans="1:63" ht="14.5">
      <c r="A292" s="55">
        <v>280270212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403</v>
      </c>
      <c s="55" t="s">
        <v>382</v>
      </c>
      <c s="55" t="s">
        <v>399</v>
      </c>
      <c s="62">
        <v>18796473.800000001</v>
      </c>
      <c s="62">
        <v>0</v>
      </c>
      <c s="62">
        <v>8923449.5999999996</v>
      </c>
      <c s="62">
        <v>0</v>
      </c>
      <c s="62">
        <v>0</v>
      </c>
      <c s="62">
        <v>0</v>
      </c>
      <c s="62">
        <v>0</v>
      </c>
      <c s="62">
        <v>9873024.1999999993</v>
      </c>
      <c s="59">
        <v>44074</v>
      </c>
      <c s="59">
        <v>51348</v>
      </c>
      <c s="63">
        <v>18796473.800000001</v>
      </c>
      <c s="63">
        <v>18796473.800000001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404</v>
      </c>
      <c s="55" t="s">
        <v>405</v>
      </c>
      <c s="21">
        <v>246825.60999999999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246825.60999999999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246825.60999999999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246825.60999999999</v>
      </c>
      <c s="21">
        <v>0</v>
      </c>
      <c s="21">
        <v>0</v>
      </c>
      <c s="21">
        <v>0</v>
      </c>
      <c s="21">
        <v>0</v>
      </c>
      <c s="21">
        <v>0</v>
      </c>
      <c s="21">
        <v>493651.21999999997</v>
      </c>
      <c s="21">
        <v>493651.21999999997</v>
      </c>
      <c s="21">
        <v>987302.43999999994</v>
      </c>
    </row>
    <row r="293" spans="1:63" ht="14.5">
      <c r="A293" s="55">
        <v>280270213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406</v>
      </c>
      <c s="55" t="s">
        <v>382</v>
      </c>
      <c s="55" t="s">
        <v>399</v>
      </c>
      <c s="62">
        <v>60204123.200000003</v>
      </c>
      <c s="62">
        <v>0</v>
      </c>
      <c s="62">
        <v>8765794.6999999993</v>
      </c>
      <c s="62">
        <v>0</v>
      </c>
      <c s="62">
        <v>0</v>
      </c>
      <c s="62">
        <v>0</v>
      </c>
      <c s="62">
        <v>0</v>
      </c>
      <c s="62">
        <v>51438328.5</v>
      </c>
      <c s="59">
        <v>44074</v>
      </c>
      <c s="59">
        <v>51348</v>
      </c>
      <c s="63">
        <v>60204123.200000003</v>
      </c>
      <c s="63">
        <v>60204123.200000003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407</v>
      </c>
      <c s="55" t="s">
        <v>408</v>
      </c>
      <c s="21">
        <v>1285958.21</v>
      </c>
      <c s="21">
        <v>0</v>
      </c>
      <c s="21">
        <v>0</v>
      </c>
      <c s="21">
        <v>0</v>
      </c>
      <c s="21">
        <v>0</v>
      </c>
      <c s="21">
        <v>0</v>
      </c>
      <c s="21">
        <v>1285958.21</v>
      </c>
      <c s="21">
        <v>0</v>
      </c>
      <c s="21">
        <v>0</v>
      </c>
      <c s="21">
        <v>0</v>
      </c>
      <c s="21">
        <v>0</v>
      </c>
      <c s="21">
        <v>0</v>
      </c>
      <c s="21">
        <v>1285958.21</v>
      </c>
      <c s="21">
        <v>0</v>
      </c>
      <c s="21">
        <v>0</v>
      </c>
      <c s="21">
        <v>0</v>
      </c>
      <c s="21">
        <v>0</v>
      </c>
      <c s="21">
        <v>0</v>
      </c>
      <c s="21">
        <v>1285958.21</v>
      </c>
      <c s="21">
        <v>0</v>
      </c>
      <c s="21">
        <v>0</v>
      </c>
      <c s="21">
        <v>0</v>
      </c>
      <c s="21">
        <v>0</v>
      </c>
      <c s="21">
        <v>0</v>
      </c>
      <c s="21">
        <v>2571916.4199999999</v>
      </c>
      <c s="21">
        <v>2571916.4199999999</v>
      </c>
      <c s="21">
        <v>5143832.8399999999</v>
      </c>
    </row>
    <row r="294" spans="1:63" ht="14.5">
      <c r="A294" s="55">
        <v>280270214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409</v>
      </c>
      <c s="55" t="s">
        <v>382</v>
      </c>
      <c s="55" t="s">
        <v>399</v>
      </c>
      <c s="62">
        <v>9062878.5</v>
      </c>
      <c s="62">
        <v>0</v>
      </c>
      <c s="62">
        <v>6393680.7999999998</v>
      </c>
      <c s="62">
        <v>0</v>
      </c>
      <c s="62">
        <v>0</v>
      </c>
      <c s="62">
        <v>0</v>
      </c>
      <c s="62">
        <v>0</v>
      </c>
      <c s="62">
        <v>2669197.7000000002</v>
      </c>
      <c s="59">
        <v>44074</v>
      </c>
      <c s="59">
        <v>51348</v>
      </c>
      <c s="63">
        <v>9062878.5</v>
      </c>
      <c s="63">
        <v>9062878.5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410</v>
      </c>
      <c s="55" t="s">
        <v>411</v>
      </c>
      <c s="21">
        <v>66729.940000000002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66729.940000000002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66729.940000000002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66729.940000000002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133459.88</v>
      </c>
      <c s="21">
        <v>133459.88</v>
      </c>
      <c s="21">
        <v>266919.76000000001</v>
      </c>
    </row>
    <row r="295" spans="1:63" ht="14.5">
      <c r="A295" s="55">
        <v>280270215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412</v>
      </c>
      <c s="55" t="s">
        <v>382</v>
      </c>
      <c s="55" t="s">
        <v>399</v>
      </c>
      <c s="62">
        <v>27410992.699999999</v>
      </c>
      <c s="62">
        <v>0</v>
      </c>
      <c s="62">
        <v>16469924.9</v>
      </c>
      <c s="62">
        <v>0</v>
      </c>
      <c s="62">
        <v>0</v>
      </c>
      <c s="62">
        <v>0</v>
      </c>
      <c s="62">
        <v>0</v>
      </c>
      <c s="62">
        <v>10941067.800000001</v>
      </c>
      <c s="59">
        <v>44074</v>
      </c>
      <c s="59">
        <v>51348</v>
      </c>
      <c s="63">
        <v>27410992.699999999</v>
      </c>
      <c s="63">
        <v>27410992.699999999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413</v>
      </c>
      <c s="55" t="s">
        <v>414</v>
      </c>
      <c s="21">
        <v>273526.70000000001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273526.70000000001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273526.70000000001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273526.70000000001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547053.40000000002</v>
      </c>
      <c s="21">
        <v>547053.40000000002</v>
      </c>
      <c s="21">
        <v>1094106.8</v>
      </c>
    </row>
    <row r="296" spans="1:63" ht="14.5">
      <c r="A296" s="55">
        <v>280270216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415</v>
      </c>
      <c s="55" t="s">
        <v>382</v>
      </c>
      <c s="55" t="s">
        <v>399</v>
      </c>
      <c s="62">
        <v>14059536.4</v>
      </c>
      <c s="62">
        <v>0</v>
      </c>
      <c s="62">
        <v>7049816.7999999998</v>
      </c>
      <c s="62">
        <v>0</v>
      </c>
      <c s="62">
        <v>0</v>
      </c>
      <c s="62">
        <v>0</v>
      </c>
      <c s="62">
        <v>0</v>
      </c>
      <c s="62">
        <v>7009719.5999999996</v>
      </c>
      <c s="59">
        <v>44074</v>
      </c>
      <c s="59">
        <v>51348</v>
      </c>
      <c s="63">
        <v>14059536.4</v>
      </c>
      <c s="63">
        <v>14059536.4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416</v>
      </c>
      <c s="55" t="s">
        <v>417</v>
      </c>
      <c s="21">
        <v>175242.98999999999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175242.98999999999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175242.98999999999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175242.98999999999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350485.97999999998</v>
      </c>
      <c s="21">
        <v>350485.97999999998</v>
      </c>
      <c s="21">
        <v>700971.95999999996</v>
      </c>
    </row>
    <row r="297" spans="1:63" ht="14.5">
      <c r="A297" s="55">
        <v>280270217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418</v>
      </c>
      <c s="55" t="s">
        <v>382</v>
      </c>
      <c s="55" t="s">
        <v>399</v>
      </c>
      <c s="62">
        <v>28758805.399999999</v>
      </c>
      <c s="62">
        <v>0</v>
      </c>
      <c s="62">
        <v>19338697.300000001</v>
      </c>
      <c s="62">
        <v>0</v>
      </c>
      <c s="62">
        <v>0</v>
      </c>
      <c s="62">
        <v>0</v>
      </c>
      <c s="62">
        <v>0</v>
      </c>
      <c s="62">
        <v>9420108.0999999996</v>
      </c>
      <c s="59">
        <v>44074</v>
      </c>
      <c s="59">
        <v>51348</v>
      </c>
      <c s="63">
        <v>28758805.399999999</v>
      </c>
      <c s="63">
        <v>28758805.399999999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419</v>
      </c>
      <c s="55" t="s">
        <v>420</v>
      </c>
      <c s="21">
        <v>235502.70000000001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235502.70000000001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235502.70000000001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235502.70000000001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471005.40000000002</v>
      </c>
      <c s="21">
        <v>471005.40000000002</v>
      </c>
      <c s="21">
        <v>942010.80000000005</v>
      </c>
    </row>
    <row r="298" spans="1:63" ht="14.5">
      <c r="A298" s="55">
        <v>280270218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421</v>
      </c>
      <c s="55" t="s">
        <v>382</v>
      </c>
      <c s="55" t="s">
        <v>399</v>
      </c>
      <c s="62">
        <v>50274598.399999999</v>
      </c>
      <c s="62">
        <v>0</v>
      </c>
      <c s="62">
        <v>19239365.600000001</v>
      </c>
      <c s="62">
        <v>0</v>
      </c>
      <c s="62">
        <v>0</v>
      </c>
      <c s="62">
        <v>0</v>
      </c>
      <c s="62">
        <v>0</v>
      </c>
      <c s="62">
        <v>31035232.800000001</v>
      </c>
      <c s="59">
        <v>44074</v>
      </c>
      <c s="59">
        <v>51348</v>
      </c>
      <c s="63">
        <v>50274598.399999999</v>
      </c>
      <c s="63">
        <v>50274598.399999999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422</v>
      </c>
      <c s="55" t="s">
        <v>423</v>
      </c>
      <c s="21">
        <v>775880.81999999995</v>
      </c>
      <c s="21">
        <v>0</v>
      </c>
      <c s="21">
        <v>0</v>
      </c>
      <c s="21">
        <v>0</v>
      </c>
      <c s="21">
        <v>0</v>
      </c>
      <c s="21">
        <v>0</v>
      </c>
      <c s="21">
        <v>775880.81999999995</v>
      </c>
      <c s="21">
        <v>0</v>
      </c>
      <c s="21">
        <v>0</v>
      </c>
      <c s="21">
        <v>0</v>
      </c>
      <c s="21">
        <v>0</v>
      </c>
      <c s="21">
        <v>0</v>
      </c>
      <c s="21">
        <v>775880.81999999995</v>
      </c>
      <c s="21">
        <v>0</v>
      </c>
      <c s="21">
        <v>0</v>
      </c>
      <c s="21">
        <v>0</v>
      </c>
      <c s="21">
        <v>0</v>
      </c>
      <c s="21">
        <v>0</v>
      </c>
      <c s="21">
        <v>775880.81999999995</v>
      </c>
      <c s="21">
        <v>0</v>
      </c>
      <c s="21">
        <v>0</v>
      </c>
      <c s="21">
        <v>0</v>
      </c>
      <c s="21">
        <v>0</v>
      </c>
      <c s="21">
        <v>0</v>
      </c>
      <c s="21">
        <v>1551761.6399999999</v>
      </c>
      <c s="21">
        <v>1551761.6399999999</v>
      </c>
      <c s="21">
        <v>3103523.2799999998</v>
      </c>
    </row>
    <row r="299" spans="1:63" ht="14.5">
      <c r="A299" s="55">
        <v>280270219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424</v>
      </c>
      <c s="55" t="s">
        <v>382</v>
      </c>
      <c s="55" t="s">
        <v>399</v>
      </c>
      <c s="62">
        <v>29438635.199999999</v>
      </c>
      <c s="62">
        <v>0</v>
      </c>
      <c s="62">
        <v>16685903</v>
      </c>
      <c s="62">
        <v>0</v>
      </c>
      <c s="62">
        <v>0</v>
      </c>
      <c s="62">
        <v>0</v>
      </c>
      <c s="62">
        <v>0</v>
      </c>
      <c s="62">
        <v>12752732.199999999</v>
      </c>
      <c s="59">
        <v>44074</v>
      </c>
      <c s="59">
        <v>51348</v>
      </c>
      <c s="63">
        <v>29438635.199999999</v>
      </c>
      <c s="63">
        <v>29438635.199999999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425</v>
      </c>
      <c s="55" t="s">
        <v>426</v>
      </c>
      <c s="21">
        <v>318818.31</v>
      </c>
      <c s="21">
        <v>0</v>
      </c>
      <c s="21">
        <v>0</v>
      </c>
      <c s="21">
        <v>0</v>
      </c>
      <c s="21">
        <v>0</v>
      </c>
      <c s="21">
        <v>0</v>
      </c>
      <c s="21">
        <v>318818.31</v>
      </c>
      <c s="21">
        <v>0</v>
      </c>
      <c s="21">
        <v>0</v>
      </c>
      <c s="21">
        <v>0</v>
      </c>
      <c s="21">
        <v>0</v>
      </c>
      <c s="21">
        <v>0</v>
      </c>
      <c s="21">
        <v>318818.31</v>
      </c>
      <c s="21">
        <v>0</v>
      </c>
      <c s="21">
        <v>0</v>
      </c>
      <c s="21">
        <v>0</v>
      </c>
      <c s="21">
        <v>0</v>
      </c>
      <c s="21">
        <v>0</v>
      </c>
      <c s="21">
        <v>318818.31</v>
      </c>
      <c s="21">
        <v>0</v>
      </c>
      <c s="21">
        <v>0</v>
      </c>
      <c s="21">
        <v>0</v>
      </c>
      <c s="21">
        <v>0</v>
      </c>
      <c s="21">
        <v>0</v>
      </c>
      <c s="21">
        <v>637636.62</v>
      </c>
      <c s="21">
        <v>637636.62</v>
      </c>
      <c s="21">
        <v>1275273.24</v>
      </c>
    </row>
    <row r="300" spans="1:63" ht="14.5">
      <c r="A300" s="55">
        <v>280270220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427</v>
      </c>
      <c s="55" t="s">
        <v>382</v>
      </c>
      <c s="55" t="s">
        <v>399</v>
      </c>
      <c s="62">
        <v>14259111.1</v>
      </c>
      <c s="62">
        <v>0</v>
      </c>
      <c s="62">
        <v>9205952.5999999996</v>
      </c>
      <c s="62">
        <v>0</v>
      </c>
      <c s="62">
        <v>0</v>
      </c>
      <c s="62">
        <v>0</v>
      </c>
      <c s="62">
        <v>0</v>
      </c>
      <c s="62">
        <v>5053158.5</v>
      </c>
      <c s="59">
        <v>44074</v>
      </c>
      <c s="59">
        <v>51348</v>
      </c>
      <c s="63">
        <v>14259111.1</v>
      </c>
      <c s="63">
        <v>14259111.1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428</v>
      </c>
      <c s="55" t="s">
        <v>429</v>
      </c>
      <c s="21">
        <v>126328.96000000001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126328.96000000001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126328.96000000001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126328.96000000001</v>
      </c>
      <c s="21">
        <v>0</v>
      </c>
      <c s="21">
        <v>0</v>
      </c>
      <c s="21">
        <v>0</v>
      </c>
      <c s="21">
        <v>0</v>
      </c>
      <c s="21">
        <v>0</v>
      </c>
      <c s="21">
        <v>252657.92000000001</v>
      </c>
      <c s="21">
        <v>252657.92000000001</v>
      </c>
      <c s="21">
        <v>505315.84000000003</v>
      </c>
    </row>
    <row r="301" spans="1:63" ht="14.5">
      <c r="A301" s="55">
        <v>28027022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430</v>
      </c>
      <c s="55" t="s">
        <v>382</v>
      </c>
      <c s="55" t="s">
        <v>399</v>
      </c>
      <c s="62">
        <v>1004941992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1004941992</v>
      </c>
      <c s="59">
        <v>44074</v>
      </c>
      <c s="59">
        <v>47695</v>
      </c>
      <c s="63">
        <v>1004941992</v>
      </c>
      <c s="63">
        <v>1004941992</v>
      </c>
      <c s="63">
        <v>5.6684931506849319</v>
      </c>
      <c s="63">
        <v>9.9205479452054792</v>
      </c>
      <c s="65">
        <v>0</v>
      </c>
      <c s="65" t="s">
        <v>62</v>
      </c>
      <c s="65"/>
      <c s="55" t="s">
        <v>431</v>
      </c>
      <c s="55" t="s">
        <v>430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02" spans="1:63" ht="14.5">
      <c r="A302" s="55">
        <v>280270201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432</v>
      </c>
      <c s="55" t="s">
        <v>382</v>
      </c>
      <c s="55" t="s">
        <v>399</v>
      </c>
      <c s="62">
        <v>2982942422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2982942422</v>
      </c>
      <c s="59">
        <v>44074</v>
      </c>
      <c s="59">
        <v>51348</v>
      </c>
      <c s="63">
        <v>3403135207</v>
      </c>
      <c s="63">
        <v>3403135207</v>
      </c>
      <c s="63">
        <v>15.676712328767124</v>
      </c>
      <c s="63">
        <v>19.92876712328767</v>
      </c>
      <c s="65">
        <v>0.042999999999999997</v>
      </c>
      <c s="65" t="s">
        <v>39</v>
      </c>
      <c s="65"/>
      <c s="55" t="s">
        <v>433</v>
      </c>
      <c s="55" t="s">
        <v>432</v>
      </c>
      <c s="21">
        <v>74573560.549999997</v>
      </c>
      <c s="21">
        <v>0</v>
      </c>
      <c s="21">
        <v>0</v>
      </c>
      <c s="21">
        <v>0</v>
      </c>
      <c s="21">
        <v>0</v>
      </c>
      <c s="21">
        <v>0</v>
      </c>
      <c s="21">
        <v>74573560.549999997</v>
      </c>
      <c s="21">
        <v>0</v>
      </c>
      <c s="21">
        <v>0</v>
      </c>
      <c s="21">
        <v>0</v>
      </c>
      <c s="21">
        <v>0</v>
      </c>
      <c s="21">
        <v>0</v>
      </c>
      <c s="21">
        <v>74573560.549999997</v>
      </c>
      <c s="21">
        <v>0</v>
      </c>
      <c s="21">
        <v>0</v>
      </c>
      <c s="21">
        <v>0</v>
      </c>
      <c s="21">
        <v>0</v>
      </c>
      <c s="21">
        <v>0</v>
      </c>
      <c s="21">
        <v>74573560.549999997</v>
      </c>
      <c s="21">
        <v>0</v>
      </c>
      <c s="21">
        <v>0</v>
      </c>
      <c s="21">
        <v>0</v>
      </c>
      <c s="21">
        <v>0</v>
      </c>
      <c s="21">
        <v>0</v>
      </c>
      <c s="21">
        <v>149147121.09999999</v>
      </c>
      <c s="21">
        <v>149147121.09999999</v>
      </c>
      <c s="21">
        <v>298294242.19999999</v>
      </c>
    </row>
    <row r="303" spans="1:63" ht="14.5">
      <c r="A303" s="55">
        <v>280270181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434</v>
      </c>
      <c s="55" t="s">
        <v>382</v>
      </c>
      <c s="55" t="s">
        <v>399</v>
      </c>
      <c s="62">
        <v>3499085944</v>
      </c>
      <c s="62">
        <v>0</v>
      </c>
      <c s="62">
        <v>457961680</v>
      </c>
      <c s="62">
        <v>0</v>
      </c>
      <c s="62">
        <v>0</v>
      </c>
      <c s="62">
        <v>0</v>
      </c>
      <c s="62">
        <v>0</v>
      </c>
      <c s="62">
        <v>3041124264</v>
      </c>
      <c s="59">
        <v>44074</v>
      </c>
      <c s="59">
        <v>47695</v>
      </c>
      <c s="63">
        <v>3701423865</v>
      </c>
      <c s="63">
        <v>3701423865</v>
      </c>
      <c s="63">
        <v>5.6684931506849319</v>
      </c>
      <c s="63">
        <v>9.9205479452054792</v>
      </c>
      <c s="65">
        <v>0.047800000000000002</v>
      </c>
      <c s="65" t="s">
        <v>39</v>
      </c>
      <c s="65"/>
      <c s="55" t="s">
        <v>435</v>
      </c>
      <c s="55" t="s">
        <v>434</v>
      </c>
      <c s="21">
        <v>104918787.11</v>
      </c>
      <c s="21">
        <v>0</v>
      </c>
      <c s="21">
        <v>0</v>
      </c>
      <c s="21">
        <v>0</v>
      </c>
      <c s="21">
        <v>0</v>
      </c>
      <c s="21">
        <v>0</v>
      </c>
      <c s="21">
        <v>104918787.11</v>
      </c>
      <c s="21">
        <v>0</v>
      </c>
      <c s="21">
        <v>0</v>
      </c>
      <c s="21">
        <v>0</v>
      </c>
      <c s="21">
        <v>0</v>
      </c>
      <c s="21">
        <v>0</v>
      </c>
      <c s="21">
        <v>104918787.11</v>
      </c>
      <c s="21">
        <v>0</v>
      </c>
      <c s="21">
        <v>0</v>
      </c>
      <c s="21">
        <v>0</v>
      </c>
      <c s="21">
        <v>0</v>
      </c>
      <c s="21">
        <v>0</v>
      </c>
      <c s="21">
        <v>94426908.400000006</v>
      </c>
      <c s="21">
        <v>0</v>
      </c>
      <c s="21">
        <v>0</v>
      </c>
      <c s="21">
        <v>0</v>
      </c>
      <c s="21">
        <v>0</v>
      </c>
      <c s="21">
        <v>0</v>
      </c>
      <c s="21">
        <v>209837574.22</v>
      </c>
      <c s="21">
        <v>199345695.50999999</v>
      </c>
      <c s="21">
        <v>409183269.73000002</v>
      </c>
    </row>
    <row r="304" spans="1:63" ht="14.5">
      <c r="A304" s="55">
        <v>280270191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378</v>
      </c>
      <c s="55" t="s">
        <v>399</v>
      </c>
      <c s="55" t="s">
        <v>29</v>
      </c>
      <c s="55" t="s">
        <v>380</v>
      </c>
      <c s="55" t="s">
        <v>1172</v>
      </c>
      <c s="55" t="s">
        <v>436</v>
      </c>
      <c s="55" t="s">
        <v>382</v>
      </c>
      <c s="55" t="s">
        <v>399</v>
      </c>
      <c s="62">
        <v>7452636245</v>
      </c>
      <c s="62">
        <v>0</v>
      </c>
      <c s="62">
        <v>949845553</v>
      </c>
      <c s="62">
        <v>0</v>
      </c>
      <c s="62">
        <v>0</v>
      </c>
      <c s="62">
        <v>0</v>
      </c>
      <c s="62">
        <v>0</v>
      </c>
      <c s="62">
        <v>6502790692</v>
      </c>
      <c s="59">
        <v>44074</v>
      </c>
      <c s="59">
        <v>49521</v>
      </c>
      <c s="63">
        <v>8458864776</v>
      </c>
      <c s="63">
        <v>8458864776</v>
      </c>
      <c s="63">
        <v>10.671232876712329</v>
      </c>
      <c s="63">
        <v>14.923287671232877</v>
      </c>
      <c s="65">
        <v>0.0332</v>
      </c>
      <c s="65" t="s">
        <v>39</v>
      </c>
      <c s="65"/>
      <c s="55" t="s">
        <v>437</v>
      </c>
      <c s="55" t="s">
        <v>436</v>
      </c>
      <c s="21">
        <v>178826744.03</v>
      </c>
      <c s="21">
        <v>0</v>
      </c>
      <c s="21">
        <v>0</v>
      </c>
      <c s="21">
        <v>0</v>
      </c>
      <c s="21">
        <v>0</v>
      </c>
      <c s="21">
        <v>0</v>
      </c>
      <c s="21">
        <v>178826744.03</v>
      </c>
      <c s="21">
        <v>0</v>
      </c>
      <c s="21">
        <v>0</v>
      </c>
      <c s="21">
        <v>0</v>
      </c>
      <c s="21">
        <v>0</v>
      </c>
      <c s="21">
        <v>0</v>
      </c>
      <c s="21">
        <v>224346278.87</v>
      </c>
      <c s="21">
        <v>0</v>
      </c>
      <c s="21">
        <v>0</v>
      </c>
      <c s="21">
        <v>0</v>
      </c>
      <c s="21">
        <v>0</v>
      </c>
      <c s="21">
        <v>0</v>
      </c>
      <c s="21">
        <v>224346278.87</v>
      </c>
      <c s="21">
        <v>0</v>
      </c>
      <c s="21">
        <v>0</v>
      </c>
      <c s="21">
        <v>0</v>
      </c>
      <c s="21">
        <v>0</v>
      </c>
      <c s="21">
        <v>0</v>
      </c>
      <c s="21">
        <v>357653488.06</v>
      </c>
      <c s="21">
        <v>448692557.74000001</v>
      </c>
      <c s="21">
        <v>806346045.79999995</v>
      </c>
    </row>
    <row r="305" spans="1:63" ht="14.5">
      <c r="A305" s="55">
        <v>20347000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439</v>
      </c>
      <c s="55" t="s">
        <v>439</v>
      </c>
      <c s="55" t="s">
        <v>160</v>
      </c>
      <c s="62">
        <v>11974783.640000001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11974783.640000001</v>
      </c>
      <c s="59">
        <v>44187</v>
      </c>
      <c s="59">
        <v>54779</v>
      </c>
      <c s="63">
        <v>78400000</v>
      </c>
      <c s="63">
        <v>78400000</v>
      </c>
      <c s="63">
        <v>25.076712328767123</v>
      </c>
      <c s="63">
        <v>29.019178082191782</v>
      </c>
      <c s="64">
        <v>0.063657699999999998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562475.59900000005</v>
      </c>
      <c s="21">
        <v>0</v>
      </c>
      <c s="21">
        <v>0</v>
      </c>
      <c s="21">
        <v>0</v>
      </c>
      <c s="21">
        <v>0</v>
      </c>
      <c s="21">
        <v>0</v>
      </c>
      <c s="21">
        <v>571798.39300000004</v>
      </c>
      <c s="21">
        <v>0</v>
      </c>
      <c s="21">
        <v>0</v>
      </c>
      <c s="21">
        <v>0</v>
      </c>
      <c s="21">
        <v>0</v>
      </c>
      <c s="21">
        <v>0</v>
      </c>
      <c s="21">
        <v>397777.46000000002</v>
      </c>
      <c s="21">
        <v>0</v>
      </c>
      <c s="21">
        <v>0</v>
      </c>
      <c s="21">
        <v>0</v>
      </c>
      <c s="21">
        <v>0</v>
      </c>
      <c s="21">
        <v>0</v>
      </c>
      <c s="21">
        <v>380108.22999999998</v>
      </c>
      <c s="21">
        <v>0</v>
      </c>
      <c s="21">
        <v>1134273.9920000001</v>
      </c>
      <c s="21">
        <v>777885.68999999994</v>
      </c>
      <c s="21">
        <v>1912159.682</v>
      </c>
    </row>
    <row r="306" spans="1:63" ht="14.5">
      <c r="A306" s="55">
        <v>20853000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440</v>
      </c>
      <c s="55" t="s">
        <v>440</v>
      </c>
      <c s="55" t="s">
        <v>312</v>
      </c>
      <c s="62">
        <v>184615384.59999999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184615384.59999999</v>
      </c>
      <c s="59">
        <v>44439</v>
      </c>
      <c s="59">
        <v>50648</v>
      </c>
      <c s="63">
        <v>200000000</v>
      </c>
      <c s="63">
        <v>200000000</v>
      </c>
      <c s="63">
        <v>13.758904109589041</v>
      </c>
      <c s="63">
        <v>17.010958904109589</v>
      </c>
      <c s="67">
        <v>0.075151999999999997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6975647.1799999997</v>
      </c>
      <c s="21">
        <v>0</v>
      </c>
      <c s="21">
        <v>0</v>
      </c>
      <c s="21">
        <v>0</v>
      </c>
      <c s="21">
        <v>0</v>
      </c>
      <c s="21">
        <v>0</v>
      </c>
      <c s="21">
        <v>6795796.2400000002</v>
      </c>
      <c s="21">
        <v>0</v>
      </c>
      <c s="21">
        <v>0</v>
      </c>
      <c s="21">
        <v>0</v>
      </c>
      <c s="21">
        <v>0</v>
      </c>
      <c s="21">
        <v>0</v>
      </c>
      <c s="21">
        <v>6394343.25</v>
      </c>
      <c s="21">
        <v>0</v>
      </c>
      <c s="21">
        <v>0</v>
      </c>
      <c s="21">
        <v>0</v>
      </c>
      <c s="21">
        <v>0</v>
      </c>
      <c s="21">
        <v>0</v>
      </c>
      <c s="21">
        <v>6204857.4400000004</v>
      </c>
      <c s="21">
        <v>0</v>
      </c>
      <c s="21">
        <v>0</v>
      </c>
      <c s="21">
        <v>0</v>
      </c>
      <c s="21">
        <v>13771443.42</v>
      </c>
      <c s="21">
        <v>12599200.690000001</v>
      </c>
      <c s="21">
        <v>26370644.109999999</v>
      </c>
    </row>
    <row r="307" spans="1:63" ht="14.5">
      <c r="A307" s="55">
        <v>20349000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441</v>
      </c>
      <c s="55" t="s">
        <v>441</v>
      </c>
      <c s="55" t="s">
        <v>160</v>
      </c>
      <c s="62">
        <v>291721110.60000002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291721110.60000002</v>
      </c>
      <c s="59">
        <v>44497</v>
      </c>
      <c s="59">
        <v>52885</v>
      </c>
      <c s="63">
        <v>300000000</v>
      </c>
      <c s="63">
        <v>300000000</v>
      </c>
      <c s="63">
        <v>19.887671232876713</v>
      </c>
      <c s="63">
        <v>22.980821917808218</v>
      </c>
      <c s="67">
        <v>0.065984399999999999</v>
      </c>
      <c s="65" t="s">
        <v>1166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9753199.0800000001</v>
      </c>
      <c s="21">
        <v>0</v>
      </c>
      <c s="21">
        <v>0</v>
      </c>
      <c s="21">
        <v>0</v>
      </c>
      <c s="21">
        <v>0</v>
      </c>
      <c s="21">
        <v>0</v>
      </c>
      <c s="21">
        <v>9806788.0899999999</v>
      </c>
      <c s="21">
        <v>0</v>
      </c>
      <c s="21">
        <v>0</v>
      </c>
      <c s="21">
        <v>0</v>
      </c>
      <c s="21">
        <v>0</v>
      </c>
      <c s="21">
        <v>0</v>
      </c>
      <c s="21">
        <v>9753199.0800000001</v>
      </c>
      <c s="21">
        <v>0</v>
      </c>
      <c s="21">
        <v>0</v>
      </c>
      <c s="21">
        <v>0</v>
      </c>
      <c s="21">
        <v>0</v>
      </c>
      <c s="21">
        <v>0</v>
      </c>
      <c s="21">
        <v>9806788.0899999999</v>
      </c>
      <c s="21">
        <v>0</v>
      </c>
      <c s="21">
        <v>0</v>
      </c>
      <c s="21">
        <v>19559987.170000002</v>
      </c>
      <c s="21">
        <v>19559987.170000002</v>
      </c>
      <c s="21">
        <v>39119974.340000004</v>
      </c>
    </row>
    <row r="308" spans="1:63" ht="14.5">
      <c r="A308" s="55">
        <v>23204000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442</v>
      </c>
      <c s="55" t="s">
        <v>29</v>
      </c>
      <c s="55" t="s">
        <v>65</v>
      </c>
      <c s="55" t="s">
        <v>1160</v>
      </c>
      <c s="55" t="s">
        <v>443</v>
      </c>
      <c s="55" t="s">
        <v>443</v>
      </c>
      <c s="55" t="s">
        <v>442</v>
      </c>
      <c s="62">
        <v>54836990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54836990</v>
      </c>
      <c s="59">
        <v>43858</v>
      </c>
      <c s="59">
        <v>53237</v>
      </c>
      <c s="63">
        <v>70000000</v>
      </c>
      <c s="63">
        <v>70000000</v>
      </c>
      <c s="63">
        <v>20.852054794520548</v>
      </c>
      <c s="63">
        <v>25.695890410958903</v>
      </c>
      <c s="67">
        <v>0.057862200000000003</v>
      </c>
      <c s="65" t="s">
        <v>1155</v>
      </c>
      <c s="65">
        <v>0.0152826</v>
      </c>
      <c s="55" t="s">
        <v>74</v>
      </c>
      <c s="55" t="s">
        <v>442</v>
      </c>
      <c s="21">
        <v>0</v>
      </c>
      <c s="21">
        <v>1848752.3500000001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1848752.3500000001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1848752.3500000001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1848752.3500000001</v>
      </c>
      <c s="21">
        <v>0</v>
      </c>
      <c s="21">
        <v>0</v>
      </c>
      <c s="21">
        <v>0</v>
      </c>
      <c s="21">
        <v>0</v>
      </c>
      <c s="21">
        <v>3697504.7000000002</v>
      </c>
      <c s="21">
        <v>3697504.7000000002</v>
      </c>
      <c s="21">
        <v>7395009.4000000004</v>
      </c>
    </row>
    <row r="309" spans="1:63" ht="14.5">
      <c r="A309" s="55">
        <v>20856000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312</v>
      </c>
      <c s="55" t="s">
        <v>166</v>
      </c>
      <c s="55" t="s">
        <v>159</v>
      </c>
      <c s="55" t="s">
        <v>1164</v>
      </c>
      <c s="55" t="s">
        <v>444</v>
      </c>
      <c s="55" t="s">
        <v>444</v>
      </c>
      <c s="55" t="s">
        <v>312</v>
      </c>
      <c s="62">
        <v>93750000</v>
      </c>
      <c s="62">
        <v>0</v>
      </c>
      <c s="62">
        <v>6250000</v>
      </c>
      <c s="62">
        <v>3485205.21</v>
      </c>
      <c s="62">
        <v>0</v>
      </c>
      <c s="62">
        <v>0</v>
      </c>
      <c s="62">
        <v>0</v>
      </c>
      <c s="62">
        <v>87500000</v>
      </c>
      <c s="59">
        <v>44389</v>
      </c>
      <c s="59">
        <v>48041</v>
      </c>
      <c s="63">
        <v>100000000</v>
      </c>
      <c s="63">
        <v>100000000</v>
      </c>
      <c s="63">
        <v>6.6164383561643838</v>
      </c>
      <c s="63">
        <v>10.005479452054795</v>
      </c>
      <c s="67">
        <v>0.074799000000000004</v>
      </c>
      <c s="65" t="s">
        <v>1174</v>
      </c>
      <c s="67">
        <v>0.021783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3297094.3100000001</v>
      </c>
      <c s="21">
        <v>0</v>
      </c>
      <c s="21">
        <v>0</v>
      </c>
      <c s="21">
        <v>0</v>
      </c>
      <c s="21">
        <v>0</v>
      </c>
      <c s="21">
        <v>0</v>
      </c>
      <c s="21">
        <v>3078409.48</v>
      </c>
      <c s="21">
        <v>0</v>
      </c>
      <c s="21">
        <v>0</v>
      </c>
      <c s="21">
        <v>0</v>
      </c>
      <c s="21">
        <v>0</v>
      </c>
      <c s="21">
        <v>0</v>
      </c>
      <c s="21">
        <v>2826080.8300000001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2604808.02</v>
      </c>
      <c s="21">
        <v>6375503.79</v>
      </c>
      <c s="21">
        <v>5430888.8499999996</v>
      </c>
      <c s="21">
        <v>11806392.640000001</v>
      </c>
    </row>
    <row r="310" spans="1:63" ht="14.5">
      <c r="A310" s="55">
        <v>20350000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445</v>
      </c>
      <c s="55" t="s">
        <v>445</v>
      </c>
      <c s="55" t="s">
        <v>160</v>
      </c>
      <c s="62">
        <v>444444444.44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444444444.44</v>
      </c>
      <c s="59">
        <v>44359</v>
      </c>
      <c s="59">
        <v>46492</v>
      </c>
      <c s="63">
        <v>500000000</v>
      </c>
      <c s="63">
        <v>500000000</v>
      </c>
      <c s="63">
        <v>2.3726027397260272</v>
      </c>
      <c s="63">
        <v>5.8438356164383558</v>
      </c>
      <c s="65">
        <v>0.054958</v>
      </c>
      <c s="65" t="s">
        <v>39</v>
      </c>
      <c s="65"/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12280738.27</v>
      </c>
      <c s="21">
        <v>0</v>
      </c>
      <c s="21">
        <v>0</v>
      </c>
      <c s="21">
        <v>0</v>
      </c>
      <c s="21">
        <v>0</v>
      </c>
      <c s="21">
        <v>0</v>
      </c>
      <c s="21">
        <v>10923750.619999999</v>
      </c>
      <c s="21">
        <v>0</v>
      </c>
      <c s="21">
        <v>0</v>
      </c>
      <c s="21">
        <v>0</v>
      </c>
      <c s="21">
        <v>0</v>
      </c>
      <c s="21">
        <v>0</v>
      </c>
      <c s="21">
        <v>9210553.6999999993</v>
      </c>
      <c s="21">
        <v>0</v>
      </c>
      <c s="21">
        <v>0</v>
      </c>
      <c s="21">
        <v>0</v>
      </c>
      <c s="21">
        <v>0</v>
      </c>
      <c s="21">
        <v>0</v>
      </c>
      <c s="21">
        <v>7802679.0099999998</v>
      </c>
      <c s="21">
        <v>0</v>
      </c>
      <c s="21">
        <v>23204488.890000001</v>
      </c>
      <c s="21">
        <v>17013232.710000001</v>
      </c>
      <c s="21">
        <v>40217721.600000001</v>
      </c>
    </row>
    <row r="311" spans="1:63" ht="14.5">
      <c r="A311" s="55">
        <v>20852000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46</v>
      </c>
      <c s="55" t="s">
        <v>159</v>
      </c>
      <c s="55" t="s">
        <v>1164</v>
      </c>
      <c s="55" t="s">
        <v>446</v>
      </c>
      <c s="55" t="s">
        <v>446</v>
      </c>
      <c s="55" t="s">
        <v>312</v>
      </c>
      <c s="62">
        <v>20778648.460000001</v>
      </c>
      <c s="62">
        <v>1044287.41</v>
      </c>
      <c s="62">
        <v>0</v>
      </c>
      <c s="62">
        <v>0</v>
      </c>
      <c s="62">
        <v>0</v>
      </c>
      <c s="62">
        <v>0</v>
      </c>
      <c s="62">
        <v>0</v>
      </c>
      <c s="62">
        <v>21822935.870000001</v>
      </c>
      <c s="59">
        <v>44349</v>
      </c>
      <c s="59">
        <v>49828</v>
      </c>
      <c s="63">
        <v>48000000</v>
      </c>
      <c s="63">
        <v>48000000</v>
      </c>
      <c s="63">
        <v>11.512328767123288</v>
      </c>
      <c s="63">
        <v>15.010958904109589</v>
      </c>
      <c s="67">
        <v>0.075539999999999996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866245.75899999996</v>
      </c>
      <c s="21">
        <v>0</v>
      </c>
      <c s="21">
        <v>0</v>
      </c>
      <c s="21">
        <v>0</v>
      </c>
      <c s="21">
        <v>0</v>
      </c>
      <c s="21">
        <v>0</v>
      </c>
      <c s="21">
        <v>848979.85699999996</v>
      </c>
      <c s="21">
        <v>0</v>
      </c>
      <c s="21">
        <v>0</v>
      </c>
      <c s="21">
        <v>0</v>
      </c>
      <c s="21">
        <v>0</v>
      </c>
      <c s="21">
        <v>0</v>
      </c>
      <c s="21">
        <v>834071.25300000003</v>
      </c>
      <c s="21">
        <v>0</v>
      </c>
      <c s="21">
        <v>0</v>
      </c>
      <c s="21">
        <v>0</v>
      </c>
      <c s="21">
        <v>0</v>
      </c>
      <c s="21">
        <v>0</v>
      </c>
      <c s="21">
        <v>798085.55000000005</v>
      </c>
      <c s="21">
        <v>1715225.6159999999</v>
      </c>
      <c s="21">
        <v>1632156.8030000001</v>
      </c>
      <c s="21">
        <v>3347382.4189999998</v>
      </c>
    </row>
    <row r="312" spans="1:63" ht="14.5">
      <c r="A312" s="55">
        <v>20854000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447</v>
      </c>
      <c s="55" t="s">
        <v>447</v>
      </c>
      <c s="55" t="s">
        <v>312</v>
      </c>
      <c s="62">
        <v>250000000</v>
      </c>
      <c s="62">
        <v>0</v>
      </c>
      <c s="62">
        <v>0</v>
      </c>
      <c s="62">
        <v>9523645.8399999999</v>
      </c>
      <c s="62">
        <v>0</v>
      </c>
      <c s="62">
        <v>0</v>
      </c>
      <c s="62">
        <v>0</v>
      </c>
      <c s="62">
        <v>250000000</v>
      </c>
      <c s="59">
        <v>44389</v>
      </c>
      <c s="59">
        <v>51566</v>
      </c>
      <c s="63">
        <v>250000000</v>
      </c>
      <c s="63">
        <v>250000000</v>
      </c>
      <c s="63">
        <v>16.273972602739725</v>
      </c>
      <c s="63">
        <v>19.663013698630138</v>
      </c>
      <c s="67">
        <v>0.075450000000000003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9495597.2200000007</v>
      </c>
      <c s="21">
        <v>0</v>
      </c>
      <c s="21">
        <v>0</v>
      </c>
      <c s="21">
        <v>0</v>
      </c>
      <c s="21">
        <v>0</v>
      </c>
      <c s="21">
        <v>0</v>
      </c>
      <c s="21">
        <v>9547770.8300000001</v>
      </c>
      <c s="21">
        <v>0</v>
      </c>
      <c s="21">
        <v>0</v>
      </c>
      <c s="21">
        <v>0</v>
      </c>
      <c s="21">
        <v>0</v>
      </c>
      <c s="21">
        <v>0</v>
      </c>
      <c s="21">
        <v>9495597.2200000007</v>
      </c>
      <c s="21">
        <v>0</v>
      </c>
      <c s="21">
        <v>0</v>
      </c>
      <c s="21">
        <v>0</v>
      </c>
      <c s="21">
        <v>0</v>
      </c>
      <c s="21">
        <v>0</v>
      </c>
      <c s="21">
        <v>9547770.8300000001</v>
      </c>
      <c s="21">
        <v>19043368.050000001</v>
      </c>
      <c s="21">
        <v>19043368.050000001</v>
      </c>
      <c s="21">
        <v>38086736.100000001</v>
      </c>
    </row>
    <row r="313" spans="1:63" ht="14.5">
      <c r="A313" s="55">
        <v>20855000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448</v>
      </c>
      <c s="55" t="s">
        <v>448</v>
      </c>
      <c s="55" t="s">
        <v>312</v>
      </c>
      <c s="62">
        <v>37500000</v>
      </c>
      <c s="62">
        <v>0</v>
      </c>
      <c s="62">
        <v>1071428.5700000001</v>
      </c>
      <c s="62">
        <v>1399640.6299999999</v>
      </c>
      <c s="62">
        <v>0</v>
      </c>
      <c s="62">
        <v>0</v>
      </c>
      <c s="62">
        <v>0</v>
      </c>
      <c s="62">
        <v>36428571.43</v>
      </c>
      <c s="59">
        <v>44389</v>
      </c>
      <c s="59">
        <v>51566</v>
      </c>
      <c s="63">
        <v>75000000</v>
      </c>
      <c s="63">
        <v>37500000</v>
      </c>
      <c s="63">
        <v>16.273972602739725</v>
      </c>
      <c s="63">
        <v>19.663013698630138</v>
      </c>
      <c s="67">
        <v>0.075450000000000003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1383644.1699999999</v>
      </c>
      <c s="21">
        <v>0</v>
      </c>
      <c s="21">
        <v>0</v>
      </c>
      <c s="21">
        <v>0</v>
      </c>
      <c s="21">
        <v>0</v>
      </c>
      <c s="21">
        <v>0</v>
      </c>
      <c s="21">
        <v>1350327.5900000001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1302253.3300000001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1268489.55</v>
      </c>
      <c s="21">
        <v>2733971.7599999998</v>
      </c>
      <c s="21">
        <v>2570742.8799999999</v>
      </c>
      <c s="21">
        <v>5304714.6399999997</v>
      </c>
    </row>
    <row r="314" spans="1:63" ht="14.5">
      <c r="A314" s="55">
        <v>20841000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449</v>
      </c>
      <c s="55" t="s">
        <v>449</v>
      </c>
      <c s="55" t="s">
        <v>312</v>
      </c>
      <c s="62">
        <v>12193394.74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12193394.74</v>
      </c>
      <c s="59">
        <v>43613</v>
      </c>
      <c s="59">
        <v>49457</v>
      </c>
      <c s="63">
        <v>100000000</v>
      </c>
      <c s="63">
        <v>88134032.579999998</v>
      </c>
      <c s="63">
        <v>10.495890410958904</v>
      </c>
      <c s="63">
        <v>16.010958904109589</v>
      </c>
      <c s="67">
        <v>0.075290999999999997</v>
      </c>
      <c s="65" t="s">
        <v>1169</v>
      </c>
      <c s="67">
        <v>0.022283000000000001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594189.25699999998</v>
      </c>
      <c s="21">
        <v>0</v>
      </c>
      <c s="21">
        <v>0</v>
      </c>
      <c s="21">
        <v>0</v>
      </c>
      <c s="21">
        <v>0</v>
      </c>
      <c s="21">
        <v>0</v>
      </c>
      <c s="21">
        <v>446882.89000000001</v>
      </c>
      <c s="21">
        <v>0</v>
      </c>
      <c s="21">
        <v>0</v>
      </c>
      <c s="21">
        <v>0</v>
      </c>
      <c s="21">
        <v>0</v>
      </c>
      <c s="21">
        <v>0</v>
      </c>
      <c s="21">
        <v>417616.90999999997</v>
      </c>
      <c s="21">
        <v>0</v>
      </c>
      <c s="21">
        <v>0</v>
      </c>
      <c s="21">
        <v>0</v>
      </c>
      <c s="21">
        <v>0</v>
      </c>
      <c s="21">
        <v>0</v>
      </c>
      <c s="21">
        <v>402194.59999999998</v>
      </c>
      <c s="21">
        <v>0</v>
      </c>
      <c s="21">
        <v>1041072.147</v>
      </c>
      <c s="21">
        <v>819811.51000000001</v>
      </c>
      <c s="21">
        <v>1860883.6570000001</v>
      </c>
    </row>
    <row r="315" spans="1:63" ht="14.5">
      <c r="A315" s="55">
        <v>23203000</v>
      </c>
      <c s="55">
        <v>1</v>
      </c>
      <c s="55">
        <v>1</v>
      </c>
      <c s="55">
        <v>0</v>
      </c>
      <c s="55" t="s">
        <v>59</v>
      </c>
      <c s="55" t="s">
        <v>24</v>
      </c>
      <c s="55" t="s">
        <v>25</v>
      </c>
      <c s="55" t="s">
        <v>44</v>
      </c>
      <c s="55" t="s">
        <v>94</v>
      </c>
      <c s="55" t="s">
        <v>27</v>
      </c>
      <c s="55" t="s">
        <v>143</v>
      </c>
      <c s="55" t="s">
        <v>146</v>
      </c>
      <c s="55" t="s">
        <v>65</v>
      </c>
      <c s="55" t="s">
        <v>1160</v>
      </c>
      <c s="55" t="s">
        <v>450</v>
      </c>
      <c s="55" t="s">
        <v>450</v>
      </c>
      <c s="55" t="s">
        <v>143</v>
      </c>
      <c s="62">
        <v>4120874.1540000001</v>
      </c>
      <c s="62">
        <v>618536.49699999997</v>
      </c>
      <c s="62">
        <v>0</v>
      </c>
      <c s="62">
        <v>39546.489999999998</v>
      </c>
      <c s="62">
        <v>19689.02</v>
      </c>
      <c s="62">
        <v>0</v>
      </c>
      <c s="62">
        <v>0</v>
      </c>
      <c s="62">
        <v>4687016.5420000004</v>
      </c>
      <c s="59">
        <v>43822</v>
      </c>
      <c s="59">
        <v>54788</v>
      </c>
      <c s="63">
        <v>21499450</v>
      </c>
      <c s="63">
        <v>21499450</v>
      </c>
      <c s="63">
        <v>25.101369863013698</v>
      </c>
      <c s="63">
        <v>30.043835616438358</v>
      </c>
      <c s="65">
        <v>0.02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46870.163</v>
      </c>
      <c s="21">
        <v>0</v>
      </c>
      <c s="21">
        <v>0</v>
      </c>
      <c s="21">
        <v>0</v>
      </c>
      <c s="21">
        <v>0</v>
      </c>
      <c s="21">
        <v>0</v>
      </c>
      <c s="21">
        <v>46870.163</v>
      </c>
      <c s="21">
        <v>0</v>
      </c>
      <c s="21">
        <v>0</v>
      </c>
      <c s="21">
        <v>0</v>
      </c>
      <c s="21">
        <v>0</v>
      </c>
      <c s="21">
        <v>0</v>
      </c>
      <c s="21">
        <v>46870.163</v>
      </c>
      <c s="21">
        <v>0</v>
      </c>
      <c s="21">
        <v>0</v>
      </c>
      <c s="21">
        <v>0</v>
      </c>
      <c s="21">
        <v>0</v>
      </c>
      <c s="21">
        <v>0</v>
      </c>
      <c s="21">
        <v>46870.163</v>
      </c>
      <c s="21">
        <v>93740.326000000001</v>
      </c>
      <c s="21">
        <v>93740.326000000001</v>
      </c>
      <c s="21">
        <v>187480.652</v>
      </c>
    </row>
    <row r="316" spans="1:63" ht="14.5">
      <c r="A316" s="55">
        <v>20346000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451</v>
      </c>
      <c s="55" t="s">
        <v>451</v>
      </c>
      <c s="55" t="s">
        <v>160</v>
      </c>
      <c s="62">
        <v>24747739.43</v>
      </c>
      <c s="62">
        <v>35590.169999999998</v>
      </c>
      <c s="62">
        <v>0</v>
      </c>
      <c s="62">
        <v>0</v>
      </c>
      <c s="62">
        <v>0</v>
      </c>
      <c s="62">
        <v>0</v>
      </c>
      <c s="62">
        <v>0</v>
      </c>
      <c s="62">
        <v>24783329.600000001</v>
      </c>
      <c s="59">
        <v>44090</v>
      </c>
      <c s="59">
        <v>52916</v>
      </c>
      <c s="63">
        <v>50000000</v>
      </c>
      <c s="63">
        <v>50000000</v>
      </c>
      <c s="63">
        <v>19.972602739726028</v>
      </c>
      <c s="63">
        <v>24.18082191780822</v>
      </c>
      <c s="64">
        <v>0.064782699999999999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878812.89199999999</v>
      </c>
      <c s="21">
        <v>0</v>
      </c>
      <c s="21">
        <v>0</v>
      </c>
      <c s="21">
        <v>0</v>
      </c>
      <c s="21">
        <v>0</v>
      </c>
      <c s="21">
        <v>0</v>
      </c>
      <c s="21">
        <v>869021.15700000001</v>
      </c>
      <c s="21">
        <v>0</v>
      </c>
      <c s="21">
        <v>0</v>
      </c>
      <c s="21">
        <v>0</v>
      </c>
      <c s="21">
        <v>0</v>
      </c>
      <c s="21">
        <v>0</v>
      </c>
      <c s="21">
        <v>782088.22999999998</v>
      </c>
      <c s="21">
        <v>0</v>
      </c>
      <c s="21">
        <v>0</v>
      </c>
      <c s="21">
        <v>0</v>
      </c>
      <c s="21">
        <v>0</v>
      </c>
      <c s="21">
        <v>0</v>
      </c>
      <c s="21">
        <v>744837.27000000002</v>
      </c>
      <c s="21">
        <v>0</v>
      </c>
      <c s="21">
        <v>1747834.0490000001</v>
      </c>
      <c s="21">
        <v>1526925.5</v>
      </c>
      <c s="21">
        <v>3274759.5490000001</v>
      </c>
    </row>
    <row r="317" spans="1:63" ht="14.5">
      <c r="A317" s="55">
        <v>20593000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452</v>
      </c>
      <c s="55" t="s">
        <v>452</v>
      </c>
      <c s="55" t="s">
        <v>289</v>
      </c>
      <c s="62">
        <v>700000000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700000000</v>
      </c>
      <c s="59">
        <v>44616</v>
      </c>
      <c s="59">
        <v>50540</v>
      </c>
      <c s="63">
        <v>700000000</v>
      </c>
      <c s="63">
        <v>700000000</v>
      </c>
      <c s="63">
        <v>13.463013698630137</v>
      </c>
      <c s="63">
        <v>16.230136986301371</v>
      </c>
      <c s="65">
        <v>0.0293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10311972.220000001</v>
      </c>
      <c s="21">
        <v>0</v>
      </c>
      <c s="21">
        <v>0</v>
      </c>
      <c s="21">
        <v>0</v>
      </c>
      <c s="21">
        <v>0</v>
      </c>
      <c s="21">
        <v>0</v>
      </c>
      <c s="21">
        <v>10482888.890000001</v>
      </c>
      <c s="21">
        <v>0</v>
      </c>
      <c s="21">
        <v>0</v>
      </c>
      <c s="21">
        <v>0</v>
      </c>
      <c s="21">
        <v>0</v>
      </c>
      <c s="21">
        <v>0</v>
      </c>
      <c s="21">
        <v>10311972.220000001</v>
      </c>
      <c s="21">
        <v>0</v>
      </c>
      <c s="21">
        <v>0</v>
      </c>
      <c s="21">
        <v>0</v>
      </c>
      <c s="21">
        <v>0</v>
      </c>
      <c s="21">
        <v>0</v>
      </c>
      <c s="21">
        <v>10482888.890000001</v>
      </c>
      <c s="21">
        <v>0</v>
      </c>
      <c s="21">
        <v>20794861.109999999</v>
      </c>
      <c s="21">
        <v>20794861.109999999</v>
      </c>
      <c s="21">
        <v>41589722.219999999</v>
      </c>
    </row>
    <row r="318" spans="1:63" ht="14.5">
      <c r="A318" s="55">
        <v>23205000</v>
      </c>
      <c s="55">
        <v>1</v>
      </c>
      <c s="55">
        <v>0</v>
      </c>
      <c s="55">
        <v>0</v>
      </c>
      <c s="55" t="s">
        <v>59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143</v>
      </c>
      <c s="55" t="s">
        <v>70</v>
      </c>
      <c s="55" t="s">
        <v>65</v>
      </c>
      <c s="55" t="s">
        <v>1160</v>
      </c>
      <c s="55" t="s">
        <v>455</v>
      </c>
      <c s="55" t="s">
        <v>455</v>
      </c>
      <c s="55" t="s">
        <v>143</v>
      </c>
      <c s="62">
        <v>1755228.5079999999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1734642.4210000001</v>
      </c>
      <c s="59">
        <v>44301</v>
      </c>
      <c s="59">
        <v>55107</v>
      </c>
      <c s="63">
        <v>21687975</v>
      </c>
      <c s="63">
        <v>21687975</v>
      </c>
      <c s="63">
        <v>25.975342465753425</v>
      </c>
      <c s="63">
        <v>29.605479452054794</v>
      </c>
      <c s="65">
        <v>0.02</v>
      </c>
      <c s="65" t="s">
        <v>39</v>
      </c>
      <c s="65"/>
      <c s="55" t="s">
        <v>74</v>
      </c>
      <c s="55" t="s">
        <v>143</v>
      </c>
      <c s="21">
        <v>0</v>
      </c>
      <c s="21">
        <v>0</v>
      </c>
      <c s="21">
        <v>0</v>
      </c>
      <c s="21">
        <v>0</v>
      </c>
      <c s="21">
        <v>17346.421999999999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17346.421999999999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17346.421999999999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17346.421999999999</v>
      </c>
      <c s="21">
        <v>0</v>
      </c>
      <c s="21">
        <v>34692.843999999997</v>
      </c>
      <c s="21">
        <v>34692.843999999997</v>
      </c>
      <c s="21">
        <v>69385.687999999995</v>
      </c>
    </row>
    <row r="319" spans="1:63" ht="14.5">
      <c r="A319" s="55">
        <v>20857000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456</v>
      </c>
      <c s="55" t="s">
        <v>456</v>
      </c>
      <c s="55" t="s">
        <v>312</v>
      </c>
      <c s="62">
        <v>72115384.620000005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72115384.620000005</v>
      </c>
      <c s="59">
        <v>44628</v>
      </c>
      <c s="59">
        <v>50107</v>
      </c>
      <c s="63">
        <v>75000000</v>
      </c>
      <c s="63">
        <v>75000000</v>
      </c>
      <c s="63">
        <v>12.276712328767124</v>
      </c>
      <c s="63">
        <v>15.010958904109589</v>
      </c>
      <c s="67">
        <v>0.072457999999999995</v>
      </c>
      <c s="65" t="s">
        <v>1175</v>
      </c>
      <c s="65">
        <v>0.02</v>
      </c>
      <c s="55" t="s">
        <v>312</v>
      </c>
      <c s="55" t="s">
        <v>312</v>
      </c>
      <c s="21">
        <v>0</v>
      </c>
      <c s="21">
        <v>0</v>
      </c>
      <c s="21">
        <v>2627183.0899999999</v>
      </c>
      <c s="21">
        <v>0</v>
      </c>
      <c s="21">
        <v>0</v>
      </c>
      <c s="21">
        <v>0</v>
      </c>
      <c s="21">
        <v>0</v>
      </c>
      <c s="21">
        <v>0</v>
      </c>
      <c s="21">
        <v>2563898.46</v>
      </c>
      <c s="21">
        <v>0</v>
      </c>
      <c s="21">
        <v>0</v>
      </c>
      <c s="21">
        <v>0</v>
      </c>
      <c s="21">
        <v>0</v>
      </c>
      <c s="21">
        <v>0</v>
      </c>
      <c s="21">
        <v>2417008.4500000002</v>
      </c>
      <c s="21">
        <v>0</v>
      </c>
      <c s="21">
        <v>0</v>
      </c>
      <c s="21">
        <v>0</v>
      </c>
      <c s="21">
        <v>0</v>
      </c>
      <c s="21">
        <v>0</v>
      </c>
      <c s="21">
        <v>2350240.2599999998</v>
      </c>
      <c s="21">
        <v>0</v>
      </c>
      <c s="21">
        <v>0</v>
      </c>
      <c s="21">
        <v>0</v>
      </c>
      <c s="21">
        <v>5191081.5499999998</v>
      </c>
      <c s="21">
        <v>4767248.71</v>
      </c>
      <c s="21">
        <v>9958330.2599999998</v>
      </c>
    </row>
    <row r="320" spans="1:63" ht="14.5">
      <c r="A320" s="55">
        <v>20858000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457</v>
      </c>
      <c s="55" t="s">
        <v>457</v>
      </c>
      <c s="55" t="s">
        <v>312</v>
      </c>
      <c s="62">
        <v>48076923.079999998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48076923.079999998</v>
      </c>
      <c s="59">
        <v>44628</v>
      </c>
      <c s="59">
        <v>50107</v>
      </c>
      <c s="63">
        <v>50000000</v>
      </c>
      <c s="63">
        <v>50000000</v>
      </c>
      <c s="63">
        <v>12.276712328767124</v>
      </c>
      <c s="63">
        <v>15.010958904109589</v>
      </c>
      <c s="67">
        <v>0.072457999999999995</v>
      </c>
      <c s="65" t="s">
        <v>1175</v>
      </c>
      <c s="65">
        <v>0.02</v>
      </c>
      <c s="55" t="s">
        <v>312</v>
      </c>
      <c s="55" t="s">
        <v>312</v>
      </c>
      <c s="21">
        <v>0</v>
      </c>
      <c s="21">
        <v>0</v>
      </c>
      <c s="21">
        <v>1751455.3999999999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1709265.6399999999</v>
      </c>
      <c s="21">
        <v>0</v>
      </c>
      <c s="21">
        <v>0</v>
      </c>
      <c s="21">
        <v>0</v>
      </c>
      <c s="21">
        <v>0</v>
      </c>
      <c s="21">
        <v>0</v>
      </c>
      <c s="21">
        <v>1611338.96</v>
      </c>
      <c s="21">
        <v>0</v>
      </c>
      <c s="21">
        <v>0</v>
      </c>
      <c s="21">
        <v>0</v>
      </c>
      <c s="21">
        <v>0</v>
      </c>
      <c s="21">
        <v>0</v>
      </c>
      <c s="21">
        <v>1566826.8400000001</v>
      </c>
      <c s="21">
        <v>0</v>
      </c>
      <c s="21">
        <v>0</v>
      </c>
      <c s="21">
        <v>0</v>
      </c>
      <c s="21">
        <v>3460721.04</v>
      </c>
      <c s="21">
        <v>3178165.7999999998</v>
      </c>
      <c s="21">
        <v>6638886.8399999999</v>
      </c>
    </row>
    <row r="321" spans="1:63" ht="14.5">
      <c r="A321" s="55">
        <v>20859000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458</v>
      </c>
      <c s="55" t="s">
        <v>458</v>
      </c>
      <c s="55" t="s">
        <v>312</v>
      </c>
      <c s="62">
        <v>48076923.079999998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48076923.079999998</v>
      </c>
      <c s="59">
        <v>44628</v>
      </c>
      <c s="59">
        <v>50107</v>
      </c>
      <c s="63">
        <v>50000000</v>
      </c>
      <c s="63">
        <v>50000000</v>
      </c>
      <c s="63">
        <v>12.276712328767124</v>
      </c>
      <c s="63">
        <v>15.010958904109589</v>
      </c>
      <c s="67">
        <v>0.072457999999999995</v>
      </c>
      <c s="65" t="s">
        <v>1175</v>
      </c>
      <c s="65">
        <v>0.02</v>
      </c>
      <c s="55" t="s">
        <v>312</v>
      </c>
      <c s="55" t="s">
        <v>312</v>
      </c>
      <c s="21">
        <v>0</v>
      </c>
      <c s="21">
        <v>0</v>
      </c>
      <c s="21">
        <v>1751455.3999999999</v>
      </c>
      <c s="21">
        <v>0</v>
      </c>
      <c s="21">
        <v>0</v>
      </c>
      <c s="21">
        <v>0</v>
      </c>
      <c s="21">
        <v>0</v>
      </c>
      <c s="21">
        <v>0</v>
      </c>
      <c s="21">
        <v>1709265.6399999999</v>
      </c>
      <c s="21">
        <v>0</v>
      </c>
      <c s="21">
        <v>0</v>
      </c>
      <c s="21">
        <v>0</v>
      </c>
      <c s="21">
        <v>0</v>
      </c>
      <c s="21">
        <v>0</v>
      </c>
      <c s="21">
        <v>1611338.96</v>
      </c>
      <c s="21">
        <v>0</v>
      </c>
      <c s="21">
        <v>0</v>
      </c>
      <c s="21">
        <v>0</v>
      </c>
      <c s="21">
        <v>0</v>
      </c>
      <c s="21">
        <v>0</v>
      </c>
      <c s="21">
        <v>1566826.8400000001</v>
      </c>
      <c s="21">
        <v>0</v>
      </c>
      <c s="21">
        <v>0</v>
      </c>
      <c s="21">
        <v>0</v>
      </c>
      <c s="21">
        <v>3460721.04</v>
      </c>
      <c s="21">
        <v>3178165.7999999998</v>
      </c>
      <c s="21">
        <v>6638886.8399999999</v>
      </c>
    </row>
    <row r="322" spans="1:63" ht="14.5">
      <c r="A322" s="55">
        <v>20591000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459</v>
      </c>
      <c s="55" t="s">
        <v>459</v>
      </c>
      <c s="55" t="s">
        <v>289</v>
      </c>
      <c s="62">
        <v>1169050.1599999999</v>
      </c>
      <c s="62">
        <v>474173.57000000001</v>
      </c>
      <c s="62">
        <v>0</v>
      </c>
      <c s="62">
        <v>0</v>
      </c>
      <c s="62">
        <v>0</v>
      </c>
      <c s="62">
        <v>0</v>
      </c>
      <c s="62">
        <v>0</v>
      </c>
      <c s="62">
        <v>1643223.73</v>
      </c>
      <c s="59">
        <v>44295</v>
      </c>
      <c s="59">
        <v>54316</v>
      </c>
      <c s="63">
        <v>40000000</v>
      </c>
      <c s="63">
        <v>40000000</v>
      </c>
      <c s="63">
        <v>23.80821917808219</v>
      </c>
      <c s="63">
        <v>27.454794520547946</v>
      </c>
      <c s="65">
        <v>0.067799999999999999</v>
      </c>
      <c s="65" t="s">
        <v>1155</v>
      </c>
      <c s="65">
        <v>0.021299999999999999</v>
      </c>
      <c s="55" t="s">
        <v>289</v>
      </c>
      <c s="55" t="s">
        <v>289</v>
      </c>
      <c s="21">
        <v>0</v>
      </c>
      <c s="21">
        <v>0</v>
      </c>
      <c s="21">
        <v>99629.187999999995</v>
      </c>
      <c s="21">
        <v>0</v>
      </c>
      <c s="21">
        <v>0</v>
      </c>
      <c s="21">
        <v>0</v>
      </c>
      <c s="21">
        <v>0</v>
      </c>
      <c s="21">
        <v>0</v>
      </c>
      <c s="21">
        <v>91570.824999999997</v>
      </c>
      <c s="21">
        <v>0</v>
      </c>
      <c s="21">
        <v>0</v>
      </c>
      <c s="21">
        <v>0</v>
      </c>
      <c s="21">
        <v>0</v>
      </c>
      <c s="21">
        <v>0</v>
      </c>
      <c s="21">
        <v>56014.760000000002</v>
      </c>
      <c s="21">
        <v>0</v>
      </c>
      <c s="21">
        <v>0</v>
      </c>
      <c s="21">
        <v>0</v>
      </c>
      <c s="21">
        <v>0</v>
      </c>
      <c s="21">
        <v>0</v>
      </c>
      <c s="21">
        <v>56943.18</v>
      </c>
      <c s="21">
        <v>0</v>
      </c>
      <c s="21">
        <v>0</v>
      </c>
      <c s="21">
        <v>0</v>
      </c>
      <c s="21">
        <v>191200.01299999998</v>
      </c>
      <c s="21">
        <v>112957.94</v>
      </c>
      <c s="21">
        <v>304157.95299999998</v>
      </c>
    </row>
    <row r="323" spans="1:63" ht="14.5">
      <c r="A323" s="55">
        <v>28112000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85</v>
      </c>
      <c s="55" t="s">
        <v>27</v>
      </c>
      <c s="55" t="s">
        <v>37</v>
      </c>
      <c s="55" t="s">
        <v>87</v>
      </c>
      <c s="55" t="s">
        <v>30</v>
      </c>
      <c s="55" t="s">
        <v>1156</v>
      </c>
      <c s="55" t="s">
        <v>1082</v>
      </c>
      <c s="55" t="s">
        <v>1082</v>
      </c>
      <c s="55" t="s">
        <v>37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59">
        <v>44554</v>
      </c>
      <c s="59">
        <v>51859</v>
      </c>
      <c s="63">
        <v>100000000</v>
      </c>
      <c s="63">
        <v>100000000</v>
      </c>
      <c s="63">
        <v>17.076712328767123</v>
      </c>
      <c s="63">
        <v>20.013698630136986</v>
      </c>
      <c s="65">
        <v>0.0235</v>
      </c>
      <c s="65" t="s">
        <v>39</v>
      </c>
      <c s="65"/>
      <c s="55" t="s">
        <v>33</v>
      </c>
      <c s="55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24" spans="1:63" ht="14.5">
      <c r="A324" s="55">
        <v>20351000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1083</v>
      </c>
      <c s="55" t="s">
        <v>1083</v>
      </c>
      <c s="55" t="s">
        <v>160</v>
      </c>
      <c s="62">
        <v>250000000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250000000</v>
      </c>
      <c s="59">
        <v>44738</v>
      </c>
      <c s="59">
        <v>51271</v>
      </c>
      <c s="63">
        <v>250000000</v>
      </c>
      <c s="63">
        <v>250000000</v>
      </c>
      <c s="63">
        <v>15.465753424657533</v>
      </c>
      <c s="63">
        <v>17.898630136986302</v>
      </c>
      <c s="67">
        <v>0.064782699999999999</v>
      </c>
      <c s="65" t="s">
        <v>1165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0</v>
      </c>
      <c s="21">
        <v>0</v>
      </c>
      <c s="21">
        <v>8304481.1100000003</v>
      </c>
      <c s="21">
        <v>0</v>
      </c>
      <c s="21">
        <v>0</v>
      </c>
      <c s="21">
        <v>0</v>
      </c>
      <c s="21">
        <v>0</v>
      </c>
      <c s="21">
        <v>0</v>
      </c>
      <c s="21">
        <v>8442124.4399999995</v>
      </c>
      <c s="21">
        <v>0</v>
      </c>
      <c s="21">
        <v>0</v>
      </c>
      <c s="21">
        <v>0</v>
      </c>
      <c s="21">
        <v>0</v>
      </c>
      <c s="21">
        <v>0</v>
      </c>
      <c s="21">
        <v>8304481.1100000003</v>
      </c>
      <c s="21">
        <v>0</v>
      </c>
      <c s="21">
        <v>0</v>
      </c>
      <c s="21">
        <v>0</v>
      </c>
      <c s="21">
        <v>0</v>
      </c>
      <c s="21">
        <v>0</v>
      </c>
      <c s="21">
        <v>8442124.4399999995</v>
      </c>
      <c s="21">
        <v>0</v>
      </c>
      <c s="21">
        <v>16746605.550000001</v>
      </c>
      <c s="21">
        <v>16746605.550000001</v>
      </c>
      <c s="21">
        <v>33493211.100000001</v>
      </c>
    </row>
    <row r="325" spans="1:63" ht="14.5">
      <c r="A325" s="55">
        <v>20860000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83</v>
      </c>
      <c s="55" t="s">
        <v>159</v>
      </c>
      <c s="55" t="s">
        <v>1164</v>
      </c>
      <c s="55" t="s">
        <v>1084</v>
      </c>
      <c s="55" t="s">
        <v>1084</v>
      </c>
      <c s="55" t="s">
        <v>312</v>
      </c>
      <c s="62">
        <v>29103162.670000002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29103162.670000002</v>
      </c>
      <c s="59">
        <v>44706</v>
      </c>
      <c s="59">
        <v>48359</v>
      </c>
      <c s="63">
        <v>49000000</v>
      </c>
      <c s="63">
        <v>40966350.619999997</v>
      </c>
      <c s="63">
        <v>7.4876712328767123</v>
      </c>
      <c s="63">
        <v>10.008219178082191</v>
      </c>
      <c s="67">
        <v>0.072514999999999996</v>
      </c>
      <c s="65" t="s">
        <v>1175</v>
      </c>
      <c s="65">
        <v>0.0195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1074054.375</v>
      </c>
      <c s="21">
        <v>0</v>
      </c>
      <c s="21">
        <v>0</v>
      </c>
      <c s="21">
        <v>0</v>
      </c>
      <c s="21">
        <v>0</v>
      </c>
      <c s="21">
        <v>0</v>
      </c>
      <c s="21">
        <v>1006505.35</v>
      </c>
      <c s="21">
        <v>0</v>
      </c>
      <c s="21">
        <v>0</v>
      </c>
      <c s="21">
        <v>0</v>
      </c>
      <c s="21">
        <v>0</v>
      </c>
      <c s="21">
        <v>0</v>
      </c>
      <c s="21">
        <v>919119.68999999994</v>
      </c>
      <c s="21">
        <v>0</v>
      </c>
      <c s="21">
        <v>0</v>
      </c>
      <c s="21">
        <v>0</v>
      </c>
      <c s="21">
        <v>0</v>
      </c>
      <c s="21">
        <v>0</v>
      </c>
      <c s="21">
        <v>862202.07999999996</v>
      </c>
      <c s="21">
        <v>0</v>
      </c>
      <c s="21">
        <v>2080559.7250000001</v>
      </c>
      <c s="21">
        <v>1781321.77</v>
      </c>
      <c s="21">
        <v>3861881.4950000001</v>
      </c>
    </row>
    <row r="326" spans="1:63" ht="14.5">
      <c r="A326" s="55">
        <v>23207000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1085</v>
      </c>
      <c s="55" t="s">
        <v>1085</v>
      </c>
      <c s="55" t="s">
        <v>71</v>
      </c>
      <c s="62">
        <v>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</v>
      </c>
      <c s="59">
        <v>44890</v>
      </c>
      <c s="59">
        <v>52109</v>
      </c>
      <c s="63">
        <v>50000000</v>
      </c>
      <c s="63">
        <v>50000000</v>
      </c>
      <c s="63">
        <v>17.761643835616439</v>
      </c>
      <c s="63">
        <v>19.778082191780822</v>
      </c>
      <c s="65">
        <v>0.056000000000000001</v>
      </c>
      <c s="65" t="s">
        <v>39</v>
      </c>
      <c s="65"/>
      <c s="55" t="s">
        <v>74</v>
      </c>
      <c s="55" t="s">
        <v>71</v>
      </c>
      <c s="21">
        <v>1431111.1100000001</v>
      </c>
      <c s="21">
        <v>0</v>
      </c>
      <c s="21">
        <v>0</v>
      </c>
      <c s="21">
        <v>0</v>
      </c>
      <c s="21">
        <v>0</v>
      </c>
      <c s="21">
        <v>0</v>
      </c>
      <c s="21">
        <v>1407777.78</v>
      </c>
      <c s="21">
        <v>0</v>
      </c>
      <c s="21">
        <v>0</v>
      </c>
      <c s="21">
        <v>0</v>
      </c>
      <c s="21">
        <v>0</v>
      </c>
      <c s="21">
        <v>0</v>
      </c>
      <c s="21">
        <v>1431111.1100000001</v>
      </c>
      <c s="21">
        <v>0</v>
      </c>
      <c s="21">
        <v>0</v>
      </c>
      <c s="21">
        <v>0</v>
      </c>
      <c s="21">
        <v>0</v>
      </c>
      <c s="21">
        <v>0</v>
      </c>
      <c s="21">
        <v>1407777.78</v>
      </c>
      <c s="21">
        <v>0</v>
      </c>
      <c s="21">
        <v>0</v>
      </c>
      <c s="21">
        <v>0</v>
      </c>
      <c s="21">
        <v>0</v>
      </c>
      <c s="21">
        <v>0</v>
      </c>
      <c s="21">
        <v>2838888.8900000001</v>
      </c>
      <c s="21">
        <v>2838888.8900000001</v>
      </c>
      <c s="21">
        <v>5677777.7800000003</v>
      </c>
    </row>
    <row r="327" spans="1:63" ht="14.5">
      <c r="A327" s="55">
        <v>23206000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1086</v>
      </c>
      <c s="55" t="s">
        <v>1086</v>
      </c>
      <c s="55" t="s">
        <v>71</v>
      </c>
      <c s="62">
        <v>100000000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100000000</v>
      </c>
      <c s="59">
        <v>44890</v>
      </c>
      <c s="59">
        <v>52109</v>
      </c>
      <c s="63">
        <v>100000000</v>
      </c>
      <c s="63">
        <v>100000000</v>
      </c>
      <c s="63">
        <v>17.761643835616439</v>
      </c>
      <c s="63">
        <v>19.778082191780822</v>
      </c>
      <c s="65">
        <v>0.053999999999999999</v>
      </c>
      <c s="65" t="s">
        <v>39</v>
      </c>
      <c s="65"/>
      <c s="55" t="s">
        <v>74</v>
      </c>
      <c s="55" t="s">
        <v>71</v>
      </c>
      <c s="21">
        <v>1470000</v>
      </c>
      <c s="21">
        <v>0</v>
      </c>
      <c s="21">
        <v>0</v>
      </c>
      <c s="21">
        <v>0</v>
      </c>
      <c s="21">
        <v>0</v>
      </c>
      <c s="21">
        <v>0</v>
      </c>
      <c s="21">
        <v>2700000</v>
      </c>
      <c s="21">
        <v>0</v>
      </c>
      <c s="21">
        <v>0</v>
      </c>
      <c s="21">
        <v>0</v>
      </c>
      <c s="21">
        <v>0</v>
      </c>
      <c s="21">
        <v>0</v>
      </c>
      <c s="21">
        <v>2700000</v>
      </c>
      <c s="21">
        <v>0</v>
      </c>
      <c s="21">
        <v>0</v>
      </c>
      <c s="21">
        <v>0</v>
      </c>
      <c s="21">
        <v>0</v>
      </c>
      <c s="21">
        <v>0</v>
      </c>
      <c s="21">
        <v>2700000</v>
      </c>
      <c s="21">
        <v>0</v>
      </c>
      <c s="21">
        <v>0</v>
      </c>
      <c s="21">
        <v>0</v>
      </c>
      <c s="21">
        <v>0</v>
      </c>
      <c s="21">
        <v>0</v>
      </c>
      <c s="21">
        <v>4170000</v>
      </c>
      <c s="21">
        <v>5400000</v>
      </c>
      <c s="21">
        <v>9570000</v>
      </c>
    </row>
    <row r="328" spans="1:63" ht="14.5">
      <c r="A328" s="55">
        <v>20352000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1087</v>
      </c>
      <c s="55" t="s">
        <v>1087</v>
      </c>
      <c s="55" t="s">
        <v>160</v>
      </c>
      <c s="62">
        <v>400000000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400000000</v>
      </c>
      <c s="59">
        <v>44908</v>
      </c>
      <c s="59">
        <v>52062</v>
      </c>
      <c s="63">
        <v>400000000</v>
      </c>
      <c s="63">
        <v>400000000</v>
      </c>
      <c s="63">
        <v>17.632876712328766</v>
      </c>
      <c s="63">
        <v>19.600000000000001</v>
      </c>
      <c s="65">
        <v>0.065799999999999997</v>
      </c>
      <c s="65" t="s">
        <v>1165</v>
      </c>
      <c s="65">
        <v>0.012</v>
      </c>
      <c s="55" t="s">
        <v>160</v>
      </c>
      <c s="55" t="s">
        <v>160</v>
      </c>
      <c s="21">
        <v>13470619.560000001</v>
      </c>
      <c s="21">
        <v>0</v>
      </c>
      <c s="21">
        <v>0</v>
      </c>
      <c s="21">
        <v>0</v>
      </c>
      <c s="21">
        <v>0</v>
      </c>
      <c s="21">
        <v>0</v>
      </c>
      <c s="21">
        <v>13250989.890000001</v>
      </c>
      <c s="21">
        <v>0</v>
      </c>
      <c s="21">
        <v>0</v>
      </c>
      <c s="21">
        <v>0</v>
      </c>
      <c s="21">
        <v>0</v>
      </c>
      <c s="21">
        <v>0</v>
      </c>
      <c s="21">
        <v>13470619.560000001</v>
      </c>
      <c s="21">
        <v>0</v>
      </c>
      <c s="21">
        <v>0</v>
      </c>
      <c s="21">
        <v>0</v>
      </c>
      <c s="21">
        <v>0</v>
      </c>
      <c s="21">
        <v>0</v>
      </c>
      <c s="21">
        <v>13250989.890000001</v>
      </c>
      <c s="21">
        <v>0</v>
      </c>
      <c s="21">
        <v>0</v>
      </c>
      <c s="21">
        <v>0</v>
      </c>
      <c s="21">
        <v>0</v>
      </c>
      <c s="21">
        <v>0</v>
      </c>
      <c s="21">
        <v>26721609.450000003</v>
      </c>
      <c s="21">
        <v>26721609.450000003</v>
      </c>
      <c s="21">
        <v>53443218.900000006</v>
      </c>
    </row>
    <row r="329" spans="1:63" ht="14.5">
      <c r="A329" s="55">
        <v>20594000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1088</v>
      </c>
      <c s="55" t="s">
        <v>1088</v>
      </c>
      <c s="55" t="s">
        <v>289</v>
      </c>
      <c s="62">
        <v>50732117.649999999</v>
      </c>
      <c s="62">
        <v>0</v>
      </c>
      <c s="62">
        <v>0</v>
      </c>
      <c s="62">
        <v>1207090.4199999999</v>
      </c>
      <c s="62">
        <v>40851.110000000001</v>
      </c>
      <c s="62">
        <v>0</v>
      </c>
      <c s="62">
        <v>0</v>
      </c>
      <c s="62">
        <v>50732117.649999999</v>
      </c>
      <c s="59">
        <v>44860</v>
      </c>
      <c s="59">
        <v>50952</v>
      </c>
      <c s="63">
        <v>80000000</v>
      </c>
      <c s="63">
        <v>80000000</v>
      </c>
      <c s="63">
        <v>14.591780821917808</v>
      </c>
      <c s="63">
        <v>16.69041095890411</v>
      </c>
      <c s="65">
        <v>0.058400000000000001</v>
      </c>
      <c s="65" t="s">
        <v>1175</v>
      </c>
      <c s="65">
        <v>0.011900000000000001</v>
      </c>
      <c s="55" t="s">
        <v>289</v>
      </c>
      <c s="55" t="s">
        <v>289</v>
      </c>
      <c s="21">
        <v>1247941.53</v>
      </c>
      <c s="21">
        <v>0</v>
      </c>
      <c s="21">
        <v>0</v>
      </c>
      <c s="21">
        <v>0</v>
      </c>
      <c s="21">
        <v>0</v>
      </c>
      <c s="21">
        <v>0</v>
      </c>
      <c s="21">
        <v>1511052.2209999999</v>
      </c>
      <c s="21">
        <v>0</v>
      </c>
      <c s="21">
        <v>0</v>
      </c>
      <c s="21">
        <v>0</v>
      </c>
      <c s="21">
        <v>0</v>
      </c>
      <c s="21">
        <v>0</v>
      </c>
      <c s="21">
        <v>1505767.7420000001</v>
      </c>
      <c s="21">
        <v>0</v>
      </c>
      <c s="21">
        <v>0</v>
      </c>
      <c s="21">
        <v>0</v>
      </c>
      <c s="21">
        <v>0</v>
      </c>
      <c s="21">
        <v>0</v>
      </c>
      <c s="21">
        <v>1498857.27</v>
      </c>
      <c s="21">
        <v>0</v>
      </c>
      <c s="21">
        <v>0</v>
      </c>
      <c s="21">
        <v>0</v>
      </c>
      <c s="21">
        <v>0</v>
      </c>
      <c s="21">
        <v>0</v>
      </c>
      <c s="21">
        <v>2758993.7510000002</v>
      </c>
      <c s="21">
        <v>3004625.0120000001</v>
      </c>
      <c s="21">
        <v>5763618.7630000003</v>
      </c>
    </row>
    <row r="330" spans="1:63" ht="14.5">
      <c r="A330" s="55">
        <v>20595000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1089</v>
      </c>
      <c s="55" t="s">
        <v>1089</v>
      </c>
      <c s="55" t="s">
        <v>289</v>
      </c>
      <c s="62">
        <v>500000000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500000000</v>
      </c>
      <c s="59">
        <v>44911</v>
      </c>
      <c s="59">
        <v>51507</v>
      </c>
      <c s="63">
        <v>500000000</v>
      </c>
      <c s="63">
        <v>500000000</v>
      </c>
      <c s="63">
        <v>16.112328767123287</v>
      </c>
      <c s="63">
        <v>18.07123287671233</v>
      </c>
      <c s="65">
        <v>0.045999999999999999</v>
      </c>
      <c s="6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11627777.779999999</v>
      </c>
      <c s="21">
        <v>0</v>
      </c>
      <c s="21">
        <v>0</v>
      </c>
      <c s="21">
        <v>0</v>
      </c>
      <c s="21">
        <v>0</v>
      </c>
      <c s="21">
        <v>0</v>
      </c>
      <c s="21">
        <v>11691666.67</v>
      </c>
      <c s="21">
        <v>0</v>
      </c>
      <c s="21">
        <v>0</v>
      </c>
      <c s="21">
        <v>0</v>
      </c>
      <c s="21">
        <v>0</v>
      </c>
      <c s="21">
        <v>0</v>
      </c>
      <c s="21">
        <v>11627777.779999999</v>
      </c>
      <c s="21">
        <v>0</v>
      </c>
      <c s="21">
        <v>0</v>
      </c>
      <c s="21">
        <v>0</v>
      </c>
      <c s="21">
        <v>0</v>
      </c>
      <c s="21">
        <v>0</v>
      </c>
      <c s="21">
        <v>11691666.67</v>
      </c>
      <c s="21">
        <v>23319444.449999999</v>
      </c>
      <c s="21">
        <v>23319444.449999999</v>
      </c>
      <c s="21">
        <v>46638888.899999999</v>
      </c>
    </row>
    <row r="331" spans="1:63" ht="14.5">
      <c r="A331" s="55">
        <v>20861000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1090</v>
      </c>
      <c s="55" t="s">
        <v>1090</v>
      </c>
      <c s="55" t="s">
        <v>312</v>
      </c>
      <c s="62">
        <v>250000000</v>
      </c>
      <c s="62">
        <v>0</v>
      </c>
      <c s="62">
        <v>0</v>
      </c>
      <c s="62">
        <v>9228545.1400000006</v>
      </c>
      <c s="62">
        <v>0</v>
      </c>
      <c s="62">
        <v>0</v>
      </c>
      <c s="62">
        <v>0</v>
      </c>
      <c s="62">
        <v>250000000</v>
      </c>
      <c s="59">
        <v>44916</v>
      </c>
      <c s="59">
        <v>50395</v>
      </c>
      <c s="63">
        <v>250000000</v>
      </c>
      <c s="63">
        <v>250000000</v>
      </c>
      <c s="63">
        <v>13.065753424657535</v>
      </c>
      <c s="63">
        <v>15.010958904109589</v>
      </c>
      <c s="67">
        <v>0.072538000000000005</v>
      </c>
      <c s="65" t="s">
        <v>1175</v>
      </c>
      <c s="65">
        <v>0.02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9205281.9399999995</v>
      </c>
      <c s="21">
        <v>0</v>
      </c>
      <c s="21">
        <v>0</v>
      </c>
      <c s="21">
        <v>0</v>
      </c>
      <c s="21">
        <v>0</v>
      </c>
      <c s="21">
        <v>0</v>
      </c>
      <c s="21">
        <v>8899865.7899999991</v>
      </c>
      <c s="21">
        <v>0</v>
      </c>
      <c s="21">
        <v>0</v>
      </c>
      <c s="21">
        <v>0</v>
      </c>
      <c s="21">
        <v>0</v>
      </c>
      <c s="21">
        <v>0</v>
      </c>
      <c s="21">
        <v>8497183.3300000001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8187876.5199999996</v>
      </c>
      <c s="21">
        <v>18105147.729999997</v>
      </c>
      <c s="21">
        <v>16685059.85</v>
      </c>
      <c s="21">
        <v>34790207.579999998</v>
      </c>
    </row>
    <row r="332" spans="1:63" ht="14.5">
      <c r="A332" s="55">
        <v>23209000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71</v>
      </c>
      <c s="55" t="s">
        <v>29</v>
      </c>
      <c s="55" t="s">
        <v>65</v>
      </c>
      <c s="55" t="s">
        <v>1160</v>
      </c>
      <c s="55" t="s">
        <v>1091</v>
      </c>
      <c s="55" t="s">
        <v>1091</v>
      </c>
      <c s="55" t="s">
        <v>71</v>
      </c>
      <c s="62">
        <v>10000000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10000000</v>
      </c>
      <c s="59">
        <v>44936</v>
      </c>
      <c s="59">
        <v>52078</v>
      </c>
      <c s="63">
        <v>30000000</v>
      </c>
      <c s="63">
        <v>30000000</v>
      </c>
      <c s="63">
        <v>17.676712328767124</v>
      </c>
      <c s="63">
        <v>19.567123287671233</v>
      </c>
      <c s="65">
        <v>0.053100000000000001</v>
      </c>
      <c s="65" t="s">
        <v>39</v>
      </c>
      <c s="65"/>
      <c s="55" t="s">
        <v>74</v>
      </c>
      <c s="55" t="s">
        <v>71</v>
      </c>
      <c s="21">
        <v>0</v>
      </c>
      <c s="21">
        <v>0</v>
      </c>
      <c s="21">
        <v>0</v>
      </c>
      <c s="21">
        <v>0</v>
      </c>
      <c s="21">
        <v>305913.30200000003</v>
      </c>
      <c s="21">
        <v>0</v>
      </c>
      <c s="21">
        <v>0</v>
      </c>
      <c s="21">
        <v>0</v>
      </c>
      <c s="21">
        <v>0</v>
      </c>
      <c s="21">
        <v>0</v>
      </c>
      <c s="21">
        <v>298127.56599999999</v>
      </c>
      <c s="21">
        <v>0</v>
      </c>
      <c s="21">
        <v>0</v>
      </c>
      <c s="21">
        <v>0</v>
      </c>
      <c s="21">
        <v>0</v>
      </c>
      <c s="21">
        <v>0</v>
      </c>
      <c s="21">
        <v>264772.59999999998</v>
      </c>
      <c s="21">
        <v>0</v>
      </c>
      <c s="21">
        <v>0</v>
      </c>
      <c s="21">
        <v>0</v>
      </c>
      <c s="21">
        <v>0</v>
      </c>
      <c s="21">
        <v>0</v>
      </c>
      <c s="21">
        <v>266227.40000000002</v>
      </c>
      <c s="21">
        <v>0</v>
      </c>
      <c s="21">
        <v>604040.86800000002</v>
      </c>
      <c s="21">
        <v>531000</v>
      </c>
      <c s="21">
        <v>1135040.868</v>
      </c>
    </row>
    <row r="333" spans="1:63" ht="14.5">
      <c r="A333" s="55">
        <v>23208000</v>
      </c>
      <c s="55">
        <v>1</v>
      </c>
      <c s="55">
        <v>1</v>
      </c>
      <c s="55">
        <v>1</v>
      </c>
      <c s="55" t="s">
        <v>66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442</v>
      </c>
      <c s="55" t="s">
        <v>29</v>
      </c>
      <c s="55" t="s">
        <v>65</v>
      </c>
      <c s="55" t="s">
        <v>1160</v>
      </c>
      <c s="55" t="s">
        <v>1092</v>
      </c>
      <c s="55" t="s">
        <v>1092</v>
      </c>
      <c s="55" t="s">
        <v>442</v>
      </c>
      <c s="62">
        <v>153665300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146700900</v>
      </c>
      <c s="59">
        <v>44861</v>
      </c>
      <c s="59">
        <v>50354</v>
      </c>
      <c s="63">
        <v>175720000</v>
      </c>
      <c s="63">
        <v>175720000</v>
      </c>
      <c s="63">
        <v>12.953424657534246</v>
      </c>
      <c s="63">
        <v>15.049315068493151</v>
      </c>
      <c s="65">
        <v>0.0001</v>
      </c>
      <c s="65" t="s">
        <v>39</v>
      </c>
      <c s="65"/>
      <c s="55" t="s">
        <v>74</v>
      </c>
      <c s="55" t="s">
        <v>442</v>
      </c>
      <c s="21">
        <v>0</v>
      </c>
      <c s="21">
        <v>0</v>
      </c>
      <c s="21">
        <v>0</v>
      </c>
      <c s="21">
        <v>7381.4300000000003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7421.9870000000001</v>
      </c>
      <c s="21">
        <v>0</v>
      </c>
      <c s="21">
        <v>0</v>
      </c>
      <c s="21">
        <v>0</v>
      </c>
      <c s="21">
        <v>0</v>
      </c>
      <c s="21">
        <v>0</v>
      </c>
      <c s="21">
        <v>7381.4300000000003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7421.9870000000001</v>
      </c>
      <c s="21">
        <v>0</v>
      </c>
      <c s="21">
        <v>0</v>
      </c>
      <c s="21">
        <v>14803.417000000001</v>
      </c>
      <c s="21">
        <v>14803.417000000001</v>
      </c>
      <c s="21">
        <v>29606.834000000003</v>
      </c>
    </row>
    <row r="334" spans="1:63" ht="14.5">
      <c r="A334" s="55">
        <v>20620000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364</v>
      </c>
      <c s="55" t="s">
        <v>29</v>
      </c>
      <c s="55" t="s">
        <v>159</v>
      </c>
      <c s="55" t="s">
        <v>1164</v>
      </c>
      <c s="55">
        <v>2000003658</v>
      </c>
      <c s="55">
        <v>2000003658</v>
      </c>
      <c s="55" t="s">
        <v>364</v>
      </c>
      <c s="62">
        <v>1772053.51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1772053.51</v>
      </c>
      <c s="59">
        <v>44819</v>
      </c>
      <c s="59">
        <v>56203</v>
      </c>
      <c s="63">
        <v>22873341.920000002</v>
      </c>
      <c s="63">
        <v>22873341.920000002</v>
      </c>
      <c s="63">
        <v>28.978082191780821</v>
      </c>
      <c s="63">
        <v>31.18904109589041</v>
      </c>
      <c s="65">
        <v>0.0263</v>
      </c>
      <c s="65" t="s">
        <v>365</v>
      </c>
      <c s="65"/>
      <c s="55" t="s">
        <v>364</v>
      </c>
      <c s="55" t="s">
        <v>364</v>
      </c>
      <c s="21">
        <v>0</v>
      </c>
      <c s="21">
        <v>0</v>
      </c>
      <c s="21">
        <v>0</v>
      </c>
      <c s="21">
        <v>0</v>
      </c>
      <c s="21">
        <v>23302.5</v>
      </c>
      <c s="21">
        <v>0</v>
      </c>
      <c s="21">
        <v>0</v>
      </c>
      <c s="21">
        <v>0</v>
      </c>
      <c s="21">
        <v>0</v>
      </c>
      <c s="21">
        <v>0</v>
      </c>
      <c s="21">
        <v>23302.5</v>
      </c>
      <c s="21">
        <v>0</v>
      </c>
      <c s="21">
        <v>0</v>
      </c>
      <c s="21">
        <v>0</v>
      </c>
      <c s="21">
        <v>0</v>
      </c>
      <c s="21">
        <v>0</v>
      </c>
      <c s="21">
        <v>23302.5</v>
      </c>
      <c s="21">
        <v>0</v>
      </c>
      <c s="21">
        <v>0</v>
      </c>
      <c s="21">
        <v>0</v>
      </c>
      <c s="21">
        <v>0</v>
      </c>
      <c s="21">
        <v>0</v>
      </c>
      <c s="21">
        <v>23302.5</v>
      </c>
      <c s="21">
        <v>0</v>
      </c>
      <c s="21">
        <v>46605</v>
      </c>
      <c s="21">
        <v>46605</v>
      </c>
      <c s="21">
        <v>93210</v>
      </c>
    </row>
    <row r="335" spans="1:63" ht="14.5">
      <c r="A335" s="55">
        <v>20846001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1093</v>
      </c>
      <c s="55" t="s">
        <v>1093</v>
      </c>
      <c s="55" t="s">
        <v>312</v>
      </c>
      <c s="62">
        <v>31578947.359999999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31578947.359999999</v>
      </c>
      <c s="59">
        <v>43938</v>
      </c>
      <c s="59">
        <v>48323</v>
      </c>
      <c s="63">
        <v>50000000</v>
      </c>
      <c s="63">
        <v>40000000</v>
      </c>
      <c s="63">
        <v>7.3890410958904109</v>
      </c>
      <c s="63">
        <v>12.013698630136986</v>
      </c>
      <c s="67">
        <v>0.074601000000000001</v>
      </c>
      <c s="65" t="s">
        <v>1169</v>
      </c>
      <c s="67">
        <v>0.013583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929173.85999999999</v>
      </c>
      <c s="21">
        <v>0</v>
      </c>
      <c s="21">
        <v>0</v>
      </c>
      <c s="21">
        <v>0</v>
      </c>
      <c s="21">
        <v>0</v>
      </c>
      <c s="21">
        <v>0</v>
      </c>
      <c s="21">
        <v>871993.93000000005</v>
      </c>
      <c s="21">
        <v>0</v>
      </c>
      <c s="21">
        <v>0</v>
      </c>
      <c s="21">
        <v>0</v>
      </c>
      <c s="21">
        <v>0</v>
      </c>
      <c s="21">
        <v>0</v>
      </c>
      <c s="21">
        <v>805284.01000000001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747423.37</v>
      </c>
      <c s="21">
        <v>0</v>
      </c>
      <c s="21">
        <v>0</v>
      </c>
      <c s="21">
        <v>1801167.79</v>
      </c>
      <c s="21">
        <v>1552707.3799999999</v>
      </c>
      <c s="21">
        <v>3353875.1699999999</v>
      </c>
    </row>
    <row r="336" spans="1:63" ht="14.5">
      <c r="A336" s="55">
        <v>20354000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1094</v>
      </c>
      <c s="55" t="s">
        <v>1094</v>
      </c>
      <c s="55" t="s">
        <v>160</v>
      </c>
      <c s="62">
        <v>3661682.6699999999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3661682.6699999999</v>
      </c>
      <c s="59">
        <v>44949</v>
      </c>
      <c s="59">
        <v>54011</v>
      </c>
      <c s="63">
        <v>35000000</v>
      </c>
      <c s="63">
        <v>35000000</v>
      </c>
      <c s="63">
        <v>22.972602739726028</v>
      </c>
      <c s="63">
        <v>24.827397260273973</v>
      </c>
      <c s="65">
        <v>0.012999999999999999</v>
      </c>
      <c s="65" t="s">
        <v>39</v>
      </c>
      <c s="65"/>
      <c s="55" t="s">
        <v>160</v>
      </c>
      <c s="55" t="s">
        <v>160</v>
      </c>
      <c s="21">
        <v>17999.950000000001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23605.310000000001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23996.560000000001</v>
      </c>
      <c s="21">
        <v>0</v>
      </c>
      <c s="21">
        <v>0</v>
      </c>
      <c s="21">
        <v>0</v>
      </c>
      <c s="21">
        <v>0</v>
      </c>
      <c s="21">
        <v>0</v>
      </c>
      <c s="21">
        <v>23605.310000000001</v>
      </c>
      <c s="21">
        <v>0</v>
      </c>
      <c s="21">
        <v>0</v>
      </c>
      <c s="21">
        <v>0</v>
      </c>
      <c s="21">
        <v>0</v>
      </c>
      <c s="21">
        <v>0</v>
      </c>
      <c s="21">
        <v>41605.260000000002</v>
      </c>
      <c s="21">
        <v>47601.870000000003</v>
      </c>
      <c s="21">
        <v>89207.130000000005</v>
      </c>
    </row>
    <row r="337" spans="1:63" ht="14.5">
      <c r="A337" s="55">
        <v>20596000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1095</v>
      </c>
      <c s="55" t="s">
        <v>1095</v>
      </c>
      <c s="55" t="s">
        <v>289</v>
      </c>
      <c s="62">
        <v>80000000</v>
      </c>
      <c s="62">
        <v>0</v>
      </c>
      <c s="62">
        <v>0</v>
      </c>
      <c s="62">
        <v>2138327.1200000001</v>
      </c>
      <c s="62">
        <v>25136.599999999999</v>
      </c>
      <c s="62">
        <v>0</v>
      </c>
      <c s="62">
        <v>0</v>
      </c>
      <c s="62">
        <v>80000000</v>
      </c>
      <c s="59">
        <v>44911</v>
      </c>
      <c s="59">
        <v>48945</v>
      </c>
      <c s="63">
        <v>100000000</v>
      </c>
      <c s="63">
        <v>100000000</v>
      </c>
      <c s="63">
        <v>9.0931506849315067</v>
      </c>
      <c s="63">
        <v>11.052054794520547</v>
      </c>
      <c s="65">
        <v>0.047199999999999999</v>
      </c>
      <c s="65" t="s">
        <v>39</v>
      </c>
      <c s="65"/>
      <c s="55" t="s">
        <v>289</v>
      </c>
      <c s="55" t="s">
        <v>289</v>
      </c>
      <c s="21">
        <v>2163463.7200000002</v>
      </c>
      <c s="21">
        <v>0</v>
      </c>
      <c s="21">
        <v>0</v>
      </c>
      <c s="21">
        <v>0</v>
      </c>
      <c s="21">
        <v>0</v>
      </c>
      <c s="21">
        <v>0</v>
      </c>
      <c s="21">
        <v>1898488.8899999999</v>
      </c>
      <c s="21">
        <v>0</v>
      </c>
      <c s="21">
        <v>0</v>
      </c>
      <c s="21">
        <v>0</v>
      </c>
      <c s="21">
        <v>0</v>
      </c>
      <c s="21">
        <v>0</v>
      </c>
      <c s="21">
        <v>1929955.5600000001</v>
      </c>
      <c s="21">
        <v>0</v>
      </c>
      <c s="21">
        <v>0</v>
      </c>
      <c s="21">
        <v>0</v>
      </c>
      <c s="21">
        <v>0</v>
      </c>
      <c s="21">
        <v>0</v>
      </c>
      <c s="21">
        <v>1898488.8899999999</v>
      </c>
      <c s="21">
        <v>0</v>
      </c>
      <c s="21">
        <v>0</v>
      </c>
      <c s="21">
        <v>0</v>
      </c>
      <c s="21">
        <v>0</v>
      </c>
      <c s="21">
        <v>0</v>
      </c>
      <c s="21">
        <v>4061952.6100000003</v>
      </c>
      <c s="21">
        <v>3828444.4500000002</v>
      </c>
      <c s="21">
        <v>7890397.0600000005</v>
      </c>
    </row>
    <row r="338" spans="1:63" ht="14.5">
      <c r="A338" s="55">
        <v>31000000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1078</v>
      </c>
      <c s="55" t="s">
        <v>29</v>
      </c>
      <c s="55" t="s">
        <v>1176</v>
      </c>
      <c s="55" t="s">
        <v>1177</v>
      </c>
      <c s="55" t="s">
        <v>1078</v>
      </c>
      <c s="55" t="s">
        <v>1078</v>
      </c>
      <c s="55" t="s">
        <v>1078</v>
      </c>
      <c s="62">
        <v>656022000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656022000</v>
      </c>
      <c s="59">
        <v>45055</v>
      </c>
      <c s="59">
        <v>51814</v>
      </c>
      <c s="63">
        <v>656022000</v>
      </c>
      <c s="63">
        <v>656022000</v>
      </c>
      <c s="63">
        <v>16.953424657534246</v>
      </c>
      <c s="63">
        <v>18.517808219178082</v>
      </c>
      <c s="65">
        <v>0.069800000000000001</v>
      </c>
      <c s="65" t="s">
        <v>39</v>
      </c>
      <c s="65"/>
      <c s="55" t="s">
        <v>1078</v>
      </c>
      <c s="55" t="s">
        <v>1078</v>
      </c>
      <c s="21">
        <v>0</v>
      </c>
      <c s="21">
        <v>15939383.630000001</v>
      </c>
      <c s="21">
        <v>0</v>
      </c>
      <c s="21">
        <v>0</v>
      </c>
      <c s="21">
        <v>15939383.630000001</v>
      </c>
      <c s="21">
        <v>0</v>
      </c>
      <c s="21">
        <v>0</v>
      </c>
      <c s="21">
        <v>15939383.630000001</v>
      </c>
      <c s="21">
        <v>0</v>
      </c>
      <c s="21">
        <v>0</v>
      </c>
      <c s="21">
        <v>15939383.630000001</v>
      </c>
      <c s="21">
        <v>0</v>
      </c>
      <c s="21">
        <v>0</v>
      </c>
      <c s="21">
        <v>15939383.630000001</v>
      </c>
      <c s="21">
        <v>0</v>
      </c>
      <c s="21">
        <v>0</v>
      </c>
      <c s="21">
        <v>15939383.630000001</v>
      </c>
      <c s="21">
        <v>0</v>
      </c>
      <c s="21">
        <v>0</v>
      </c>
      <c s="21">
        <v>15939383.630000001</v>
      </c>
      <c s="21">
        <v>0</v>
      </c>
      <c s="21">
        <v>0</v>
      </c>
      <c s="21">
        <v>15939383.630000001</v>
      </c>
      <c s="21">
        <v>0</v>
      </c>
      <c s="21">
        <v>63757534.520000003</v>
      </c>
      <c s="21">
        <v>63757534.520000003</v>
      </c>
      <c s="21">
        <v>127515069.04000001</v>
      </c>
    </row>
    <row r="339" spans="1:63" ht="14.5">
      <c r="A339" s="55">
        <v>20862000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1178</v>
      </c>
      <c s="55" t="s">
        <v>159</v>
      </c>
      <c s="55" t="s">
        <v>1164</v>
      </c>
      <c s="55" t="s">
        <v>1096</v>
      </c>
      <c s="55" t="s">
        <v>1096</v>
      </c>
      <c s="55" t="s">
        <v>312</v>
      </c>
      <c s="62">
        <v>8865141.0399999991</v>
      </c>
      <c s="62">
        <v>0</v>
      </c>
      <c s="62">
        <v>0</v>
      </c>
      <c s="62">
        <v>196326.16</v>
      </c>
      <c s="62">
        <v>37725.75</v>
      </c>
      <c s="62">
        <v>0</v>
      </c>
      <c s="62">
        <v>0</v>
      </c>
      <c s="62">
        <v>8865141.0399999991</v>
      </c>
      <c s="59">
        <v>44918</v>
      </c>
      <c s="59">
        <v>50397</v>
      </c>
      <c s="63">
        <v>26891460</v>
      </c>
      <c s="63">
        <v>26891460</v>
      </c>
      <c s="63">
        <v>13.07123287671233</v>
      </c>
      <c s="63">
        <v>15.010958904109589</v>
      </c>
      <c s="67">
        <v>0.072316000000000005</v>
      </c>
      <c s="65" t="s">
        <v>1155</v>
      </c>
      <c s="65">
        <v>0.02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355056.19099999999</v>
      </c>
      <c s="21">
        <v>0</v>
      </c>
      <c s="21">
        <v>0</v>
      </c>
      <c s="21">
        <v>0</v>
      </c>
      <c s="21">
        <v>0</v>
      </c>
      <c s="21">
        <v>0</v>
      </c>
      <c s="21">
        <v>342167.79499999998</v>
      </c>
      <c s="21">
        <v>0</v>
      </c>
      <c s="21">
        <v>0</v>
      </c>
      <c s="21">
        <v>0</v>
      </c>
      <c s="21">
        <v>0</v>
      </c>
      <c s="21">
        <v>0</v>
      </c>
      <c s="21">
        <v>326173.51000000001</v>
      </c>
      <c s="21">
        <v>0</v>
      </c>
      <c s="21">
        <v>0</v>
      </c>
      <c s="21">
        <v>0</v>
      </c>
      <c s="21">
        <v>0</v>
      </c>
      <c s="21">
        <v>0</v>
      </c>
      <c s="21">
        <v>314300.42999999999</v>
      </c>
      <c s="21">
        <v>697223.98600000003</v>
      </c>
      <c s="21">
        <v>640473.93999999994</v>
      </c>
      <c s="21">
        <v>1337697.926</v>
      </c>
    </row>
    <row r="340" spans="1:63" ht="14.5">
      <c r="A340" s="55">
        <v>20863000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312</v>
      </c>
      <c s="55" t="s">
        <v>166</v>
      </c>
      <c s="55" t="s">
        <v>159</v>
      </c>
      <c s="55" t="s">
        <v>1164</v>
      </c>
      <c s="55" t="s">
        <v>1097</v>
      </c>
      <c s="55" t="s">
        <v>1097</v>
      </c>
      <c s="55" t="s">
        <v>312</v>
      </c>
      <c s="62">
        <v>75000000</v>
      </c>
      <c s="62">
        <v>0</v>
      </c>
      <c s="62">
        <v>0</v>
      </c>
      <c s="62">
        <v>0</v>
      </c>
      <c s="62">
        <v>0</v>
      </c>
      <c s="62">
        <v>0</v>
      </c>
      <c s="62"/>
      <c s="62">
        <v>75000000</v>
      </c>
      <c s="59">
        <v>45070</v>
      </c>
      <c s="59">
        <v>48723</v>
      </c>
      <c s="63">
        <v>75000000</v>
      </c>
      <c s="63">
        <v>75000000</v>
      </c>
      <c s="63">
        <v>8.4849315068493159</v>
      </c>
      <c s="63">
        <v>10.008219178082191</v>
      </c>
      <c s="67">
        <v>0.072439000000000003</v>
      </c>
      <c s="65" t="s">
        <v>1155</v>
      </c>
      <c s="65">
        <v>0.0195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41" spans="1:63" ht="14.5">
      <c r="A341" s="55">
        <v>20855001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1098</v>
      </c>
      <c s="55" t="s">
        <v>1098</v>
      </c>
      <c s="55" t="s">
        <v>312</v>
      </c>
      <c s="62">
        <v>37500000</v>
      </c>
      <c s="62">
        <v>0</v>
      </c>
      <c s="62">
        <v>1071428.5700000001</v>
      </c>
      <c s="62">
        <v>1312921.8799999999</v>
      </c>
      <c s="62">
        <v>0</v>
      </c>
      <c s="62">
        <v>0</v>
      </c>
      <c s="62">
        <v>0</v>
      </c>
      <c s="62">
        <v>36428571.43</v>
      </c>
      <c s="59">
        <v>44389</v>
      </c>
      <c s="59">
        <v>51566</v>
      </c>
      <c s="63">
        <v>75000000</v>
      </c>
      <c s="63">
        <v>37500000</v>
      </c>
      <c s="63">
        <v>16.273972602739725</v>
      </c>
      <c s="63">
        <v>19.663013698630138</v>
      </c>
      <c s="67">
        <v>0.075450000000000003</v>
      </c>
      <c s="65" t="s">
        <v>1169</v>
      </c>
      <c s="65">
        <v>0.015283</v>
      </c>
      <c s="55" t="s">
        <v>312</v>
      </c>
      <c s="5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1383644.1699999999</v>
      </c>
      <c s="21">
        <v>0</v>
      </c>
      <c s="21">
        <v>0</v>
      </c>
      <c s="21">
        <v>0</v>
      </c>
      <c s="21">
        <v>0</v>
      </c>
      <c s="21">
        <v>0</v>
      </c>
      <c s="21">
        <v>1350327.5900000001</v>
      </c>
      <c s="21">
        <v>0</v>
      </c>
      <c s="21">
        <v>0</v>
      </c>
      <c s="21">
        <v>0</v>
      </c>
      <c s="21">
        <v>0</v>
      </c>
      <c s="21">
        <v>0</v>
      </c>
      <c s="21">
        <v>1302253.3300000001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1268489.55</v>
      </c>
      <c s="21">
        <v>2733971.7599999998</v>
      </c>
      <c s="21">
        <v>2570742.8799999999</v>
      </c>
      <c s="21">
        <v>5304714.6399999997</v>
      </c>
    </row>
    <row r="342" spans="1:63" ht="14.5">
      <c r="A342" s="55">
        <v>20355000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160</v>
      </c>
      <c s="55" t="s">
        <v>70</v>
      </c>
      <c s="55" t="s">
        <v>159</v>
      </c>
      <c s="55" t="s">
        <v>1164</v>
      </c>
      <c s="55" t="s">
        <v>1099</v>
      </c>
      <c s="55" t="s">
        <v>1099</v>
      </c>
      <c s="55" t="s">
        <v>160</v>
      </c>
      <c s="62">
        <v>199380000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199380000</v>
      </c>
      <c s="59">
        <v>45030</v>
      </c>
      <c s="59">
        <v>53796</v>
      </c>
      <c s="63">
        <v>300000000</v>
      </c>
      <c s="63">
        <v>300000000</v>
      </c>
      <c s="63">
        <v>22.383561643835616</v>
      </c>
      <c s="63">
        <v>24.016438356164382</v>
      </c>
      <c s="65">
        <v>0.066100599999999995</v>
      </c>
      <c s="55" t="s">
        <v>1179</v>
      </c>
      <c s="65">
        <v>0.012</v>
      </c>
      <c s="55" t="s">
        <v>160</v>
      </c>
      <c s="55" t="s">
        <v>160</v>
      </c>
      <c s="21">
        <v>0</v>
      </c>
      <c s="21">
        <v>0</v>
      </c>
      <c s="21">
        <v>7617915.0190000003</v>
      </c>
      <c s="21">
        <v>0</v>
      </c>
      <c s="21">
        <v>0</v>
      </c>
      <c s="21">
        <v>0</v>
      </c>
      <c s="21">
        <v>0</v>
      </c>
      <c s="21">
        <v>0</v>
      </c>
      <c s="21">
        <v>8216007.6799999997</v>
      </c>
      <c s="21">
        <v>0</v>
      </c>
      <c s="21">
        <v>0</v>
      </c>
      <c s="21">
        <v>0</v>
      </c>
      <c s="21">
        <v>0</v>
      </c>
      <c s="21">
        <v>0</v>
      </c>
      <c s="21">
        <v>8082051.0300000003</v>
      </c>
      <c s="21">
        <v>0</v>
      </c>
      <c s="21">
        <v>0</v>
      </c>
      <c s="21">
        <v>0</v>
      </c>
      <c s="21">
        <v>0</v>
      </c>
      <c s="21">
        <v>0</v>
      </c>
      <c s="21">
        <v>8216007.6799999997</v>
      </c>
      <c s="21">
        <v>0</v>
      </c>
      <c s="21">
        <v>0</v>
      </c>
      <c s="21">
        <v>0</v>
      </c>
      <c s="21">
        <v>15833922.699000001</v>
      </c>
      <c s="21">
        <v>16298058.710000001</v>
      </c>
      <c s="21">
        <v>32131981.409000002</v>
      </c>
    </row>
    <row r="343" spans="1:63" ht="14.5">
      <c r="A343" s="55">
        <v>20353000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1100</v>
      </c>
      <c s="55" t="s">
        <v>1100</v>
      </c>
      <c s="55" t="s">
        <v>160</v>
      </c>
      <c s="62">
        <v>4095604.9100000001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4095604.9100000001</v>
      </c>
      <c s="59">
        <v>44949</v>
      </c>
      <c s="59">
        <v>53281</v>
      </c>
      <c s="63">
        <v>49000000</v>
      </c>
      <c s="63">
        <v>49000000</v>
      </c>
      <c s="63">
        <v>20.972602739726028</v>
      </c>
      <c s="63">
        <v>22.827397260273973</v>
      </c>
      <c s="65">
        <v>0.065799999999999997</v>
      </c>
      <c s="55" t="s">
        <v>1179</v>
      </c>
      <c s="65">
        <v>0.012</v>
      </c>
      <c s="55" t="s">
        <v>160</v>
      </c>
      <c s="55" t="s">
        <v>160</v>
      </c>
      <c s="21">
        <v>481578.53899999999</v>
      </c>
      <c s="21">
        <v>0</v>
      </c>
      <c s="21">
        <v>0</v>
      </c>
      <c s="21">
        <v>0</v>
      </c>
      <c s="21">
        <v>0</v>
      </c>
      <c s="21">
        <v>0</v>
      </c>
      <c s="21">
        <v>247015.345</v>
      </c>
      <c s="21">
        <v>0</v>
      </c>
      <c s="21">
        <v>0</v>
      </c>
      <c s="21">
        <v>0</v>
      </c>
      <c s="21">
        <v>0</v>
      </c>
      <c s="21">
        <v>0</v>
      </c>
      <c s="21">
        <v>251109.52100000001</v>
      </c>
      <c s="21">
        <v>0</v>
      </c>
      <c s="21">
        <v>0</v>
      </c>
      <c s="21">
        <v>0</v>
      </c>
      <c s="21">
        <v>0</v>
      </c>
      <c s="21">
        <v>0</v>
      </c>
      <c s="21">
        <v>247015.345</v>
      </c>
      <c s="21">
        <v>0</v>
      </c>
      <c s="21">
        <v>0</v>
      </c>
      <c s="21">
        <v>0</v>
      </c>
      <c s="21">
        <v>0</v>
      </c>
      <c s="21">
        <v>0</v>
      </c>
      <c s="21">
        <v>728593.88399999996</v>
      </c>
      <c s="21">
        <v>498124.86600000004</v>
      </c>
      <c s="21">
        <v>1226718.75</v>
      </c>
    </row>
    <row r="344" spans="1:63" ht="14.5">
      <c r="A344" s="55">
        <v>20356000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1101</v>
      </c>
      <c s="55" t="s">
        <v>1101</v>
      </c>
      <c s="55" t="s">
        <v>160</v>
      </c>
      <c s="62">
        <v>2610699.7999999998</v>
      </c>
      <c s="62">
        <v>1460540</v>
      </c>
      <c s="62">
        <v>0</v>
      </c>
      <c s="62">
        <v>0</v>
      </c>
      <c s="62">
        <v>0</v>
      </c>
      <c s="62">
        <v>0</v>
      </c>
      <c s="62">
        <v>0</v>
      </c>
      <c s="62">
        <v>4071239.7999999998</v>
      </c>
      <c s="59">
        <v>45061</v>
      </c>
      <c s="59">
        <v>53888</v>
      </c>
      <c s="63">
        <v>9539946.7300000004</v>
      </c>
      <c s="63">
        <v>9539946.7300000004</v>
      </c>
      <c s="63">
        <v>22.635616438356163</v>
      </c>
      <c s="63">
        <v>24.183561643835617</v>
      </c>
      <c s="65">
        <v>0.065506200000000001</v>
      </c>
      <c s="55" t="s">
        <v>1179</v>
      </c>
      <c s="65">
        <v>0.012</v>
      </c>
      <c s="55" t="s">
        <v>160</v>
      </c>
      <c s="55" t="s">
        <v>160</v>
      </c>
      <c s="21">
        <v>113721.37300000001</v>
      </c>
      <c s="21">
        <v>0</v>
      </c>
      <c s="21">
        <v>0</v>
      </c>
      <c s="21">
        <v>0</v>
      </c>
      <c s="21">
        <v>0</v>
      </c>
      <c s="21">
        <v>0</v>
      </c>
      <c s="21">
        <v>147645.927</v>
      </c>
      <c s="21">
        <v>0</v>
      </c>
      <c s="21">
        <v>0</v>
      </c>
      <c s="21">
        <v>0</v>
      </c>
      <c s="21">
        <v>0</v>
      </c>
      <c s="21">
        <v>0</v>
      </c>
      <c s="21">
        <v>150093.098</v>
      </c>
      <c s="21">
        <v>0</v>
      </c>
      <c s="21">
        <v>0</v>
      </c>
      <c s="21">
        <v>0</v>
      </c>
      <c s="21">
        <v>0</v>
      </c>
      <c s="21">
        <v>0</v>
      </c>
      <c s="21">
        <v>147645.927</v>
      </c>
      <c s="21">
        <v>0</v>
      </c>
      <c s="21">
        <v>0</v>
      </c>
      <c s="21">
        <v>0</v>
      </c>
      <c s="21">
        <v>0</v>
      </c>
      <c s="21">
        <v>0</v>
      </c>
      <c s="21">
        <v>261367.29999999999</v>
      </c>
      <c s="21">
        <v>297739.02500000002</v>
      </c>
      <c s="21">
        <v>559106.32499999995</v>
      </c>
    </row>
    <row r="345" spans="1:63" ht="14.5">
      <c r="A345" s="55">
        <v>20597000</v>
      </c>
      <c s="55">
        <v>1</v>
      </c>
      <c s="55">
        <v>1</v>
      </c>
      <c s="55">
        <v>1</v>
      </c>
      <c s="55" t="s">
        <v>23</v>
      </c>
      <c s="55" t="s">
        <v>24</v>
      </c>
      <c s="55" t="s">
        <v>25</v>
      </c>
      <c s="55" t="s">
        <v>26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1102</v>
      </c>
      <c s="55" t="s">
        <v>1102</v>
      </c>
      <c s="55" t="s">
        <v>289</v>
      </c>
      <c s="62">
        <v>86319985</v>
      </c>
      <c s="62">
        <v>68752387.989999995</v>
      </c>
      <c s="62">
        <v>0</v>
      </c>
      <c s="62">
        <v>0</v>
      </c>
      <c s="62">
        <v>0</v>
      </c>
      <c s="62">
        <v>0</v>
      </c>
      <c s="62">
        <v>0</v>
      </c>
      <c s="62">
        <v>155072372.99000001</v>
      </c>
      <c s="59">
        <v>44998</v>
      </c>
      <c s="59">
        <v>51441</v>
      </c>
      <c s="63">
        <v>200000000</v>
      </c>
      <c s="63">
        <v>200000000</v>
      </c>
      <c s="63">
        <v>15.931506849315069</v>
      </c>
      <c s="63">
        <v>17.652054794520549</v>
      </c>
      <c s="65">
        <v>0.058499999999999996</v>
      </c>
      <c s="65" t="s">
        <v>1168</v>
      </c>
      <c s="65">
        <v>0.012</v>
      </c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4065689.9339999999</v>
      </c>
      <c s="21">
        <v>0</v>
      </c>
      <c s="21">
        <v>0</v>
      </c>
      <c s="21">
        <v>0</v>
      </c>
      <c s="21">
        <v>0</v>
      </c>
      <c s="21">
        <v>0</v>
      </c>
      <c s="21">
        <v>4474461.5789999999</v>
      </c>
      <c s="21">
        <v>0</v>
      </c>
      <c s="21">
        <v>0</v>
      </c>
      <c s="21">
        <v>0</v>
      </c>
      <c s="21">
        <v>0</v>
      </c>
      <c s="21">
        <v>0</v>
      </c>
      <c s="21">
        <v>4389538.9000000004</v>
      </c>
      <c s="21">
        <v>0</v>
      </c>
      <c s="21">
        <v>0</v>
      </c>
      <c s="21">
        <v>0</v>
      </c>
      <c s="21">
        <v>0</v>
      </c>
      <c s="21">
        <v>0</v>
      </c>
      <c s="21">
        <v>4462293.6799999997</v>
      </c>
      <c s="21">
        <v>0</v>
      </c>
      <c s="21">
        <v>8540151.5130000003</v>
      </c>
      <c s="21">
        <v>8851832.5800000001</v>
      </c>
      <c s="21">
        <v>17391984.093000002</v>
      </c>
    </row>
    <row r="346" spans="1:63" ht="14.5">
      <c r="A346" s="55">
        <v>20864000</v>
      </c>
      <c s="55">
        <v>1</v>
      </c>
      <c s="55">
        <v>1</v>
      </c>
      <c s="55">
        <v>0</v>
      </c>
      <c s="55" t="s">
        <v>23</v>
      </c>
      <c s="55" t="s">
        <v>24</v>
      </c>
      <c s="55" t="s">
        <v>25</v>
      </c>
      <c s="55" t="s">
        <v>44</v>
      </c>
      <c s="55" t="s">
        <v>45</v>
      </c>
      <c s="55" t="s">
        <v>27</v>
      </c>
      <c s="55" t="s">
        <v>312</v>
      </c>
      <c s="55" t="s">
        <v>1180</v>
      </c>
      <c s="55" t="s">
        <v>159</v>
      </c>
      <c s="55" t="s">
        <v>1164</v>
      </c>
      <c s="55" t="s">
        <v>1103</v>
      </c>
      <c s="55" t="s">
        <v>1103</v>
      </c>
      <c s="55" t="s">
        <v>312</v>
      </c>
      <c s="62">
        <v>660664.19999999995</v>
      </c>
      <c s="62">
        <v>0</v>
      </c>
      <c s="62">
        <v>0</v>
      </c>
      <c s="62">
        <v>21425.810000000001</v>
      </c>
      <c s="62">
        <v>45759.57</v>
      </c>
      <c s="62">
        <v>0</v>
      </c>
      <c s="62">
        <v>0</v>
      </c>
      <c s="62">
        <v>660664.19999999995</v>
      </c>
      <c s="59">
        <v>45113</v>
      </c>
      <c s="59">
        <v>48766</v>
      </c>
      <c s="63">
        <v>26467000</v>
      </c>
      <c s="63">
        <v>26467000</v>
      </c>
      <c s="63">
        <v>8.6027397260273979</v>
      </c>
      <c s="63">
        <v>10.008219178082191</v>
      </c>
      <c s="67">
        <v>0.071280999999999997</v>
      </c>
      <c s="65" t="s">
        <v>1155</v>
      </c>
      <c s="65">
        <v>0.0195</v>
      </c>
      <c s="55" t="s">
        <v>312</v>
      </c>
      <c s="55" t="s">
        <v>312</v>
      </c>
      <c s="21">
        <v>67491.759999999995</v>
      </c>
      <c s="21">
        <v>0</v>
      </c>
      <c s="21">
        <v>0</v>
      </c>
      <c s="21">
        <v>0</v>
      </c>
      <c s="21">
        <v>0</v>
      </c>
      <c s="21">
        <v>0</v>
      </c>
      <c s="21">
        <v>45161.088000000003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112652.848</v>
      </c>
      <c s="21">
        <v>0</v>
      </c>
      <c s="21">
        <v>112652.848</v>
      </c>
    </row>
    <row r="347" spans="1:63" ht="14.5">
      <c r="A347" s="55">
        <v>20865000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1104</v>
      </c>
      <c s="55" t="s">
        <v>1104</v>
      </c>
      <c s="55" t="s">
        <v>312</v>
      </c>
      <c s="62">
        <v>27754292.41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27754292.41</v>
      </c>
      <c s="59">
        <v>45135</v>
      </c>
      <c s="59">
        <v>52440</v>
      </c>
      <c s="63">
        <v>150000000</v>
      </c>
      <c s="63">
        <v>150000000</v>
      </c>
      <c s="63">
        <v>18.668493150684931</v>
      </c>
      <c s="63">
        <v>20.013698630136986</v>
      </c>
      <c s="67">
        <v>0.072137000000000007</v>
      </c>
      <c s="65" t="s">
        <v>1155</v>
      </c>
      <c s="65">
        <v>0.02</v>
      </c>
      <c s="55" t="s">
        <v>312</v>
      </c>
      <c s="55" t="s">
        <v>312</v>
      </c>
      <c s="21">
        <v>1241985.368</v>
      </c>
      <c s="21">
        <v>0</v>
      </c>
      <c s="21">
        <v>0</v>
      </c>
      <c s="21">
        <v>0</v>
      </c>
      <c s="21">
        <v>0</v>
      </c>
      <c s="21">
        <v>0</v>
      </c>
      <c s="21">
        <v>1221735.608</v>
      </c>
      <c s="21">
        <v>0</v>
      </c>
      <c s="21">
        <v>0</v>
      </c>
      <c s="21">
        <v>0</v>
      </c>
      <c s="21">
        <v>0</v>
      </c>
      <c s="21">
        <v>0</v>
      </c>
      <c s="21">
        <v>1179463.7009999999</v>
      </c>
      <c s="21">
        <v>0</v>
      </c>
      <c s="21">
        <v>0</v>
      </c>
      <c s="21">
        <v>0</v>
      </c>
      <c s="21">
        <v>0</v>
      </c>
      <c s="21">
        <v>0</v>
      </c>
      <c s="21">
        <v>1160233.317</v>
      </c>
      <c s="21">
        <v>0</v>
      </c>
      <c s="21">
        <v>0</v>
      </c>
      <c s="21">
        <v>0</v>
      </c>
      <c s="21">
        <v>0</v>
      </c>
      <c s="21">
        <v>0</v>
      </c>
      <c s="21">
        <v>2463720.9759999998</v>
      </c>
      <c s="21">
        <v>2339697.0180000002</v>
      </c>
      <c s="21">
        <v>4803417.9939999999</v>
      </c>
    </row>
    <row r="348" spans="1:63" ht="14.5">
      <c r="A348" s="55">
        <v>20866000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1105</v>
      </c>
      <c s="55" t="s">
        <v>1105</v>
      </c>
      <c s="55" t="s">
        <v>312</v>
      </c>
      <c s="62">
        <v>11223481.289999999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11223481.289999999</v>
      </c>
      <c s="59">
        <v>45135</v>
      </c>
      <c s="59">
        <v>50614</v>
      </c>
      <c s="63">
        <v>20204813.629999999</v>
      </c>
      <c s="63">
        <v>20204813.629999999</v>
      </c>
      <c s="63">
        <v>13.665753424657535</v>
      </c>
      <c s="63">
        <v>15.010958904109589</v>
      </c>
      <c s="65">
        <v>0.071999999999999995</v>
      </c>
      <c s="65" t="s">
        <v>1155</v>
      </c>
      <c s="65">
        <v>0.02</v>
      </c>
      <c s="55" t="s">
        <v>312</v>
      </c>
      <c s="55" t="s">
        <v>312</v>
      </c>
      <c s="21">
        <v>103531.81600000001</v>
      </c>
      <c s="21">
        <v>0</v>
      </c>
      <c s="21">
        <v>0</v>
      </c>
      <c s="21">
        <v>0</v>
      </c>
      <c s="21">
        <v>0</v>
      </c>
      <c s="21">
        <v>0</v>
      </c>
      <c s="21">
        <v>128662.99000000001</v>
      </c>
      <c s="21">
        <v>0</v>
      </c>
      <c s="21">
        <v>0</v>
      </c>
      <c s="21">
        <v>0</v>
      </c>
      <c s="21">
        <v>0</v>
      </c>
      <c s="21">
        <v>0</v>
      </c>
      <c s="21">
        <v>120511.98699999999</v>
      </c>
      <c s="21">
        <v>0</v>
      </c>
      <c s="21">
        <v>0</v>
      </c>
      <c s="21">
        <v>0</v>
      </c>
      <c s="21">
        <v>0</v>
      </c>
      <c s="21">
        <v>0</v>
      </c>
      <c s="21">
        <v>115687.014</v>
      </c>
      <c s="21">
        <v>0</v>
      </c>
      <c s="21">
        <v>0</v>
      </c>
      <c s="21">
        <v>0</v>
      </c>
      <c s="21">
        <v>0</v>
      </c>
      <c s="21">
        <v>0</v>
      </c>
      <c s="21">
        <v>232194.80600000001</v>
      </c>
      <c s="21">
        <v>236199.00099999999</v>
      </c>
      <c s="21">
        <v>468393.80700000003</v>
      </c>
    </row>
    <row r="349" spans="1:63" ht="14.5">
      <c r="A349" s="55">
        <v>20358000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1106</v>
      </c>
      <c s="55" t="s">
        <v>1106</v>
      </c>
      <c s="55" t="s">
        <v>160</v>
      </c>
      <c s="62">
        <v>450000000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450000000</v>
      </c>
      <c s="59">
        <v>45156</v>
      </c>
      <c s="59">
        <v>52062</v>
      </c>
      <c s="63">
        <v>450000000</v>
      </c>
      <c s="63">
        <v>450000000</v>
      </c>
      <c s="63">
        <v>17.632876712328766</v>
      </c>
      <c s="63">
        <v>18.920547945205481</v>
      </c>
      <c s="65">
        <v>0.065799999999999997</v>
      </c>
      <c s="55" t="s">
        <v>1179</v>
      </c>
      <c s="65">
        <v>0.012</v>
      </c>
      <c s="55" t="s">
        <v>160</v>
      </c>
      <c s="55" t="s">
        <v>160</v>
      </c>
      <c s="21">
        <v>15154447</v>
      </c>
      <c s="21">
        <v>0</v>
      </c>
      <c s="21">
        <v>0</v>
      </c>
      <c s="21">
        <v>0</v>
      </c>
      <c s="21">
        <v>0</v>
      </c>
      <c s="21">
        <v>0</v>
      </c>
      <c s="21">
        <v>14907363.630000001</v>
      </c>
      <c s="21">
        <v>0</v>
      </c>
      <c s="21">
        <v>0</v>
      </c>
      <c s="21">
        <v>0</v>
      </c>
      <c s="21">
        <v>0</v>
      </c>
      <c s="21">
        <v>0</v>
      </c>
      <c s="21">
        <v>15154447</v>
      </c>
      <c s="21">
        <v>0</v>
      </c>
      <c s="21">
        <v>0</v>
      </c>
      <c s="21">
        <v>0</v>
      </c>
      <c s="21">
        <v>0</v>
      </c>
      <c s="21">
        <v>0</v>
      </c>
      <c s="21">
        <v>14907363.630000001</v>
      </c>
      <c s="21">
        <v>0</v>
      </c>
      <c s="21">
        <v>0</v>
      </c>
      <c s="21">
        <v>0</v>
      </c>
      <c s="21">
        <v>0</v>
      </c>
      <c s="21">
        <v>0</v>
      </c>
      <c s="21">
        <v>30061810.630000003</v>
      </c>
      <c s="21">
        <v>30061810.630000003</v>
      </c>
      <c s="21">
        <v>60123621.260000005</v>
      </c>
    </row>
    <row r="350" spans="1:63" ht="14.5">
      <c r="A350" s="55">
        <v>20359000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160</v>
      </c>
      <c s="55" t="s">
        <v>29</v>
      </c>
      <c s="55" t="s">
        <v>159</v>
      </c>
      <c s="55" t="s">
        <v>1164</v>
      </c>
      <c s="55" t="s">
        <v>1107</v>
      </c>
      <c s="55" t="s">
        <v>1107</v>
      </c>
      <c s="55" t="s">
        <v>160</v>
      </c>
      <c s="62">
        <v>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</v>
      </c>
      <c s="59">
        <v>45156</v>
      </c>
      <c s="59">
        <v>50601</v>
      </c>
      <c s="63">
        <v>50000000</v>
      </c>
      <c s="63">
        <v>50000000</v>
      </c>
      <c s="63">
        <v>13.63013698630137</v>
      </c>
      <c s="63">
        <v>14.917808219178083</v>
      </c>
      <c s="65">
        <v>0.025000000000000001</v>
      </c>
      <c s="55" t="s">
        <v>1163</v>
      </c>
      <c s="55"/>
      <c s="55" t="s">
        <v>160</v>
      </c>
      <c s="55" t="s">
        <v>160</v>
      </c>
      <c s="21">
        <v>0</v>
      </c>
      <c s="21">
        <v>630136.98999999999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619863.01000000001</v>
      </c>
      <c s="21">
        <v>0</v>
      </c>
      <c s="21">
        <v>0</v>
      </c>
      <c s="21">
        <v>0</v>
      </c>
      <c s="21">
        <v>0</v>
      </c>
      <c s="21">
        <v>0</v>
      </c>
      <c s="21">
        <v>630136.98999999999</v>
      </c>
      <c s="21">
        <v>0</v>
      </c>
      <c s="21">
        <v>0</v>
      </c>
      <c s="21">
        <v>0</v>
      </c>
      <c s="21">
        <v>0</v>
      </c>
      <c s="21">
        <v>0</v>
      </c>
      <c s="21">
        <v>619863.01000000001</v>
      </c>
      <c s="21">
        <v>0</v>
      </c>
      <c s="21">
        <v>0</v>
      </c>
      <c s="21">
        <v>0</v>
      </c>
      <c s="21">
        <v>0</v>
      </c>
      <c s="21">
        <v>1250000</v>
      </c>
      <c s="21">
        <v>1250000</v>
      </c>
      <c s="21">
        <v>2500000</v>
      </c>
    </row>
    <row r="351" spans="1:63" ht="14.5">
      <c r="A351" s="55">
        <v>20598000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289</v>
      </c>
      <c s="55" t="s">
        <v>29</v>
      </c>
      <c s="55" t="s">
        <v>159</v>
      </c>
      <c s="55" t="s">
        <v>1164</v>
      </c>
      <c s="55" t="s">
        <v>1108</v>
      </c>
      <c s="55" t="s">
        <v>1108</v>
      </c>
      <c s="55" t="s">
        <v>289</v>
      </c>
      <c s="62">
        <v>500000000</v>
      </c>
      <c s="62">
        <v>0</v>
      </c>
      <c s="62">
        <v>0</v>
      </c>
      <c s="62">
        <v>13242083.33</v>
      </c>
      <c s="62">
        <v>0</v>
      </c>
      <c s="62">
        <v>0</v>
      </c>
      <c s="62">
        <v>0</v>
      </c>
      <c s="62">
        <v>500000000</v>
      </c>
      <c s="59">
        <v>45160</v>
      </c>
      <c s="59">
        <v>51485</v>
      </c>
      <c s="62">
        <v>500000000</v>
      </c>
      <c s="62">
        <v>500000000</v>
      </c>
      <c s="63">
        <v>16.052054794520547</v>
      </c>
      <c s="63">
        <v>17.328767123287673</v>
      </c>
      <c s="65">
        <v>0.051999999999999998</v>
      </c>
      <c s="55" t="s">
        <v>39</v>
      </c>
      <c s="65"/>
      <c s="55" t="s">
        <v>289</v>
      </c>
      <c s="55" t="s">
        <v>289</v>
      </c>
      <c s="21">
        <v>0</v>
      </c>
      <c s="21">
        <v>0</v>
      </c>
      <c s="21">
        <v>0</v>
      </c>
      <c s="21">
        <v>0</v>
      </c>
      <c s="21">
        <v>0</v>
      </c>
      <c s="21">
        <v>13144444.439999999</v>
      </c>
      <c s="21">
        <v>0</v>
      </c>
      <c s="21">
        <v>0</v>
      </c>
      <c s="21">
        <v>0</v>
      </c>
      <c s="21">
        <v>0</v>
      </c>
      <c s="21">
        <v>0</v>
      </c>
      <c s="21">
        <v>13216666.67</v>
      </c>
      <c s="21">
        <v>0</v>
      </c>
      <c s="21">
        <v>0</v>
      </c>
      <c s="21">
        <v>0</v>
      </c>
      <c s="21">
        <v>0</v>
      </c>
      <c s="21">
        <v>0</v>
      </c>
      <c s="21">
        <v>13144444.439999999</v>
      </c>
      <c s="21">
        <v>0</v>
      </c>
      <c s="21">
        <v>0</v>
      </c>
      <c s="21">
        <v>0</v>
      </c>
      <c s="21">
        <v>0</v>
      </c>
      <c s="21">
        <v>0</v>
      </c>
      <c s="21">
        <v>13216666.67</v>
      </c>
      <c s="21">
        <v>26361111.109999999</v>
      </c>
      <c s="21">
        <v>26361111.109999999</v>
      </c>
      <c s="21">
        <v>52722222.219999999</v>
      </c>
    </row>
    <row r="352" spans="1:63" ht="14.5">
      <c r="A352" s="55">
        <v>20867000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1109</v>
      </c>
      <c s="55" t="s">
        <v>1109</v>
      </c>
      <c s="55" t="s">
        <v>312</v>
      </c>
      <c s="62">
        <v>0</v>
      </c>
      <c s="62">
        <v>6300855.1699999999</v>
      </c>
      <c s="62">
        <v>0</v>
      </c>
      <c s="62">
        <v>0</v>
      </c>
      <c s="62">
        <v>0</v>
      </c>
      <c s="62">
        <v>0</v>
      </c>
      <c s="62">
        <v>0</v>
      </c>
      <c s="62">
        <v>6300855.1699999999</v>
      </c>
      <c s="59">
        <v>45145</v>
      </c>
      <c s="59">
        <v>52451</v>
      </c>
      <c s="63">
        <v>117515240</v>
      </c>
      <c s="63">
        <v>117515240</v>
      </c>
      <c s="63">
        <v>18.698630136986303</v>
      </c>
      <c s="63">
        <v>20.016438356164382</v>
      </c>
      <c s="65"/>
      <c s="65" t="s">
        <v>1155</v>
      </c>
      <c s="65">
        <v>0.02</v>
      </c>
      <c s="55" t="s">
        <v>312</v>
      </c>
      <c s="55" t="s">
        <v>312</v>
      </c>
      <c s="21">
        <v>0</v>
      </c>
      <c s="21">
        <v>224661.182</v>
      </c>
      <c s="21">
        <v>0</v>
      </c>
      <c s="21">
        <v>0</v>
      </c>
      <c s="21">
        <v>0</v>
      </c>
      <c s="21">
        <v>0</v>
      </c>
      <c s="21">
        <v>0</v>
      </c>
      <c s="21">
        <v>259065.035</v>
      </c>
      <c s="21">
        <v>0</v>
      </c>
      <c s="21">
        <v>0</v>
      </c>
      <c s="21">
        <v>0</v>
      </c>
      <c s="21">
        <v>0</v>
      </c>
      <c s="21">
        <v>0</v>
      </c>
      <c s="21">
        <v>64408.739999999998</v>
      </c>
      <c s="21">
        <v>0</v>
      </c>
      <c s="21">
        <v>0</v>
      </c>
      <c s="21">
        <v>0</v>
      </c>
      <c s="21">
        <v>0</v>
      </c>
      <c s="21">
        <v>0</v>
      </c>
      <c s="21">
        <v>63358.599999999999</v>
      </c>
      <c s="21">
        <v>0</v>
      </c>
      <c s="21">
        <v>0</v>
      </c>
      <c s="21">
        <v>0</v>
      </c>
      <c s="21">
        <v>0</v>
      </c>
      <c s="21">
        <v>483726.217</v>
      </c>
      <c s="21">
        <v>127767.34</v>
      </c>
      <c s="21">
        <v>611493.55700000003</v>
      </c>
    </row>
    <row r="353" spans="1:63" ht="14.5">
      <c r="A353" s="55">
        <v>20100000</v>
      </c>
      <c s="55">
        <v>1</v>
      </c>
      <c s="55">
        <v>0</v>
      </c>
      <c s="55">
        <v>0</v>
      </c>
      <c s="55" t="s">
        <v>23</v>
      </c>
      <c s="55" t="s">
        <v>68</v>
      </c>
      <c s="55" t="s">
        <v>68</v>
      </c>
      <c s="55" t="s">
        <v>68</v>
      </c>
      <c s="55" t="s">
        <v>68</v>
      </c>
      <c s="55" t="s">
        <v>27</v>
      </c>
      <c s="55" t="s">
        <v>1079</v>
      </c>
      <c s="55" t="s">
        <v>166</v>
      </c>
      <c s="55" t="s">
        <v>159</v>
      </c>
      <c s="55" t="s">
        <v>1164</v>
      </c>
      <c s="55" t="s">
        <v>1110</v>
      </c>
      <c s="55" t="s">
        <v>1110</v>
      </c>
      <c s="55" t="s">
        <v>1079</v>
      </c>
      <c s="62">
        <v>50000000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50000000</v>
      </c>
      <c s="59">
        <v>45050</v>
      </c>
      <c s="59">
        <v>48269</v>
      </c>
      <c s="63">
        <v>50000000</v>
      </c>
      <c s="63">
        <v>50000000</v>
      </c>
      <c s="63">
        <v>7.2410958904109588</v>
      </c>
      <c s="63">
        <v>8.8191780821917813</v>
      </c>
      <c s="65">
        <v>0.065660200000000002</v>
      </c>
      <c s="65" t="s">
        <v>1155</v>
      </c>
      <c s="65">
        <v>0.012282599999999999</v>
      </c>
      <c s="55" t="s">
        <v>1079</v>
      </c>
      <c s="55" t="s">
        <v>1079</v>
      </c>
      <c s="21">
        <v>0</v>
      </c>
      <c s="21">
        <v>1676776.6699999999</v>
      </c>
      <c s="21">
        <v>0</v>
      </c>
      <c s="21">
        <v>0</v>
      </c>
      <c s="21">
        <v>0</v>
      </c>
      <c s="21">
        <v>0</v>
      </c>
      <c s="21">
        <v>0</v>
      </c>
      <c s="21">
        <v>1649437.9199999999</v>
      </c>
      <c s="21">
        <v>0</v>
      </c>
      <c s="21">
        <v>0</v>
      </c>
      <c s="21">
        <v>0</v>
      </c>
      <c s="21">
        <v>0</v>
      </c>
      <c s="21">
        <v>0</v>
      </c>
      <c s="21">
        <v>1557006.8999999999</v>
      </c>
      <c s="21">
        <v>0</v>
      </c>
      <c s="21">
        <v>0</v>
      </c>
      <c s="21">
        <v>0</v>
      </c>
      <c s="21">
        <v>0</v>
      </c>
      <c s="21">
        <v>0</v>
      </c>
      <c s="21">
        <v>1413803.9299999999</v>
      </c>
      <c s="21">
        <v>0</v>
      </c>
      <c s="21">
        <v>0</v>
      </c>
      <c s="21">
        <v>0</v>
      </c>
      <c s="21">
        <v>0</v>
      </c>
      <c s="21">
        <v>3326214.5899999999</v>
      </c>
      <c s="21">
        <v>2970810.8300000001</v>
      </c>
      <c s="21">
        <v>6297025.4199999999</v>
      </c>
    </row>
    <row r="354" spans="1:63" ht="14.5">
      <c r="A354" s="55">
        <v>20868000</v>
      </c>
      <c s="55">
        <v>1</v>
      </c>
      <c s="55">
        <v>1</v>
      </c>
      <c s="55">
        <v>1</v>
      </c>
      <c s="55" t="s">
        <v>1077</v>
      </c>
      <c s="55" t="s">
        <v>24</v>
      </c>
      <c s="55" t="s">
        <v>25</v>
      </c>
      <c s="55" t="s">
        <v>438</v>
      </c>
      <c s="55" t="s">
        <v>2</v>
      </c>
      <c s="55" t="s">
        <v>27</v>
      </c>
      <c s="55" t="s">
        <v>312</v>
      </c>
      <c s="55" t="s">
        <v>29</v>
      </c>
      <c s="55" t="s">
        <v>159</v>
      </c>
      <c s="55" t="s">
        <v>1164</v>
      </c>
      <c s="55" t="s">
        <v>1111</v>
      </c>
      <c s="55" t="s">
        <v>1111</v>
      </c>
      <c s="55" t="s">
        <v>312</v>
      </c>
      <c s="62">
        <v>1375680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1375680</v>
      </c>
      <c s="59">
        <v>45184</v>
      </c>
      <c s="59">
        <v>50663</v>
      </c>
      <c s="63">
        <v>200000000</v>
      </c>
      <c s="63">
        <v>200000000</v>
      </c>
      <c s="63">
        <v>13.800000000000001</v>
      </c>
      <c s="63">
        <v>15.010958904109589</v>
      </c>
      <c s="65">
        <v>0.071999999999999995</v>
      </c>
      <c s="65" t="s">
        <v>1155</v>
      </c>
      <c s="65">
        <v>0.02</v>
      </c>
      <c s="55" t="s">
        <v>312</v>
      </c>
      <c s="55" t="s">
        <v>312</v>
      </c>
      <c s="21">
        <v>0</v>
      </c>
      <c s="21">
        <v>0</v>
      </c>
      <c s="21">
        <v>360427.804</v>
      </c>
      <c s="21">
        <v>0</v>
      </c>
      <c s="21">
        <v>0</v>
      </c>
      <c s="21">
        <v>0</v>
      </c>
      <c s="21">
        <v>0</v>
      </c>
      <c s="21">
        <v>0</v>
      </c>
      <c s="21">
        <v>369230.04399999999</v>
      </c>
      <c s="21">
        <v>0</v>
      </c>
      <c s="21">
        <v>0</v>
      </c>
      <c s="21">
        <v>0</v>
      </c>
      <c s="21">
        <v>0</v>
      </c>
      <c s="21">
        <v>0</v>
      </c>
      <c s="21">
        <v>223962.402</v>
      </c>
      <c s="21">
        <v>0</v>
      </c>
      <c s="21">
        <v>0</v>
      </c>
      <c s="21">
        <v>0</v>
      </c>
      <c s="21">
        <v>0</v>
      </c>
      <c s="21">
        <v>0</v>
      </c>
      <c s="21">
        <v>226196.70999999999</v>
      </c>
      <c s="21">
        <v>0</v>
      </c>
      <c s="21">
        <v>0</v>
      </c>
      <c s="21">
        <v>0</v>
      </c>
      <c s="21">
        <v>729657.848</v>
      </c>
      <c s="21">
        <v>450159.11199999996</v>
      </c>
      <c s="21">
        <v>1179816.96</v>
      </c>
    </row>
    <row r="355" spans="1:63" ht="14.5">
      <c r="A355" s="57">
        <v>20599000</v>
      </c>
      <c s="57">
        <v>1</v>
      </c>
      <c s="57">
        <v>0</v>
      </c>
      <c s="57">
        <v>0</v>
      </c>
      <c s="57" t="s">
        <v>23</v>
      </c>
      <c s="57" t="s">
        <v>68</v>
      </c>
      <c s="57" t="s">
        <v>68</v>
      </c>
      <c s="57" t="s">
        <v>68</v>
      </c>
      <c s="57" t="s">
        <v>68</v>
      </c>
      <c s="57" t="s">
        <v>27</v>
      </c>
      <c s="57" t="s">
        <v>289</v>
      </c>
      <c s="57" t="s">
        <v>70</v>
      </c>
      <c s="57" t="s">
        <v>159</v>
      </c>
      <c s="57" t="s">
        <v>1164</v>
      </c>
      <c s="57" t="s">
        <v>1112</v>
      </c>
      <c s="57" t="s">
        <v>1112</v>
      </c>
      <c s="57" t="s">
        <v>289</v>
      </c>
      <c s="72">
        <v>300000000</v>
      </c>
      <c s="72">
        <v>0</v>
      </c>
      <c s="72">
        <v>0</v>
      </c>
      <c s="72">
        <v>0</v>
      </c>
      <c s="72">
        <v>0</v>
      </c>
      <c s="72">
        <v>0</v>
      </c>
      <c s="72">
        <v>0</v>
      </c>
      <c s="72">
        <v>300000000</v>
      </c>
      <c s="61">
        <v>45210</v>
      </c>
      <c s="61">
        <v>52305</v>
      </c>
      <c s="73">
        <v>300000000</v>
      </c>
      <c s="73">
        <v>300000000</v>
      </c>
      <c s="73">
        <v>18.298630136986301</v>
      </c>
      <c s="73">
        <v>19.438356164383563</v>
      </c>
      <c s="74">
        <v>0.058400000000000001</v>
      </c>
      <c s="57" t="s">
        <v>1155</v>
      </c>
      <c s="74">
        <v>0.011900000000000001</v>
      </c>
      <c s="57" t="s">
        <v>289</v>
      </c>
      <c s="57" t="s">
        <v>289</v>
      </c>
      <c s="21">
        <v>0</v>
      </c>
      <c s="21">
        <v>0</v>
      </c>
      <c s="21">
        <v>9864500</v>
      </c>
      <c s="21">
        <v>0</v>
      </c>
      <c s="21">
        <v>0</v>
      </c>
      <c s="21">
        <v>0</v>
      </c>
      <c s="21">
        <v>0</v>
      </c>
      <c s="21">
        <v>0</v>
      </c>
      <c s="21">
        <v>10028000</v>
      </c>
      <c s="21">
        <v>0</v>
      </c>
      <c s="21">
        <v>0</v>
      </c>
      <c s="21">
        <v>0</v>
      </c>
      <c s="21">
        <v>0</v>
      </c>
      <c s="21">
        <v>0</v>
      </c>
      <c s="21">
        <v>9864500</v>
      </c>
      <c s="21">
        <v>0</v>
      </c>
      <c s="21">
        <v>0</v>
      </c>
      <c s="21">
        <v>0</v>
      </c>
      <c s="21">
        <v>0</v>
      </c>
      <c s="21">
        <v>0</v>
      </c>
      <c s="21">
        <v>10028000</v>
      </c>
      <c s="21">
        <v>0</v>
      </c>
      <c s="21">
        <v>0</v>
      </c>
      <c s="21">
        <v>0</v>
      </c>
      <c s="21">
        <v>19892500</v>
      </c>
      <c s="21">
        <v>19892500</v>
      </c>
      <c s="21">
        <v>39785000</v>
      </c>
    </row>
    <row r="356" spans="1:63" ht="14.5">
      <c r="A356" s="35">
        <v>20870000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312</v>
      </c>
      <c s="35" t="s">
        <v>29</v>
      </c>
      <c s="35" t="s">
        <v>159</v>
      </c>
      <c s="35" t="s">
        <v>1164</v>
      </c>
      <c s="35" t="s">
        <v>1113</v>
      </c>
      <c s="35" t="s">
        <v>1113</v>
      </c>
      <c s="35" t="s">
        <v>312</v>
      </c>
      <c s="46">
        <v>75000000</v>
      </c>
      <c s="46">
        <v>0</v>
      </c>
      <c s="46">
        <v>0</v>
      </c>
      <c s="46">
        <v>2692578.1200000001</v>
      </c>
      <c s="46">
        <v>0</v>
      </c>
      <c s="46">
        <v>0</v>
      </c>
      <c s="46">
        <v>0</v>
      </c>
      <c s="46">
        <v>75000000</v>
      </c>
      <c s="37">
        <v>45273</v>
      </c>
      <c s="37">
        <v>47829</v>
      </c>
      <c s="47">
        <v>75000000</v>
      </c>
      <c s="47">
        <v>75000000</v>
      </c>
      <c s="47">
        <v>6.0356164383561648</v>
      </c>
      <c s="47">
        <v>7.0027397260273974</v>
      </c>
      <c s="48">
        <v>0.070013000000000006</v>
      </c>
      <c s="49" t="s">
        <v>1155</v>
      </c>
      <c s="49">
        <v>0.017500000000000002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2677864.5800000001</v>
      </c>
      <c s="21">
        <v>0</v>
      </c>
      <c s="21">
        <v>0</v>
      </c>
      <c s="21">
        <v>0</v>
      </c>
      <c s="21">
        <v>0</v>
      </c>
      <c s="21">
        <v>0</v>
      </c>
      <c s="21">
        <v>2468196.6099999999</v>
      </c>
      <c s="21">
        <v>0</v>
      </c>
      <c s="21">
        <v>0</v>
      </c>
      <c s="21">
        <v>0</v>
      </c>
      <c s="21">
        <v>0</v>
      </c>
      <c s="21">
        <v>0</v>
      </c>
      <c s="21">
        <v>2231553.8199999998</v>
      </c>
      <c s="21">
        <v>0</v>
      </c>
      <c s="21">
        <v>0</v>
      </c>
      <c s="21">
        <v>0</v>
      </c>
      <c s="21">
        <v>0</v>
      </c>
      <c s="21">
        <v>0</v>
      </c>
      <c s="21">
        <v>2019433.5900000001</v>
      </c>
      <c s="21">
        <v>5146061.1899999995</v>
      </c>
      <c s="21">
        <v>4250987.4100000001</v>
      </c>
      <c s="21">
        <v>9397048.5999999996</v>
      </c>
    </row>
    <row r="357" spans="1:63" ht="14.5">
      <c r="A357" s="35">
        <v>20357000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160</v>
      </c>
      <c s="35" t="s">
        <v>29</v>
      </c>
      <c s="35" t="s">
        <v>159</v>
      </c>
      <c s="35" t="s">
        <v>1164</v>
      </c>
      <c s="35" t="s">
        <v>1114</v>
      </c>
      <c s="35" t="s">
        <v>1114</v>
      </c>
      <c s="35" t="s">
        <v>160</v>
      </c>
      <c s="46">
        <v>501568.94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501568.94</v>
      </c>
      <c s="37">
        <v>45110</v>
      </c>
      <c s="37">
        <v>53888</v>
      </c>
      <c s="47">
        <v>42000000</v>
      </c>
      <c s="47">
        <v>42000000</v>
      </c>
      <c s="47">
        <v>22.635616438356163</v>
      </c>
      <c s="47">
        <v>24.049315068493151</v>
      </c>
      <c s="49">
        <v>0.064054</v>
      </c>
      <c s="49" t="s">
        <v>1165</v>
      </c>
      <c s="49">
        <v>0.011599999999999999</v>
      </c>
      <c s="35" t="s">
        <v>160</v>
      </c>
      <c s="35" t="s">
        <v>160</v>
      </c>
      <c s="21">
        <v>106364.72</v>
      </c>
      <c s="21">
        <v>0</v>
      </c>
      <c s="21">
        <v>0</v>
      </c>
      <c s="21">
        <v>0</v>
      </c>
      <c s="21">
        <v>0</v>
      </c>
      <c s="21">
        <v>0</v>
      </c>
      <c s="21">
        <v>81942.820999999996</v>
      </c>
      <c s="21">
        <v>0</v>
      </c>
      <c s="21">
        <v>0</v>
      </c>
      <c s="21">
        <v>0</v>
      </c>
      <c s="21">
        <v>0</v>
      </c>
      <c s="21">
        <v>0</v>
      </c>
      <c s="21">
        <v>2973.75</v>
      </c>
      <c s="21">
        <v>0</v>
      </c>
      <c s="21">
        <v>0</v>
      </c>
      <c s="21">
        <v>0</v>
      </c>
      <c s="21">
        <v>0</v>
      </c>
      <c s="21">
        <v>0</v>
      </c>
      <c s="21">
        <v>2925.2600000000002</v>
      </c>
      <c s="21">
        <v>0</v>
      </c>
      <c s="21">
        <v>0</v>
      </c>
      <c s="21">
        <v>0</v>
      </c>
      <c s="21">
        <v>0</v>
      </c>
      <c s="21">
        <v>0</v>
      </c>
      <c s="21">
        <v>188307.541</v>
      </c>
      <c s="21">
        <v>5899.0100000000002</v>
      </c>
      <c s="21">
        <v>194206.55100000001</v>
      </c>
    </row>
    <row r="358" spans="1:63" ht="14.5">
      <c r="A358" s="35">
        <v>20360000</v>
      </c>
      <c s="35">
        <v>1</v>
      </c>
      <c s="35">
        <v>1</v>
      </c>
      <c s="35">
        <v>1</v>
      </c>
      <c s="35" t="s">
        <v>23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160</v>
      </c>
      <c s="35" t="s">
        <v>175</v>
      </c>
      <c s="35" t="s">
        <v>159</v>
      </c>
      <c s="35" t="s">
        <v>1164</v>
      </c>
      <c s="35" t="s">
        <v>1115</v>
      </c>
      <c s="35" t="s">
        <v>1115</v>
      </c>
      <c s="35" t="s">
        <v>160</v>
      </c>
      <c s="46">
        <v>636693.85999999999</v>
      </c>
      <c s="46">
        <v>0</v>
      </c>
      <c s="46">
        <v>0</v>
      </c>
      <c s="46">
        <v>22242.18</v>
      </c>
      <c s="46">
        <v>100433.53</v>
      </c>
      <c s="46">
        <v>0</v>
      </c>
      <c s="46">
        <v>0</v>
      </c>
      <c s="46">
        <v>636693.85999999999</v>
      </c>
      <c s="37">
        <v>45128</v>
      </c>
      <c s="37">
        <v>54260</v>
      </c>
      <c s="47">
        <v>40000000</v>
      </c>
      <c s="47">
        <v>40000000</v>
      </c>
      <c s="47">
        <v>23.654794520547945</v>
      </c>
      <c s="47">
        <v>25.019178082191782</v>
      </c>
      <c s="49">
        <v>0.061817999999999998</v>
      </c>
      <c s="49" t="s">
        <v>1165</v>
      </c>
      <c s="49">
        <v>0.011599999999999999</v>
      </c>
      <c s="35" t="s">
        <v>160</v>
      </c>
      <c s="35" t="s">
        <v>160</v>
      </c>
      <c s="21">
        <v>122675.71000000001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117386.35000000001</v>
      </c>
      <c s="21">
        <v>0</v>
      </c>
      <c s="21">
        <v>0</v>
      </c>
      <c s="21">
        <v>0</v>
      </c>
      <c s="21">
        <v>0</v>
      </c>
      <c s="21">
        <v>0</v>
      </c>
      <c s="21">
        <v>119331.98</v>
      </c>
      <c s="21">
        <v>0</v>
      </c>
      <c s="21">
        <v>0</v>
      </c>
      <c s="21">
        <v>0</v>
      </c>
      <c s="21">
        <v>0</v>
      </c>
      <c s="21">
        <v>0</v>
      </c>
      <c s="21">
        <v>117386.35000000001</v>
      </c>
      <c s="21">
        <v>0</v>
      </c>
      <c s="21">
        <v>0</v>
      </c>
      <c s="21">
        <v>0</v>
      </c>
      <c s="21">
        <v>0</v>
      </c>
      <c s="21">
        <v>0</v>
      </c>
      <c s="21">
        <v>240062.06</v>
      </c>
      <c s="21">
        <v>236718.33000000002</v>
      </c>
      <c s="21">
        <v>476780.39000000001</v>
      </c>
    </row>
    <row r="359" spans="1:63" ht="14.5">
      <c r="A359" s="35">
        <v>23210000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36</v>
      </c>
      <c s="35" t="s">
        <v>36</v>
      </c>
      <c s="35" t="s">
        <v>36</v>
      </c>
      <c s="35" t="s">
        <v>27</v>
      </c>
      <c s="35" t="s">
        <v>131</v>
      </c>
      <c s="35" t="s">
        <v>1181</v>
      </c>
      <c s="35" t="s">
        <v>65</v>
      </c>
      <c s="35" t="s">
        <v>1160</v>
      </c>
      <c s="35" t="s">
        <v>1116</v>
      </c>
      <c s="35" t="s">
        <v>1116</v>
      </c>
      <c s="35" t="s">
        <v>131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44998</v>
      </c>
      <c s="37">
        <v>54341</v>
      </c>
      <c s="47">
        <v>40000000</v>
      </c>
      <c s="47">
        <v>40000000</v>
      </c>
      <c s="47">
        <v>23.876712328767123</v>
      </c>
      <c s="47">
        <v>25.597260273972601</v>
      </c>
      <c s="49">
        <v>0.033000000000000002</v>
      </c>
      <c s="49" t="s">
        <v>39</v>
      </c>
      <c s="49"/>
      <c s="35" t="s">
        <v>74</v>
      </c>
      <c s="35" t="s">
        <v>131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0" spans="1:63" ht="14.5">
      <c r="A360" s="35">
        <v>20869000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312</v>
      </c>
      <c s="35" t="s">
        <v>1182</v>
      </c>
      <c s="35" t="s">
        <v>159</v>
      </c>
      <c s="35" t="s">
        <v>1164</v>
      </c>
      <c s="35" t="s">
        <v>1117</v>
      </c>
      <c s="35" t="s">
        <v>1117</v>
      </c>
      <c s="35" t="s">
        <v>312</v>
      </c>
      <c s="46">
        <v>1070574</v>
      </c>
      <c s="46">
        <v>3520682.0099999998</v>
      </c>
      <c s="46">
        <v>0</v>
      </c>
      <c s="46">
        <v>0</v>
      </c>
      <c s="46">
        <v>0</v>
      </c>
      <c s="46">
        <v>0</v>
      </c>
      <c s="46">
        <v>0</v>
      </c>
      <c s="46">
        <v>4591256.0099999998</v>
      </c>
      <c s="37">
        <v>45198</v>
      </c>
      <c s="37">
        <v>50677</v>
      </c>
      <c s="47">
        <v>30000000</v>
      </c>
      <c s="47">
        <v>30000000</v>
      </c>
      <c s="47">
        <v>13.838356164383562</v>
      </c>
      <c s="47">
        <v>15.010958904109589</v>
      </c>
      <c s="48">
        <v>0.072997999999999993</v>
      </c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157486.81700000001</v>
      </c>
      <c s="21">
        <v>0</v>
      </c>
      <c s="21">
        <v>0</v>
      </c>
      <c s="21">
        <v>0</v>
      </c>
      <c s="21">
        <v>0</v>
      </c>
      <c s="21">
        <v>0</v>
      </c>
      <c s="21">
        <v>216259.53099999999</v>
      </c>
      <c s="21">
        <v>0</v>
      </c>
      <c s="21">
        <v>0</v>
      </c>
      <c s="21">
        <v>0</v>
      </c>
      <c s="21">
        <v>0</v>
      </c>
      <c s="21">
        <v>0</v>
      </c>
      <c s="21">
        <v>168507.23000000001</v>
      </c>
      <c s="21">
        <v>0</v>
      </c>
      <c s="21">
        <v>0</v>
      </c>
      <c s="21">
        <v>0</v>
      </c>
      <c s="21">
        <v>0</v>
      </c>
      <c s="21">
        <v>0</v>
      </c>
      <c s="21">
        <v>171300.17000000001</v>
      </c>
      <c s="21">
        <v>0</v>
      </c>
      <c s="21">
        <v>0</v>
      </c>
      <c s="21">
        <v>0</v>
      </c>
      <c s="21">
        <v>373746.348</v>
      </c>
      <c s="21">
        <v>339807.40000000002</v>
      </c>
      <c s="21">
        <v>713553.74800000002</v>
      </c>
    </row>
    <row r="361" spans="1:63" ht="14.5">
      <c r="A361" s="35">
        <v>20370000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160</v>
      </c>
      <c s="35" t="s">
        <v>29</v>
      </c>
      <c s="35" t="s">
        <v>159</v>
      </c>
      <c s="35" t="s">
        <v>1164</v>
      </c>
      <c s="35" t="s">
        <v>1118</v>
      </c>
      <c s="35" t="s">
        <v>1118</v>
      </c>
      <c s="35" t="s">
        <v>160</v>
      </c>
      <c s="46">
        <v>120928.03999999999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120928.03999999999</v>
      </c>
      <c s="37">
        <v>45205</v>
      </c>
      <c s="37">
        <v>53585</v>
      </c>
      <c s="47">
        <v>25000000</v>
      </c>
      <c s="47">
        <v>25000000</v>
      </c>
      <c s="47">
        <v>21.805479452054794</v>
      </c>
      <c s="47">
        <v>22.958904109589042</v>
      </c>
      <c s="49">
        <v>0.066100000000000006</v>
      </c>
      <c s="49" t="s">
        <v>1179</v>
      </c>
      <c s="49">
        <v>0.0126</v>
      </c>
      <c s="35" t="s">
        <v>160</v>
      </c>
      <c s="35" t="s">
        <v>160</v>
      </c>
      <c s="21">
        <v>0</v>
      </c>
      <c s="21">
        <v>0</v>
      </c>
      <c s="21">
        <v>66433.376000000004</v>
      </c>
      <c s="21">
        <v>0</v>
      </c>
      <c s="21">
        <v>0</v>
      </c>
      <c s="21">
        <v>0</v>
      </c>
      <c s="21">
        <v>0</v>
      </c>
      <c s="21">
        <v>0</v>
      </c>
      <c s="21">
        <v>67534.474000000002</v>
      </c>
      <c s="21">
        <v>0</v>
      </c>
      <c s="21">
        <v>0</v>
      </c>
      <c s="21">
        <v>0</v>
      </c>
      <c s="21">
        <v>0</v>
      </c>
      <c s="21">
        <v>0</v>
      </c>
      <c s="21">
        <v>66433.376000000004</v>
      </c>
      <c s="21">
        <v>0</v>
      </c>
      <c s="21">
        <v>0</v>
      </c>
      <c s="21">
        <v>0</v>
      </c>
      <c s="21">
        <v>0</v>
      </c>
      <c s="21">
        <v>0</v>
      </c>
      <c s="21">
        <v>67534.474000000002</v>
      </c>
      <c s="21">
        <v>0</v>
      </c>
      <c s="21">
        <v>0</v>
      </c>
      <c s="21">
        <v>0</v>
      </c>
      <c s="21">
        <v>133967.85000000001</v>
      </c>
      <c s="21">
        <v>133967.85000000001</v>
      </c>
      <c s="21">
        <v>267935.70000000001</v>
      </c>
    </row>
    <row r="362" spans="1:63" ht="14.5">
      <c r="A362" s="35">
        <v>20380000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36</v>
      </c>
      <c s="35" t="s">
        <v>36</v>
      </c>
      <c s="35" t="s">
        <v>36</v>
      </c>
      <c s="35" t="s">
        <v>27</v>
      </c>
      <c s="35" t="s">
        <v>160</v>
      </c>
      <c s="35" t="s">
        <v>113</v>
      </c>
      <c s="35" t="s">
        <v>159</v>
      </c>
      <c s="35" t="s">
        <v>1164</v>
      </c>
      <c s="35" t="s">
        <v>1119</v>
      </c>
      <c s="35" t="s">
        <v>1119</v>
      </c>
      <c s="35" t="s">
        <v>160</v>
      </c>
      <c s="46">
        <v>0</v>
      </c>
      <c s="46">
        <v>700000</v>
      </c>
      <c s="46">
        <v>0</v>
      </c>
      <c s="46">
        <v>0</v>
      </c>
      <c s="46">
        <v>0</v>
      </c>
      <c s="46">
        <v>0</v>
      </c>
      <c s="46">
        <v>0</v>
      </c>
      <c s="46">
        <v>700000</v>
      </c>
      <c s="37">
        <v>45246</v>
      </c>
      <c s="37">
        <v>53615</v>
      </c>
      <c s="47">
        <v>125000000</v>
      </c>
      <c s="47">
        <v>125000000</v>
      </c>
      <c s="47">
        <v>21.887671232876713</v>
      </c>
      <c s="47">
        <v>22.92876712328767</v>
      </c>
      <c s="49">
        <v>0.065163600000000002</v>
      </c>
      <c s="49" t="s">
        <v>1179</v>
      </c>
      <c s="49">
        <v>0.0126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308358.90399999998</v>
      </c>
      <c s="21">
        <v>4459</v>
      </c>
      <c s="21">
        <v>0</v>
      </c>
      <c s="21">
        <v>0</v>
      </c>
      <c s="21">
        <v>0</v>
      </c>
      <c s="21">
        <v>0</v>
      </c>
      <c s="21">
        <v>242640.41099999999</v>
      </c>
      <c s="21">
        <v>4483.5</v>
      </c>
      <c s="21">
        <v>0</v>
      </c>
      <c s="21">
        <v>0</v>
      </c>
      <c s="21">
        <v>0</v>
      </c>
      <c s="21">
        <v>0</v>
      </c>
      <c s="21">
        <v>231146.91800000001</v>
      </c>
      <c s="21">
        <v>4459</v>
      </c>
      <c s="21">
        <v>0</v>
      </c>
      <c s="21">
        <v>0</v>
      </c>
      <c s="21">
        <v>0</v>
      </c>
      <c s="21">
        <v>0</v>
      </c>
      <c s="21">
        <v>164314.38399999999</v>
      </c>
      <c s="21">
        <v>4483.5</v>
      </c>
      <c s="21">
        <v>559941.81499999994</v>
      </c>
      <c s="21">
        <v>404403.80200000003</v>
      </c>
      <c s="21">
        <v>964345.61699999997</v>
      </c>
    </row>
    <row r="363" spans="1:63" ht="14.5">
      <c r="A363" s="35">
        <v>23220000</v>
      </c>
      <c s="35">
        <v>1</v>
      </c>
      <c s="35">
        <v>0</v>
      </c>
      <c s="35">
        <v>0</v>
      </c>
      <c s="35" t="s">
        <v>59</v>
      </c>
      <c s="35" t="s">
        <v>68</v>
      </c>
      <c s="35" t="s">
        <v>68</v>
      </c>
      <c s="35" t="s">
        <v>68</v>
      </c>
      <c s="35" t="s">
        <v>85</v>
      </c>
      <c s="35" t="s">
        <v>27</v>
      </c>
      <c s="35" t="s">
        <v>143</v>
      </c>
      <c s="35" t="s">
        <v>87</v>
      </c>
      <c s="35" t="s">
        <v>65</v>
      </c>
      <c s="35" t="s">
        <v>1160</v>
      </c>
      <c s="35" t="s">
        <v>1120</v>
      </c>
      <c s="35" t="s">
        <v>1120</v>
      </c>
      <c s="35" t="s">
        <v>143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45201</v>
      </c>
      <c s="37">
        <v>56203</v>
      </c>
      <c s="47">
        <v>15869250</v>
      </c>
      <c s="47">
        <v>15869250</v>
      </c>
      <c s="47">
        <v>28.978082191780821</v>
      </c>
      <c s="47">
        <v>30.142465753424659</v>
      </c>
      <c s="49">
        <v>0.02</v>
      </c>
      <c s="49" t="s">
        <v>39</v>
      </c>
      <c s="49"/>
      <c s="35" t="s">
        <v>74</v>
      </c>
      <c s="35" t="s">
        <v>143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4" spans="1:63" ht="14.5">
      <c r="A364" s="35">
        <v>20599900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289</v>
      </c>
      <c s="35" t="s">
        <v>29</v>
      </c>
      <c s="35" t="s">
        <v>159</v>
      </c>
      <c s="35" t="s">
        <v>1164</v>
      </c>
      <c s="35" t="s">
        <v>1121</v>
      </c>
      <c s="35" t="s">
        <v>1121</v>
      </c>
      <c s="35" t="s">
        <v>289</v>
      </c>
      <c s="46">
        <v>2075426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2075426</v>
      </c>
      <c s="37">
        <v>45181</v>
      </c>
      <c s="37">
        <v>52291</v>
      </c>
      <c s="47">
        <v>150000000</v>
      </c>
      <c s="47">
        <v>150000000</v>
      </c>
      <c s="47">
        <v>18.260273972602739</v>
      </c>
      <c s="47">
        <v>19.479452054794521</v>
      </c>
      <c s="49">
        <v>0.059900000000000002</v>
      </c>
      <c s="49" t="s">
        <v>1155</v>
      </c>
      <c s="49">
        <v>0.0134</v>
      </c>
      <c s="35" t="s">
        <v>289</v>
      </c>
      <c s="35" t="s">
        <v>289</v>
      </c>
      <c s="21">
        <v>0</v>
      </c>
      <c s="21">
        <v>0</v>
      </c>
      <c s="21">
        <v>229033.04800000001</v>
      </c>
      <c s="21">
        <v>0</v>
      </c>
      <c s="21">
        <v>0</v>
      </c>
      <c s="21">
        <v>0</v>
      </c>
      <c s="21">
        <v>0</v>
      </c>
      <c s="21">
        <v>0</v>
      </c>
      <c s="21">
        <v>222177.51699999999</v>
      </c>
      <c s="21">
        <v>0</v>
      </c>
      <c s="21">
        <v>0</v>
      </c>
      <c s="21">
        <v>0</v>
      </c>
      <c s="21">
        <v>0</v>
      </c>
      <c s="21">
        <v>0</v>
      </c>
      <c s="21">
        <v>191846.454</v>
      </c>
      <c s="21">
        <v>0</v>
      </c>
      <c s="21">
        <v>0</v>
      </c>
      <c s="21">
        <v>0</v>
      </c>
      <c s="21">
        <v>0</v>
      </c>
      <c s="21">
        <v>0</v>
      </c>
      <c s="21">
        <v>184374.57000000001</v>
      </c>
      <c s="21">
        <v>0</v>
      </c>
      <c s="21">
        <v>0</v>
      </c>
      <c s="21">
        <v>0</v>
      </c>
      <c s="21">
        <v>451210.565</v>
      </c>
      <c s="21">
        <v>376221.02399999998</v>
      </c>
      <c s="21">
        <v>827431.58899999992</v>
      </c>
    </row>
    <row r="365" spans="1:63" ht="14.5">
      <c r="A365" s="35">
        <v>28113000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36</v>
      </c>
      <c s="35" t="s">
        <v>36</v>
      </c>
      <c s="35" t="s">
        <v>36</v>
      </c>
      <c s="35" t="s">
        <v>27</v>
      </c>
      <c s="35" t="s">
        <v>37</v>
      </c>
      <c s="35" t="s">
        <v>113</v>
      </c>
      <c s="35" t="s">
        <v>30</v>
      </c>
      <c s="35" t="s">
        <v>1156</v>
      </c>
      <c s="35" t="s">
        <v>1122</v>
      </c>
      <c s="35" t="s">
        <v>1122</v>
      </c>
      <c s="35" t="s">
        <v>37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45288</v>
      </c>
      <c s="37">
        <v>52916</v>
      </c>
      <c s="47">
        <v>125000000</v>
      </c>
      <c s="47">
        <v>125000000</v>
      </c>
      <c s="47">
        <v>19.972602739726028</v>
      </c>
      <c s="47">
        <v>20.898630136986302</v>
      </c>
      <c s="49">
        <v>0.065199999999999994</v>
      </c>
      <c s="49" t="s">
        <v>1155</v>
      </c>
      <c s="49">
        <v>0.014999999999999999</v>
      </c>
      <c s="35" t="s">
        <v>33</v>
      </c>
      <c s="35" t="s">
        <v>37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66" spans="1:63" ht="14.5">
      <c r="A366" s="35">
        <v>23536000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131</v>
      </c>
      <c s="35" t="s">
        <v>48</v>
      </c>
      <c s="35" t="s">
        <v>65</v>
      </c>
      <c s="35" t="s">
        <v>1160</v>
      </c>
      <c s="35" t="s">
        <v>1123</v>
      </c>
      <c s="35" t="s">
        <v>1123</v>
      </c>
      <c s="35" t="s">
        <v>131</v>
      </c>
      <c s="46">
        <v>2635522.0499999998</v>
      </c>
      <c s="46">
        <v>2245037.0499999998</v>
      </c>
      <c s="46">
        <v>0</v>
      </c>
      <c s="46">
        <v>0</v>
      </c>
      <c s="46">
        <v>0</v>
      </c>
      <c s="46">
        <v>0</v>
      </c>
      <c s="46">
        <v>0</v>
      </c>
      <c s="46">
        <v>4880559.0999999996</v>
      </c>
      <c s="37">
        <v>44648</v>
      </c>
      <c s="37">
        <v>53752</v>
      </c>
      <c s="47">
        <v>17000000</v>
      </c>
      <c s="47">
        <v>17000000</v>
      </c>
      <c s="47">
        <v>22.263013698630136</v>
      </c>
      <c s="47">
        <v>24.942465753424656</v>
      </c>
      <c s="49">
        <v>0.032300000000000002</v>
      </c>
      <c s="49" t="s">
        <v>39</v>
      </c>
      <c s="49"/>
      <c s="35" t="s">
        <v>74</v>
      </c>
      <c s="35" t="s">
        <v>131</v>
      </c>
      <c s="21">
        <v>0</v>
      </c>
      <c s="21">
        <v>52207.669999999998</v>
      </c>
      <c s="21">
        <v>0</v>
      </c>
      <c s="21">
        <v>0</v>
      </c>
      <c s="21">
        <v>0</v>
      </c>
      <c s="21">
        <v>0</v>
      </c>
      <c s="21">
        <v>0</v>
      </c>
      <c s="21">
        <v>78821.029999999999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78821.029999999999</v>
      </c>
      <c s="21">
        <v>0</v>
      </c>
      <c s="21">
        <v>0</v>
      </c>
      <c s="21">
        <v>0</v>
      </c>
      <c s="21">
        <v>0</v>
      </c>
      <c s="21">
        <v>0</v>
      </c>
      <c s="21">
        <v>78821.029999999999</v>
      </c>
      <c s="21">
        <v>0</v>
      </c>
      <c s="21">
        <v>0</v>
      </c>
      <c s="21">
        <v>0</v>
      </c>
      <c s="21">
        <v>0</v>
      </c>
      <c s="21">
        <v>131028.7</v>
      </c>
      <c s="21">
        <v>157642.06</v>
      </c>
      <c s="21">
        <v>288670.76000000001</v>
      </c>
    </row>
    <row r="367" spans="1:63" ht="14.5">
      <c r="A367" s="35">
        <v>20871000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312</v>
      </c>
      <c s="35" t="s">
        <v>29</v>
      </c>
      <c s="35" t="s">
        <v>159</v>
      </c>
      <c s="35" t="s">
        <v>1164</v>
      </c>
      <c s="35" t="s">
        <v>1124</v>
      </c>
      <c s="35" t="s">
        <v>1124</v>
      </c>
      <c s="35" t="s">
        <v>312</v>
      </c>
      <c s="46">
        <v>50000000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50000000</v>
      </c>
      <c s="37">
        <v>45352</v>
      </c>
      <c s="37">
        <v>52657</v>
      </c>
      <c s="47">
        <v>50000000</v>
      </c>
      <c s="47">
        <v>50000000</v>
      </c>
      <c s="47">
        <v>19.263013698630136</v>
      </c>
      <c s="47">
        <v>20.013698630136986</v>
      </c>
      <c s="49">
        <v>0.072357000000000005</v>
      </c>
      <c s="49" t="s">
        <v>1179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1818974.5800000001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1849123.3300000001</v>
      </c>
      <c s="21">
        <v>0</v>
      </c>
      <c s="21">
        <v>0</v>
      </c>
      <c s="21">
        <v>0</v>
      </c>
      <c s="21">
        <v>0</v>
      </c>
      <c s="21">
        <v>0</v>
      </c>
      <c s="21">
        <v>1818974.5800000001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1849123.3300000001</v>
      </c>
      <c s="21">
        <v>0</v>
      </c>
      <c s="21">
        <v>0</v>
      </c>
      <c s="21">
        <v>0</v>
      </c>
      <c s="21">
        <v>3668097.9100000001</v>
      </c>
      <c s="21">
        <v>3668097.9100000001</v>
      </c>
      <c s="21">
        <v>7336195.8200000003</v>
      </c>
    </row>
    <row r="368" spans="1:63" ht="14.5">
      <c r="A368" s="35">
        <v>23230000</v>
      </c>
      <c s="35">
        <v>1</v>
      </c>
      <c s="35">
        <v>1</v>
      </c>
      <c s="35">
        <v>1</v>
      </c>
      <c s="35" t="s">
        <v>179</v>
      </c>
      <c s="35" t="s">
        <v>24</v>
      </c>
      <c s="35" t="s">
        <v>25</v>
      </c>
      <c s="35" t="s">
        <v>26</v>
      </c>
      <c s="35" t="s">
        <v>2</v>
      </c>
      <c s="35" t="s">
        <v>27</v>
      </c>
      <c s="35" t="s">
        <v>1080</v>
      </c>
      <c s="35" t="s">
        <v>29</v>
      </c>
      <c s="35" t="s">
        <v>65</v>
      </c>
      <c s="35" t="s">
        <v>1160</v>
      </c>
      <c s="35" t="s">
        <v>1125</v>
      </c>
      <c s="35" t="s">
        <v>1125</v>
      </c>
      <c s="35" t="s">
        <v>1080</v>
      </c>
      <c s="46">
        <v>57850937.100000001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56316481.200000003</v>
      </c>
      <c s="37">
        <v>45366</v>
      </c>
      <c s="37">
        <v>49018</v>
      </c>
      <c s="47">
        <v>88616472</v>
      </c>
      <c s="47">
        <v>88616472</v>
      </c>
      <c s="47">
        <v>9.293150684931506</v>
      </c>
      <c s="47">
        <v>10.005479452054795</v>
      </c>
      <c s="49">
        <v>0.035299999999999998</v>
      </c>
      <c s="49" t="s">
        <v>39</v>
      </c>
      <c s="49"/>
      <c s="35" t="s">
        <v>74</v>
      </c>
      <c s="35" t="s">
        <v>1080</v>
      </c>
      <c s="21">
        <v>0</v>
      </c>
      <c s="21">
        <v>0</v>
      </c>
      <c s="21">
        <v>1669403.0759999999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1791015.22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1669403.0759999999</v>
      </c>
      <c s="21">
        <v>1791015.22</v>
      </c>
      <c s="21">
        <v>3460418.2960000001</v>
      </c>
    </row>
    <row r="369" spans="1:63" ht="14.5">
      <c r="A369" s="35">
        <v>20599910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289</v>
      </c>
      <c s="35" t="s">
        <v>29</v>
      </c>
      <c s="35" t="s">
        <v>159</v>
      </c>
      <c s="35" t="s">
        <v>1164</v>
      </c>
      <c s="35" t="s">
        <v>1126</v>
      </c>
      <c s="35" t="s">
        <v>1126</v>
      </c>
      <c s="35" t="s">
        <v>289</v>
      </c>
      <c s="46">
        <v>0</v>
      </c>
      <c s="46">
        <v>10000000</v>
      </c>
      <c s="46">
        <v>0</v>
      </c>
      <c s="46">
        <v>0</v>
      </c>
      <c s="46">
        <v>0</v>
      </c>
      <c s="46">
        <v>0</v>
      </c>
      <c s="46">
        <v>0</v>
      </c>
      <c s="46">
        <v>10000000</v>
      </c>
      <c s="37">
        <v>45349</v>
      </c>
      <c s="37">
        <v>47192</v>
      </c>
      <c s="47">
        <v>100000000</v>
      </c>
      <c s="47">
        <v>100000000</v>
      </c>
      <c s="47">
        <v>4.2904109589041095</v>
      </c>
      <c s="47">
        <v>5.0493150684931507</v>
      </c>
      <c s="49">
        <v>0.058999999999999997</v>
      </c>
      <c s="49" t="s">
        <v>1179</v>
      </c>
      <c s="49">
        <v>0.012500000000000001</v>
      </c>
      <c s="35" t="s">
        <v>289</v>
      </c>
      <c s="35" t="s">
        <v>289</v>
      </c>
      <c s="21">
        <v>0</v>
      </c>
      <c s="21">
        <v>0</v>
      </c>
      <c s="21">
        <v>291759.46899999998</v>
      </c>
      <c s="21">
        <v>0</v>
      </c>
      <c s="21">
        <v>0</v>
      </c>
      <c s="21">
        <v>0</v>
      </c>
      <c s="21">
        <v>0</v>
      </c>
      <c s="21">
        <v>0</v>
      </c>
      <c s="21">
        <v>381918.033</v>
      </c>
      <c s="21">
        <v>0</v>
      </c>
      <c s="21">
        <v>0</v>
      </c>
      <c s="21">
        <v>0</v>
      </c>
      <c s="21">
        <v>0</v>
      </c>
      <c s="21">
        <v>0</v>
      </c>
      <c s="21">
        <v>368516.39299999998</v>
      </c>
      <c s="21">
        <v>0</v>
      </c>
      <c s="21">
        <v>0</v>
      </c>
      <c s="21">
        <v>0</v>
      </c>
      <c s="21">
        <v>0</v>
      </c>
      <c s="21">
        <v>0</v>
      </c>
      <c s="21">
        <v>359295.08199999999</v>
      </c>
      <c s="21">
        <v>0</v>
      </c>
      <c s="21">
        <v>0</v>
      </c>
      <c s="21">
        <v>0</v>
      </c>
      <c s="21">
        <v>673677.50199999998</v>
      </c>
      <c s="21">
        <v>727811.47499999998</v>
      </c>
      <c s="21">
        <v>1401488.977</v>
      </c>
    </row>
    <row r="370" spans="1:63" ht="14.5">
      <c r="A370" s="35">
        <v>20621000</v>
      </c>
      <c s="35">
        <v>1</v>
      </c>
      <c s="35">
        <v>1</v>
      </c>
      <c s="35">
        <v>1</v>
      </c>
      <c s="35" t="s">
        <v>23</v>
      </c>
      <c s="35" t="s">
        <v>24</v>
      </c>
      <c s="35" t="s">
        <v>25</v>
      </c>
      <c s="35" t="s">
        <v>26</v>
      </c>
      <c s="35" t="s">
        <v>2</v>
      </c>
      <c s="35" t="s">
        <v>27</v>
      </c>
      <c s="35" t="s">
        <v>364</v>
      </c>
      <c s="35" t="s">
        <v>29</v>
      </c>
      <c s="35" t="s">
        <v>159</v>
      </c>
      <c s="35" t="s">
        <v>1164</v>
      </c>
      <c s="35">
        <v>2000004486</v>
      </c>
      <c s="35">
        <v>2000004486</v>
      </c>
      <c s="35" t="s">
        <v>364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45331</v>
      </c>
      <c s="37">
        <v>47523</v>
      </c>
      <c s="47">
        <v>20000000</v>
      </c>
      <c s="47">
        <v>20000000</v>
      </c>
      <c s="47">
        <v>5.1972602739726028</v>
      </c>
      <c s="47">
        <v>6.0054794520547947</v>
      </c>
      <c s="49">
        <v>0.066699999999999995</v>
      </c>
      <c s="49" t="s">
        <v>365</v>
      </c>
      <c s="49">
        <v>0.0135</v>
      </c>
      <c s="35" t="s">
        <v>364</v>
      </c>
      <c s="35" t="s">
        <v>364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1" spans="1:63" ht="14.5">
      <c r="A371" s="35">
        <v>20872000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312</v>
      </c>
      <c s="35" t="s">
        <v>29</v>
      </c>
      <c s="35" t="s">
        <v>159</v>
      </c>
      <c s="35" t="s">
        <v>1164</v>
      </c>
      <c s="35" t="s">
        <v>1127</v>
      </c>
      <c s="35" t="s">
        <v>1127</v>
      </c>
      <c s="35" t="s">
        <v>312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45412</v>
      </c>
      <c s="37">
        <v>45777</v>
      </c>
      <c s="47">
        <v>800000000</v>
      </c>
      <c s="47">
        <v>800000000</v>
      </c>
      <c s="47">
        <v>0.41369863013698632</v>
      </c>
      <c s="47">
        <v>1</v>
      </c>
      <c s="48">
        <v>0.057114999999999999</v>
      </c>
      <c s="49" t="s">
        <v>1183</v>
      </c>
      <c s="49">
        <v>0.0040000000000000001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2" spans="1:63" ht="14.5">
      <c r="A372" s="35">
        <v>20873000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312</v>
      </c>
      <c s="35" t="s">
        <v>46</v>
      </c>
      <c s="35" t="s">
        <v>159</v>
      </c>
      <c s="35" t="s">
        <v>1164</v>
      </c>
      <c s="35" t="s">
        <v>1128</v>
      </c>
      <c s="35" t="s">
        <v>1128</v>
      </c>
      <c s="35" t="s">
        <v>312</v>
      </c>
      <c s="46">
        <v>0</v>
      </c>
      <c s="46">
        <v>4992725.2199999997</v>
      </c>
      <c s="46">
        <v>0</v>
      </c>
      <c s="46">
        <v>0</v>
      </c>
      <c s="46">
        <v>0</v>
      </c>
      <c s="46">
        <v>0</v>
      </c>
      <c s="46">
        <v>0</v>
      </c>
      <c s="46">
        <v>4992725.2199999997</v>
      </c>
      <c s="37">
        <v>45405</v>
      </c>
      <c s="37">
        <v>50883</v>
      </c>
      <c s="47">
        <v>50000000</v>
      </c>
      <c s="47">
        <v>50000000</v>
      </c>
      <c s="47">
        <v>14.402739726027397</v>
      </c>
      <c s="47">
        <v>15.008219178082191</v>
      </c>
      <c s="49"/>
      <c s="49" t="s">
        <v>1183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116785.132</v>
      </c>
      <c s="21">
        <v>0</v>
      </c>
      <c s="21">
        <v>0</v>
      </c>
      <c s="21">
        <v>0</v>
      </c>
      <c s="21">
        <v>0</v>
      </c>
      <c s="21">
        <v>0</v>
      </c>
      <c s="21">
        <v>130397.242</v>
      </c>
      <c s="21">
        <v>0</v>
      </c>
      <c s="21">
        <v>0</v>
      </c>
      <c s="21">
        <v>0</v>
      </c>
      <c s="21">
        <v>0</v>
      </c>
      <c s="21">
        <v>0</v>
      </c>
      <c s="21">
        <v>50482</v>
      </c>
      <c s="21">
        <v>0</v>
      </c>
      <c s="21">
        <v>0</v>
      </c>
      <c s="21">
        <v>0</v>
      </c>
      <c s="21">
        <v>0</v>
      </c>
      <c s="21">
        <v>0</v>
      </c>
      <c s="21">
        <v>50759.370000000003</v>
      </c>
      <c s="21">
        <v>0</v>
      </c>
      <c s="21">
        <v>0</v>
      </c>
      <c s="21">
        <v>247182.37400000001</v>
      </c>
      <c s="21">
        <v>101241.37</v>
      </c>
      <c s="21">
        <v>348423.74400000001</v>
      </c>
    </row>
    <row r="373" spans="1:63" ht="14.5">
      <c r="A373" s="35">
        <v>20860001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312</v>
      </c>
      <c s="35" t="s">
        <v>83</v>
      </c>
      <c s="35" t="s">
        <v>159</v>
      </c>
      <c s="35" t="s">
        <v>1164</v>
      </c>
      <c s="35" t="s">
        <v>1129</v>
      </c>
      <c s="35" t="s">
        <v>1129</v>
      </c>
      <c s="35" t="s">
        <v>312</v>
      </c>
      <c s="46">
        <v>7536895.5999999996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7536895.5999999996</v>
      </c>
      <c s="37">
        <v>44706</v>
      </c>
      <c s="37">
        <v>48359</v>
      </c>
      <c s="47">
        <v>0</v>
      </c>
      <c s="47">
        <v>8033649.3799999999</v>
      </c>
      <c s="47">
        <v>7.4876712328767123</v>
      </c>
      <c s="47">
        <v>10.008219178082191</v>
      </c>
      <c s="48">
        <v>0.072514999999999996</v>
      </c>
      <c s="49" t="s">
        <v>1184</v>
      </c>
      <c s="49">
        <v>0.0097000000000000003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274787.15000000002</v>
      </c>
      <c s="21">
        <v>0</v>
      </c>
      <c s="21">
        <v>0</v>
      </c>
      <c s="21">
        <v>0</v>
      </c>
      <c s="21">
        <v>0</v>
      </c>
      <c s="21">
        <v>0</v>
      </c>
      <c s="21">
        <v>260960.03</v>
      </c>
      <c s="21">
        <v>0</v>
      </c>
      <c s="21">
        <v>0</v>
      </c>
      <c s="21">
        <v>0</v>
      </c>
      <c s="21">
        <v>0</v>
      </c>
      <c s="21">
        <v>0</v>
      </c>
      <c s="21">
        <v>238623.34</v>
      </c>
      <c s="21">
        <v>0</v>
      </c>
      <c s="21">
        <v>0</v>
      </c>
      <c s="21">
        <v>0</v>
      </c>
      <c s="21">
        <v>0</v>
      </c>
      <c s="21">
        <v>0</v>
      </c>
      <c s="21">
        <v>224196.82000000001</v>
      </c>
      <c s="21">
        <v>0</v>
      </c>
      <c s="21">
        <v>535747.18000000005</v>
      </c>
      <c s="21">
        <v>462820.16000000003</v>
      </c>
      <c s="21">
        <v>998567.34000000008</v>
      </c>
    </row>
    <row r="374" spans="1:63" ht="14.5">
      <c r="A374" s="35">
        <v>23240000</v>
      </c>
      <c s="35">
        <v>1</v>
      </c>
      <c s="35">
        <v>1</v>
      </c>
      <c s="35">
        <v>0</v>
      </c>
      <c s="35" t="s">
        <v>117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118</v>
      </c>
      <c s="35" t="s">
        <v>119</v>
      </c>
      <c s="35" t="s">
        <v>65</v>
      </c>
      <c s="35" t="s">
        <v>1160</v>
      </c>
      <c s="35" t="s">
        <v>1130</v>
      </c>
      <c s="35" t="s">
        <v>1130</v>
      </c>
      <c s="35" t="s">
        <v>118</v>
      </c>
      <c s="46">
        <v>8159355.6409999998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7745458.7700000005</v>
      </c>
      <c s="37">
        <v>45413</v>
      </c>
      <c s="37">
        <v>59860</v>
      </c>
      <c s="47">
        <v>33000000</v>
      </c>
      <c s="47">
        <v>33000000</v>
      </c>
      <c s="47">
        <v>38.9972602739726</v>
      </c>
      <c s="47">
        <v>39.580821917808223</v>
      </c>
      <c s="49">
        <v>0.00050000000000000001</v>
      </c>
      <c s="49" t="s">
        <v>39</v>
      </c>
      <c s="49"/>
      <c s="35" t="s">
        <v>74</v>
      </c>
      <c s="35" t="s">
        <v>118</v>
      </c>
      <c s="21">
        <v>0</v>
      </c>
      <c s="21">
        <v>0</v>
      </c>
      <c s="21">
        <v>0</v>
      </c>
      <c s="21">
        <v>0</v>
      </c>
      <c s="21">
        <v>2217.5749999999998</v>
      </c>
      <c s="21">
        <v>0</v>
      </c>
      <c s="21">
        <v>0</v>
      </c>
      <c s="21">
        <v>0</v>
      </c>
      <c s="21">
        <v>0</v>
      </c>
      <c s="21">
        <v>0</v>
      </c>
      <c s="21">
        <v>1936.365</v>
      </c>
      <c s="21">
        <v>0</v>
      </c>
      <c s="21">
        <v>0</v>
      </c>
      <c s="21">
        <v>0</v>
      </c>
      <c s="21">
        <v>0</v>
      </c>
      <c s="21">
        <v>0</v>
      </c>
      <c s="21">
        <v>1936.365</v>
      </c>
      <c s="21">
        <v>0</v>
      </c>
      <c s="21">
        <v>0</v>
      </c>
      <c s="21">
        <v>0</v>
      </c>
      <c s="21">
        <v>0</v>
      </c>
      <c s="21">
        <v>0</v>
      </c>
      <c s="21">
        <v>1936.365</v>
      </c>
      <c s="21">
        <v>0</v>
      </c>
      <c s="21">
        <v>4153.9399999999996</v>
      </c>
      <c s="21">
        <v>3872.73</v>
      </c>
      <c s="21">
        <v>8026.6700000000001</v>
      </c>
    </row>
    <row r="375" spans="1:63" ht="14.5">
      <c r="A375" s="35">
        <v>20990000</v>
      </c>
      <c s="35">
        <v>1</v>
      </c>
      <c s="35">
        <v>1</v>
      </c>
      <c s="35">
        <v>1</v>
      </c>
      <c s="35" t="s">
        <v>366</v>
      </c>
      <c s="35" t="s">
        <v>24</v>
      </c>
      <c s="35" t="s">
        <v>25</v>
      </c>
      <c s="35" t="s">
        <v>26</v>
      </c>
      <c s="35" t="s">
        <v>2</v>
      </c>
      <c s="35" t="s">
        <v>27</v>
      </c>
      <c s="35" t="s">
        <v>373</v>
      </c>
      <c s="35" t="s">
        <v>29</v>
      </c>
      <c s="35" t="s">
        <v>159</v>
      </c>
      <c s="35" t="s">
        <v>1171</v>
      </c>
      <c s="35" t="s">
        <v>1131</v>
      </c>
      <c s="35" t="s">
        <v>1131</v>
      </c>
      <c s="35" t="s">
        <v>373</v>
      </c>
      <c s="46">
        <v>989242839</v>
      </c>
      <c s="46">
        <v>490565200.54000002</v>
      </c>
      <c s="46">
        <v>0</v>
      </c>
      <c s="46">
        <v>0</v>
      </c>
      <c s="46">
        <v>4902224.6799999997</v>
      </c>
      <c s="46">
        <v>0</v>
      </c>
      <c s="46">
        <v>0</v>
      </c>
      <c s="46">
        <v>1472101944</v>
      </c>
      <c s="37">
        <v>45447</v>
      </c>
      <c s="37">
        <v>49156</v>
      </c>
      <c s="47">
        <v>4000000000</v>
      </c>
      <c s="47">
        <v>4000000000</v>
      </c>
      <c s="47">
        <v>9.6712328767123292</v>
      </c>
      <c s="47">
        <v>10.161643835616438</v>
      </c>
      <c s="50">
        <v>0.040160000000000001</v>
      </c>
      <c s="49" t="s">
        <v>375</v>
      </c>
      <c s="49">
        <v>0</v>
      </c>
      <c s="35" t="s">
        <v>373</v>
      </c>
      <c s="35" t="s">
        <v>373</v>
      </c>
      <c s="21">
        <v>14356451.528999999</v>
      </c>
      <c s="21">
        <v>0</v>
      </c>
      <c s="21">
        <v>0</v>
      </c>
      <c s="21">
        <v>18020014.607000001</v>
      </c>
      <c s="21">
        <v>0</v>
      </c>
      <c s="21">
        <v>0</v>
      </c>
      <c s="21">
        <v>18627430.839000002</v>
      </c>
      <c s="21">
        <v>0</v>
      </c>
      <c s="21">
        <v>0</v>
      </c>
      <c s="21">
        <v>18627430.839000002</v>
      </c>
      <c s="21">
        <v>0</v>
      </c>
      <c s="21">
        <v>0</v>
      </c>
      <c s="21">
        <v>18627430.839000002</v>
      </c>
      <c s="21">
        <v>0</v>
      </c>
      <c s="21">
        <v>0</v>
      </c>
      <c s="21">
        <v>18020014.607000001</v>
      </c>
      <c s="21">
        <v>0</v>
      </c>
      <c s="21">
        <v>0</v>
      </c>
      <c s="21">
        <v>18627430.839000002</v>
      </c>
      <c s="21">
        <v>0</v>
      </c>
      <c s="21">
        <v>0</v>
      </c>
      <c s="21">
        <v>18627430.839000002</v>
      </c>
      <c s="21">
        <v>0</v>
      </c>
      <c s="21">
        <v>0</v>
      </c>
      <c s="21">
        <v>69631327.81400001</v>
      </c>
      <c s="21">
        <v>73902307.124000013</v>
      </c>
      <c s="21">
        <v>143533634.93800002</v>
      </c>
    </row>
    <row r="376" spans="1:63" ht="14.5">
      <c r="A376" s="35">
        <v>20400000</v>
      </c>
      <c s="35">
        <v>1</v>
      </c>
      <c s="35">
        <v>1</v>
      </c>
      <c s="35">
        <v>1</v>
      </c>
      <c s="35" t="s">
        <v>23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160</v>
      </c>
      <c s="35" t="s">
        <v>29</v>
      </c>
      <c s="35" t="s">
        <v>159</v>
      </c>
      <c s="35" t="s">
        <v>1164</v>
      </c>
      <c s="35" t="s">
        <v>1132</v>
      </c>
      <c s="35" t="s">
        <v>1132</v>
      </c>
      <c s="35" t="s">
        <v>160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45460</v>
      </c>
      <c s="37">
        <v>54407</v>
      </c>
      <c s="47">
        <v>10000000</v>
      </c>
      <c s="47">
        <v>10000000</v>
      </c>
      <c s="47">
        <v>24.057534246575344</v>
      </c>
      <c s="47">
        <v>24.512328767123286</v>
      </c>
      <c s="49">
        <v>0.053900499999999997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7" spans="1:63" ht="14.5">
      <c r="A377" s="35">
        <v>20874000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312</v>
      </c>
      <c s="35" t="s">
        <v>29</v>
      </c>
      <c s="35" t="s">
        <v>159</v>
      </c>
      <c s="35" t="s">
        <v>1164</v>
      </c>
      <c s="35" t="s">
        <v>1133</v>
      </c>
      <c s="35" t="s">
        <v>1133</v>
      </c>
      <c s="35" t="s">
        <v>312</v>
      </c>
      <c s="46">
        <v>250000000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250000000</v>
      </c>
      <c s="37">
        <v>45502</v>
      </c>
      <c s="37">
        <v>52807</v>
      </c>
      <c s="47">
        <v>250000000</v>
      </c>
      <c s="47">
        <v>250000000</v>
      </c>
      <c s="47">
        <v>19.673972602739727</v>
      </c>
      <c s="47">
        <v>20.013698630136986</v>
      </c>
      <c s="49">
        <v>0.071999999999999995</v>
      </c>
      <c s="49" t="s">
        <v>1155</v>
      </c>
      <c s="49">
        <v>0.02</v>
      </c>
      <c s="35" t="s">
        <v>312</v>
      </c>
      <c s="35" t="s">
        <v>312</v>
      </c>
      <c s="21">
        <v>2493150.6800000002</v>
      </c>
      <c s="21">
        <v>0</v>
      </c>
      <c s="21">
        <v>0</v>
      </c>
      <c s="21">
        <v>0</v>
      </c>
      <c s="21">
        <v>0</v>
      </c>
      <c s="21">
        <v>0</v>
      </c>
      <c s="21">
        <v>2479452.0499999998</v>
      </c>
      <c s="21">
        <v>0</v>
      </c>
      <c s="21">
        <v>0</v>
      </c>
      <c s="21">
        <v>0</v>
      </c>
      <c s="21">
        <v>0</v>
      </c>
      <c s="21">
        <v>0</v>
      </c>
      <c s="21">
        <v>2520547.9500000002</v>
      </c>
      <c s="21">
        <v>0</v>
      </c>
      <c s="21">
        <v>0</v>
      </c>
      <c s="21">
        <v>0</v>
      </c>
      <c s="21">
        <v>0</v>
      </c>
      <c s="21">
        <v>0</v>
      </c>
      <c s="21">
        <v>2479452.0499999998</v>
      </c>
      <c s="21">
        <v>0</v>
      </c>
      <c s="21">
        <v>0</v>
      </c>
      <c s="21">
        <v>0</v>
      </c>
      <c s="21">
        <v>0</v>
      </c>
      <c s="21">
        <v>0</v>
      </c>
      <c s="21">
        <v>4972602.7300000004</v>
      </c>
      <c s="21">
        <v>5000000</v>
      </c>
      <c s="21">
        <v>9972602.7300000004</v>
      </c>
    </row>
    <row r="378" spans="1:63" ht="14.5">
      <c r="A378" s="35">
        <v>20875000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312</v>
      </c>
      <c s="35" t="s">
        <v>29</v>
      </c>
      <c s="35" t="s">
        <v>159</v>
      </c>
      <c s="35" t="s">
        <v>1164</v>
      </c>
      <c s="35" t="s">
        <v>1134</v>
      </c>
      <c s="35" t="s">
        <v>1134</v>
      </c>
      <c s="35" t="s">
        <v>312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45503</v>
      </c>
      <c s="37">
        <v>50981</v>
      </c>
      <c s="47">
        <v>218670660</v>
      </c>
      <c s="47">
        <v>218670660</v>
      </c>
      <c s="47">
        <v>14.671232876712329</v>
      </c>
      <c s="47">
        <v>15.008219178082191</v>
      </c>
      <c s="48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79" spans="1:63" ht="14.5">
      <c r="A379" s="35">
        <v>20876000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312</v>
      </c>
      <c s="35" t="s">
        <v>48</v>
      </c>
      <c s="35" t="s">
        <v>159</v>
      </c>
      <c s="35" t="s">
        <v>1164</v>
      </c>
      <c s="35" t="s">
        <v>1135</v>
      </c>
      <c s="35" t="s">
        <v>1135</v>
      </c>
      <c s="35" t="s">
        <v>312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45504</v>
      </c>
      <c s="37">
        <v>50982</v>
      </c>
      <c s="47">
        <v>50000000</v>
      </c>
      <c s="47">
        <v>50000000</v>
      </c>
      <c s="47">
        <v>14.673972602739726</v>
      </c>
      <c s="47">
        <v>15.008219178082191</v>
      </c>
      <c s="48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0" spans="1:63" ht="14.5">
      <c r="A380" s="35">
        <v>20880000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94</v>
      </c>
      <c s="35" t="s">
        <v>27</v>
      </c>
      <c s="35" t="s">
        <v>312</v>
      </c>
      <c s="35" t="s">
        <v>1185</v>
      </c>
      <c s="35" t="s">
        <v>159</v>
      </c>
      <c s="35" t="s">
        <v>1164</v>
      </c>
      <c s="35" t="s">
        <v>1136</v>
      </c>
      <c s="35" t="s">
        <v>1136</v>
      </c>
      <c s="35" t="s">
        <v>312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45502</v>
      </c>
      <c s="37">
        <v>50980</v>
      </c>
      <c s="47">
        <v>43417880</v>
      </c>
      <c s="47">
        <v>43417880</v>
      </c>
      <c s="47">
        <v>14.668493150684931</v>
      </c>
      <c s="47">
        <v>15.008219178082191</v>
      </c>
      <c s="48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1" spans="1:63" ht="14.5">
      <c r="A381" s="35">
        <v>20410000</v>
      </c>
      <c s="35">
        <v>1</v>
      </c>
      <c s="35">
        <v>0</v>
      </c>
      <c s="35">
        <v>0</v>
      </c>
      <c s="35" t="s">
        <v>23</v>
      </c>
      <c s="35" t="s">
        <v>68</v>
      </c>
      <c s="35" t="s">
        <v>68</v>
      </c>
      <c s="35" t="s">
        <v>68</v>
      </c>
      <c s="35" t="s">
        <v>85</v>
      </c>
      <c s="35" t="s">
        <v>27</v>
      </c>
      <c s="35" t="s">
        <v>160</v>
      </c>
      <c s="35" t="s">
        <v>87</v>
      </c>
      <c s="35" t="s">
        <v>159</v>
      </c>
      <c s="35" t="s">
        <v>1164</v>
      </c>
      <c s="35" t="s">
        <v>1137</v>
      </c>
      <c s="35" t="s">
        <v>1137</v>
      </c>
      <c s="35" t="s">
        <v>160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45474</v>
      </c>
      <c s="37">
        <v>54023</v>
      </c>
      <c s="47">
        <v>120000000</v>
      </c>
      <c s="47">
        <v>120000000</v>
      </c>
      <c s="47">
        <v>23.005479452054793</v>
      </c>
      <c s="47">
        <v>23.421917808219177</v>
      </c>
      <c s="49">
        <v>0.053903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2" spans="1:63" ht="14.5">
      <c r="A382" s="35">
        <v>20420000</v>
      </c>
      <c s="35">
        <v>1</v>
      </c>
      <c s="35">
        <v>0</v>
      </c>
      <c s="35">
        <v>0</v>
      </c>
      <c s="35" t="s">
        <v>23</v>
      </c>
      <c s="35" t="s">
        <v>68</v>
      </c>
      <c s="35" t="s">
        <v>68</v>
      </c>
      <c s="35" t="s">
        <v>68</v>
      </c>
      <c s="35" t="s">
        <v>85</v>
      </c>
      <c s="35" t="s">
        <v>27</v>
      </c>
      <c s="35" t="s">
        <v>160</v>
      </c>
      <c s="35" t="s">
        <v>87</v>
      </c>
      <c s="35" t="s">
        <v>159</v>
      </c>
      <c s="35" t="s">
        <v>1164</v>
      </c>
      <c s="35" t="s">
        <v>1138</v>
      </c>
      <c s="35" t="s">
        <v>1138</v>
      </c>
      <c s="35" t="s">
        <v>160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45474</v>
      </c>
      <c s="37">
        <v>54570</v>
      </c>
      <c s="47">
        <v>80000000</v>
      </c>
      <c s="47">
        <v>80000000</v>
      </c>
      <c s="47">
        <v>24.504109589041096</v>
      </c>
      <c s="47">
        <v>24.920547945205481</v>
      </c>
      <c s="49">
        <v>0.053899000000000002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3" spans="1:63" ht="14.5">
      <c r="A383" s="35">
        <v>20878000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94</v>
      </c>
      <c s="35" t="s">
        <v>27</v>
      </c>
      <c s="35" t="s">
        <v>312</v>
      </c>
      <c s="35" t="s">
        <v>1186</v>
      </c>
      <c s="35" t="s">
        <v>159</v>
      </c>
      <c s="35" t="s">
        <v>1164</v>
      </c>
      <c s="35" t="s">
        <v>1139</v>
      </c>
      <c s="35" t="s">
        <v>1139</v>
      </c>
      <c s="35" t="s">
        <v>312</v>
      </c>
      <c s="46">
        <v>0</v>
      </c>
      <c s="46">
        <v>577582.96999999997</v>
      </c>
      <c s="46">
        <v>0</v>
      </c>
      <c s="46">
        <v>0</v>
      </c>
      <c s="46">
        <v>0</v>
      </c>
      <c s="46">
        <v>0</v>
      </c>
      <c s="46">
        <v>0</v>
      </c>
      <c s="46">
        <v>577582.96999999997</v>
      </c>
      <c s="37">
        <v>45505</v>
      </c>
      <c s="37">
        <v>50983</v>
      </c>
      <c s="47">
        <v>41000000</v>
      </c>
      <c s="47">
        <v>41000000</v>
      </c>
      <c s="47">
        <v>14.676712328767124</v>
      </c>
      <c s="47">
        <v>15.008219178082191</v>
      </c>
      <c s="48"/>
      <c s="49" t="s">
        <v>1155</v>
      </c>
      <c s="49">
        <v>0.02</v>
      </c>
      <c s="35" t="s">
        <v>1187</v>
      </c>
      <c s="35" t="s">
        <v>312</v>
      </c>
      <c s="21">
        <v>0</v>
      </c>
      <c s="21">
        <v>73723.245999999999</v>
      </c>
      <c s="21">
        <v>0</v>
      </c>
      <c s="21">
        <v>0</v>
      </c>
      <c s="21">
        <v>0</v>
      </c>
      <c s="21">
        <v>0</v>
      </c>
      <c s="21">
        <v>0</v>
      </c>
      <c s="21">
        <v>5807.9200000000001</v>
      </c>
      <c s="21">
        <v>0</v>
      </c>
      <c s="21">
        <v>0</v>
      </c>
      <c s="21">
        <v>0</v>
      </c>
      <c s="21">
        <v>0</v>
      </c>
      <c s="21">
        <v>0</v>
      </c>
      <c s="21">
        <v>5904.1800000000003</v>
      </c>
      <c s="21">
        <v>0</v>
      </c>
      <c s="21">
        <v>0</v>
      </c>
      <c s="21">
        <v>0</v>
      </c>
      <c s="21">
        <v>0</v>
      </c>
      <c s="21">
        <v>0</v>
      </c>
      <c s="21">
        <v>5807.9200000000001</v>
      </c>
      <c s="21">
        <v>0</v>
      </c>
      <c s="21">
        <v>0</v>
      </c>
      <c s="21">
        <v>0</v>
      </c>
      <c s="21">
        <v>0</v>
      </c>
      <c s="21">
        <v>79531.165999999997</v>
      </c>
      <c s="21">
        <v>11712.1</v>
      </c>
      <c s="21">
        <v>91243.266000000003</v>
      </c>
    </row>
    <row r="384" spans="1:63" ht="14.5">
      <c r="A384" s="35">
        <v>23231000</v>
      </c>
      <c s="35">
        <v>1</v>
      </c>
      <c s="35">
        <v>0</v>
      </c>
      <c s="35">
        <v>0</v>
      </c>
      <c s="35" t="s">
        <v>23</v>
      </c>
      <c s="35" t="s">
        <v>68</v>
      </c>
      <c s="35" t="s">
        <v>68</v>
      </c>
      <c s="35" t="s">
        <v>68</v>
      </c>
      <c s="35" t="s">
        <v>68</v>
      </c>
      <c s="35" t="s">
        <v>27</v>
      </c>
      <c s="35" t="s">
        <v>71</v>
      </c>
      <c s="35" t="s">
        <v>166</v>
      </c>
      <c s="35" t="s">
        <v>65</v>
      </c>
      <c s="35" t="s">
        <v>1160</v>
      </c>
      <c s="35" t="s">
        <v>1140</v>
      </c>
      <c s="35" t="s">
        <v>1140</v>
      </c>
      <c s="35" t="s">
        <v>71</v>
      </c>
      <c s="46">
        <v>0</v>
      </c>
      <c s="46">
        <v>15000000</v>
      </c>
      <c s="46">
        <v>0</v>
      </c>
      <c s="46">
        <v>0</v>
      </c>
      <c s="46">
        <v>0</v>
      </c>
      <c s="46">
        <v>0</v>
      </c>
      <c s="46">
        <v>0</v>
      </c>
      <c s="46">
        <v>15000000</v>
      </c>
      <c s="37">
        <v>45506</v>
      </c>
      <c s="37">
        <v>49899</v>
      </c>
      <c s="47">
        <v>30000000</v>
      </c>
      <c s="47">
        <v>30000000</v>
      </c>
      <c s="47">
        <v>11.706849315068494</v>
      </c>
      <c s="47">
        <v>12.035616438356165</v>
      </c>
      <c s="48"/>
      <c s="49" t="s">
        <v>1155</v>
      </c>
      <c s="49">
        <v>0.0025000000000000001</v>
      </c>
      <c s="35" t="s">
        <v>71</v>
      </c>
      <c s="35" t="s">
        <v>71</v>
      </c>
      <c s="21">
        <v>0</v>
      </c>
      <c s="21">
        <v>5547.9499999999998</v>
      </c>
      <c s="21">
        <v>0</v>
      </c>
      <c s="21">
        <v>0</v>
      </c>
      <c s="21">
        <v>0</v>
      </c>
      <c s="21">
        <v>0</v>
      </c>
      <c s="21">
        <v>0</v>
      </c>
      <c s="21">
        <v>18493.150000000001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18493.150000000001</v>
      </c>
      <c s="21">
        <v>0</v>
      </c>
      <c s="21">
        <v>0</v>
      </c>
      <c s="21">
        <v>0</v>
      </c>
      <c s="21">
        <v>0</v>
      </c>
      <c s="21">
        <v>0</v>
      </c>
      <c s="21">
        <v>18493.150000000001</v>
      </c>
      <c s="21">
        <v>0</v>
      </c>
      <c s="21">
        <v>0</v>
      </c>
      <c s="21">
        <v>0</v>
      </c>
      <c s="21">
        <v>0</v>
      </c>
      <c s="21">
        <v>24041.100000000002</v>
      </c>
      <c s="21">
        <v>36986.300000000003</v>
      </c>
      <c s="21">
        <v>61027.400000000009</v>
      </c>
    </row>
    <row r="385" spans="1:63" ht="14.5">
      <c r="A385" s="35">
        <v>20879000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94</v>
      </c>
      <c s="35" t="s">
        <v>27</v>
      </c>
      <c s="35" t="s">
        <v>312</v>
      </c>
      <c s="35" t="s">
        <v>1188</v>
      </c>
      <c s="35" t="s">
        <v>159</v>
      </c>
      <c s="35" t="s">
        <v>1164</v>
      </c>
      <c s="35" t="s">
        <v>1141</v>
      </c>
      <c s="35" t="s">
        <v>1141</v>
      </c>
      <c s="35" t="s">
        <v>312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45509</v>
      </c>
      <c s="37">
        <v>50987</v>
      </c>
      <c s="47">
        <v>50000000</v>
      </c>
      <c s="47">
        <v>50000000</v>
      </c>
      <c s="47">
        <v>14.687671232876712</v>
      </c>
      <c s="47">
        <v>15.008219178082191</v>
      </c>
      <c s="48"/>
      <c s="49" t="s">
        <v>1155</v>
      </c>
      <c s="49">
        <v>0.02</v>
      </c>
      <c s="35" t="s">
        <v>1187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86" spans="1:63" ht="14.5">
      <c r="A386" s="35">
        <v>20609100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453</v>
      </c>
      <c s="35" t="s">
        <v>29</v>
      </c>
      <c s="35" t="s">
        <v>159</v>
      </c>
      <c s="35" t="s">
        <v>1164</v>
      </c>
      <c s="35" t="s">
        <v>454</v>
      </c>
      <c s="35" t="s">
        <v>454</v>
      </c>
      <c s="35" t="s">
        <v>453</v>
      </c>
      <c s="46">
        <v>308000000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308000000</v>
      </c>
      <c s="37">
        <v>45509</v>
      </c>
      <c s="37">
        <v>45883</v>
      </c>
      <c s="47">
        <v>308000000</v>
      </c>
      <c s="47">
        <v>308000000</v>
      </c>
      <c s="47">
        <v>0.70410958904109588</v>
      </c>
      <c s="47">
        <v>1.0246575342465754</v>
      </c>
      <c s="49">
        <v>0.048300000000000003</v>
      </c>
      <c s="49" t="s">
        <v>1189</v>
      </c>
      <c s="49">
        <v>0.02</v>
      </c>
      <c s="35" t="s">
        <v>453</v>
      </c>
      <c s="35" t="s">
        <v>453</v>
      </c>
      <c s="21">
        <v>0</v>
      </c>
      <c s="21">
        <v>5375968.8899999997</v>
      </c>
      <c s="21">
        <v>0</v>
      </c>
      <c s="21">
        <v>0</v>
      </c>
      <c s="21">
        <v>5200665.5599999996</v>
      </c>
      <c s="21">
        <v>0</v>
      </c>
      <c s="21">
        <v>0</v>
      </c>
      <c s="21">
        <v>5375968.8899999997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15952603.34</v>
      </c>
      <c s="21">
        <v>0</v>
      </c>
      <c s="21">
        <v>15952603.34</v>
      </c>
    </row>
    <row r="387" spans="1:63" ht="14.5">
      <c r="A387" s="35">
        <v>20877000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312</v>
      </c>
      <c s="35" t="s">
        <v>1190</v>
      </c>
      <c s="35" t="s">
        <v>159</v>
      </c>
      <c s="35" t="s">
        <v>1164</v>
      </c>
      <c s="35" t="s">
        <v>1142</v>
      </c>
      <c s="35" t="s">
        <v>1142</v>
      </c>
      <c s="35" t="s">
        <v>312</v>
      </c>
      <c s="46">
        <v>0</v>
      </c>
      <c s="46">
        <v>9800000</v>
      </c>
      <c s="46">
        <v>0</v>
      </c>
      <c s="46">
        <v>0</v>
      </c>
      <c s="46">
        <v>466500</v>
      </c>
      <c s="46">
        <v>0</v>
      </c>
      <c s="46">
        <v>0</v>
      </c>
      <c s="46">
        <v>9800000</v>
      </c>
      <c s="37">
        <v>45512</v>
      </c>
      <c s="37">
        <v>49164</v>
      </c>
      <c s="47">
        <v>49000000</v>
      </c>
      <c s="47">
        <v>49000000</v>
      </c>
      <c s="47">
        <v>9.6931506849315063</v>
      </c>
      <c s="47">
        <v>10.005479452054795</v>
      </c>
      <c s="48"/>
      <c s="49" t="s">
        <v>1155</v>
      </c>
      <c s="49">
        <v>0.02</v>
      </c>
      <c s="35" t="s">
        <v>1187</v>
      </c>
      <c s="35" t="s">
        <v>312</v>
      </c>
      <c s="21">
        <v>0</v>
      </c>
      <c s="21">
        <v>109106.667</v>
      </c>
      <c s="21">
        <v>0</v>
      </c>
      <c s="21">
        <v>0</v>
      </c>
      <c s="21">
        <v>0</v>
      </c>
      <c s="21">
        <v>0</v>
      </c>
      <c s="21">
        <v>0</v>
      </c>
      <c s="21">
        <v>96080.830000000002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97673.330000000002</v>
      </c>
      <c s="21">
        <v>0</v>
      </c>
      <c s="21">
        <v>0</v>
      </c>
      <c s="21">
        <v>0</v>
      </c>
      <c s="21">
        <v>0</v>
      </c>
      <c s="21">
        <v>0</v>
      </c>
      <c s="21">
        <v>96080.830000000002</v>
      </c>
      <c s="21">
        <v>0</v>
      </c>
      <c s="21">
        <v>0</v>
      </c>
      <c s="21">
        <v>0</v>
      </c>
      <c s="21">
        <v>0</v>
      </c>
      <c s="21">
        <v>205187.497</v>
      </c>
      <c s="21">
        <v>193754.16</v>
      </c>
      <c s="21">
        <v>398941.65700000001</v>
      </c>
    </row>
    <row r="388" spans="1:63" ht="14.5">
      <c r="A388" s="35">
        <v>20700000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289</v>
      </c>
      <c s="35" t="s">
        <v>29</v>
      </c>
      <c s="35" t="s">
        <v>159</v>
      </c>
      <c s="35" t="s">
        <v>1164</v>
      </c>
      <c s="35" t="s">
        <v>1143</v>
      </c>
      <c s="35" t="s">
        <v>1143</v>
      </c>
      <c s="35" t="s">
        <v>289</v>
      </c>
      <c s="46">
        <v>700000000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700000000</v>
      </c>
      <c s="37">
        <v>45519</v>
      </c>
      <c s="37">
        <v>50693</v>
      </c>
      <c s="47">
        <v>700000000</v>
      </c>
      <c s="47">
        <v>700000000</v>
      </c>
      <c s="47">
        <v>13.882191780821918</v>
      </c>
      <c s="47">
        <v>14.175342465753424</v>
      </c>
      <c s="49">
        <v>0.058400000000000001</v>
      </c>
      <c s="49" t="s">
        <v>1155</v>
      </c>
      <c s="49">
        <v>0.011900000000000001</v>
      </c>
      <c s="35" t="s">
        <v>289</v>
      </c>
      <c s="35" t="s">
        <v>289</v>
      </c>
      <c s="21">
        <v>0</v>
      </c>
      <c s="21">
        <v>0</v>
      </c>
      <c s="21">
        <v>0</v>
      </c>
      <c s="21">
        <v>28548194.48</v>
      </c>
      <c s="21">
        <v>0</v>
      </c>
      <c s="21">
        <v>0</v>
      </c>
      <c s="21">
        <v>0</v>
      </c>
      <c s="21">
        <v>0</v>
      </c>
      <c s="21">
        <v>0</v>
      </c>
      <c s="21">
        <v>22847424.66</v>
      </c>
      <c s="21">
        <v>0</v>
      </c>
      <c s="21">
        <v>0</v>
      </c>
      <c s="21">
        <v>0</v>
      </c>
      <c s="21">
        <v>0</v>
      </c>
      <c s="21">
        <v>0</v>
      </c>
      <c s="21">
        <v>22722575.34</v>
      </c>
      <c s="21">
        <v>0</v>
      </c>
      <c s="21">
        <v>0</v>
      </c>
      <c s="21">
        <v>0</v>
      </c>
      <c s="21">
        <v>0</v>
      </c>
      <c s="21">
        <v>0</v>
      </c>
      <c s="21">
        <v>22847424.66</v>
      </c>
      <c s="21">
        <v>0</v>
      </c>
      <c s="21">
        <v>0</v>
      </c>
      <c s="21">
        <v>51395619.140000001</v>
      </c>
      <c s="21">
        <v>45570000</v>
      </c>
      <c s="21">
        <v>96965619.140000001</v>
      </c>
    </row>
    <row r="389" spans="1:63" ht="14.5">
      <c r="A389" s="35">
        <v>20430000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160</v>
      </c>
      <c s="35" t="s">
        <v>29</v>
      </c>
      <c s="35" t="s">
        <v>159</v>
      </c>
      <c s="35" t="s">
        <v>1164</v>
      </c>
      <c s="35" t="s">
        <v>1144</v>
      </c>
      <c s="35" t="s">
        <v>1144</v>
      </c>
      <c s="35" t="s">
        <v>160</v>
      </c>
      <c s="46">
        <v>500000000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500000000</v>
      </c>
      <c s="37">
        <v>45519</v>
      </c>
      <c s="37">
        <v>52519</v>
      </c>
      <c s="47">
        <v>500000000</v>
      </c>
      <c s="47">
        <v>500000000</v>
      </c>
      <c s="47">
        <v>18.884931506849316</v>
      </c>
      <c s="47">
        <v>19.17808219178082</v>
      </c>
      <c s="49">
        <v>0.053903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468750</v>
      </c>
      <c s="21">
        <v>0</v>
      </c>
      <c s="21">
        <v>16658813.890000001</v>
      </c>
      <c s="21">
        <v>0</v>
      </c>
      <c s="21">
        <v>0</v>
      </c>
      <c s="21">
        <v>0</v>
      </c>
      <c s="21">
        <v>0</v>
      </c>
      <c s="21">
        <v>0</v>
      </c>
      <c s="21">
        <v>16750345.83</v>
      </c>
      <c s="21">
        <v>0</v>
      </c>
      <c s="21">
        <v>0</v>
      </c>
      <c s="21">
        <v>0</v>
      </c>
      <c s="21">
        <v>0</v>
      </c>
      <c s="21">
        <v>0</v>
      </c>
      <c s="21">
        <v>16658813.890000001</v>
      </c>
      <c s="21">
        <v>0</v>
      </c>
      <c s="21">
        <v>0</v>
      </c>
      <c s="21">
        <v>0</v>
      </c>
      <c s="21">
        <v>0</v>
      </c>
      <c s="21">
        <v>0</v>
      </c>
      <c s="21">
        <v>16750345.83</v>
      </c>
      <c s="21">
        <v>0</v>
      </c>
      <c s="21">
        <v>0</v>
      </c>
      <c s="21">
        <v>33877909.719999999</v>
      </c>
      <c s="21">
        <v>33409159.719999999</v>
      </c>
      <c s="21">
        <v>67287069.439999998</v>
      </c>
    </row>
    <row r="390" spans="1:63" ht="14.5">
      <c r="A390" s="35">
        <v>20440000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160</v>
      </c>
      <c s="35" t="s">
        <v>29</v>
      </c>
      <c s="35" t="s">
        <v>159</v>
      </c>
      <c s="35" t="s">
        <v>1164</v>
      </c>
      <c s="35" t="s">
        <v>1145</v>
      </c>
      <c s="35" t="s">
        <v>1145</v>
      </c>
      <c s="35" t="s">
        <v>160</v>
      </c>
      <c s="46">
        <v>100000000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100000000</v>
      </c>
      <c s="37">
        <v>45519</v>
      </c>
      <c s="37">
        <v>50997</v>
      </c>
      <c s="47">
        <v>100000000</v>
      </c>
      <c s="47">
        <v>100000000</v>
      </c>
      <c s="47">
        <v>14.715068493150685</v>
      </c>
      <c s="47">
        <v>15.008219178082191</v>
      </c>
      <c s="49">
        <v>0.025000000000000001</v>
      </c>
      <c s="49" t="s">
        <v>39</v>
      </c>
      <c s="49"/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1250000</v>
      </c>
      <c s="21">
        <v>0</v>
      </c>
      <c s="21">
        <v>0</v>
      </c>
      <c s="21">
        <v>0</v>
      </c>
      <c s="21">
        <v>0</v>
      </c>
      <c s="21">
        <v>0</v>
      </c>
      <c s="21">
        <v>1250000</v>
      </c>
      <c s="21">
        <v>0</v>
      </c>
      <c s="21">
        <v>0</v>
      </c>
      <c s="21">
        <v>0</v>
      </c>
      <c s="21">
        <v>0</v>
      </c>
      <c s="21">
        <v>0</v>
      </c>
      <c s="21">
        <v>1250000</v>
      </c>
      <c s="21">
        <v>0</v>
      </c>
      <c s="21">
        <v>0</v>
      </c>
      <c s="21">
        <v>0</v>
      </c>
      <c s="21">
        <v>0</v>
      </c>
      <c s="21">
        <v>1250000</v>
      </c>
      <c s="21">
        <v>2500000</v>
      </c>
      <c s="21">
        <v>3750000</v>
      </c>
    </row>
    <row r="391" spans="1:63" ht="14.5">
      <c r="A391" s="35">
        <v>20450000</v>
      </c>
      <c s="35">
        <v>1</v>
      </c>
      <c s="35">
        <v>0</v>
      </c>
      <c s="35">
        <v>0</v>
      </c>
      <c s="35" t="s">
        <v>23</v>
      </c>
      <c s="35" t="s">
        <v>68</v>
      </c>
      <c s="35" t="s">
        <v>68</v>
      </c>
      <c s="35" t="s">
        <v>68</v>
      </c>
      <c s="35" t="s">
        <v>68</v>
      </c>
      <c s="35" t="s">
        <v>27</v>
      </c>
      <c s="35" t="s">
        <v>160</v>
      </c>
      <c s="35" t="s">
        <v>166</v>
      </c>
      <c s="35" t="s">
        <v>159</v>
      </c>
      <c s="35" t="s">
        <v>1164</v>
      </c>
      <c s="35" t="s">
        <v>1146</v>
      </c>
      <c s="35" t="s">
        <v>1146</v>
      </c>
      <c s="35" t="s">
        <v>160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45523</v>
      </c>
      <c s="37">
        <v>56664</v>
      </c>
      <c s="47">
        <v>8000000</v>
      </c>
      <c s="47">
        <v>8000000</v>
      </c>
      <c s="47">
        <v>30.241095890410961</v>
      </c>
      <c s="47">
        <v>30.523287671232875</v>
      </c>
      <c s="49">
        <v>0.053903</v>
      </c>
      <c s="49" t="s">
        <v>1179</v>
      </c>
      <c s="49">
        <v>0.012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2" spans="1:63" ht="14.5">
      <c r="A392" s="35">
        <v>20460000</v>
      </c>
      <c s="35">
        <v>1</v>
      </c>
      <c s="35">
        <v>0</v>
      </c>
      <c s="35">
        <v>0</v>
      </c>
      <c s="35" t="s">
        <v>23</v>
      </c>
      <c s="35" t="s">
        <v>68</v>
      </c>
      <c s="35" t="s">
        <v>68</v>
      </c>
      <c s="35" t="s">
        <v>68</v>
      </c>
      <c s="35" t="s">
        <v>68</v>
      </c>
      <c s="35" t="s">
        <v>27</v>
      </c>
      <c s="35" t="s">
        <v>160</v>
      </c>
      <c s="35" t="s">
        <v>166</v>
      </c>
      <c s="35" t="s">
        <v>159</v>
      </c>
      <c s="35" t="s">
        <v>1164</v>
      </c>
      <c s="35" t="s">
        <v>1147</v>
      </c>
      <c s="35" t="s">
        <v>1147</v>
      </c>
      <c s="35" t="s">
        <v>160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45523</v>
      </c>
      <c s="37">
        <v>56664</v>
      </c>
      <c s="47">
        <v>8000000</v>
      </c>
      <c s="47">
        <v>8000000</v>
      </c>
      <c s="47">
        <v>30.241095890410961</v>
      </c>
      <c s="47">
        <v>30.523287671232875</v>
      </c>
      <c s="49">
        <v>0.0074999999999999997</v>
      </c>
      <c s="49" t="s">
        <v>39</v>
      </c>
      <c s="49"/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3" spans="1:63" ht="14.5">
      <c r="A393" s="35">
        <v>20881000</v>
      </c>
      <c s="35">
        <v>1</v>
      </c>
      <c s="35">
        <v>1</v>
      </c>
      <c s="35">
        <v>0</v>
      </c>
      <c s="35" t="s">
        <v>23</v>
      </c>
      <c s="35" t="s">
        <v>24</v>
      </c>
      <c s="35" t="s">
        <v>25</v>
      </c>
      <c s="35" t="s">
        <v>44</v>
      </c>
      <c s="35" t="s">
        <v>45</v>
      </c>
      <c s="35" t="s">
        <v>27</v>
      </c>
      <c s="35" t="s">
        <v>312</v>
      </c>
      <c s="35" t="s">
        <v>1191</v>
      </c>
      <c s="35" t="s">
        <v>159</v>
      </c>
      <c s="35" t="s">
        <v>1164</v>
      </c>
      <c s="35" t="s">
        <v>1148</v>
      </c>
      <c s="35" t="s">
        <v>1148</v>
      </c>
      <c s="35" t="s">
        <v>312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45558</v>
      </c>
      <c s="37">
        <v>51036</v>
      </c>
      <c s="47">
        <v>35000000</v>
      </c>
      <c s="47">
        <v>35000000</v>
      </c>
      <c s="47">
        <v>14.821917808219178</v>
      </c>
      <c s="47">
        <v>15.008219178082191</v>
      </c>
      <c s="49"/>
      <c s="49" t="s">
        <v>1155</v>
      </c>
      <c s="49">
        <v>0.02</v>
      </c>
      <c s="35" t="s">
        <v>312</v>
      </c>
      <c s="35" t="s">
        <v>312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4" spans="1:63" ht="14.5">
      <c r="A394" s="35">
        <v>20470000</v>
      </c>
      <c s="35">
        <v>1</v>
      </c>
      <c s="35">
        <v>1</v>
      </c>
      <c s="35">
        <v>1</v>
      </c>
      <c s="35" t="s">
        <v>1077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160</v>
      </c>
      <c s="35" t="s">
        <v>29</v>
      </c>
      <c s="35" t="s">
        <v>159</v>
      </c>
      <c s="35" t="s">
        <v>1164</v>
      </c>
      <c s="35" t="s">
        <v>1149</v>
      </c>
      <c s="35" t="s">
        <v>1149</v>
      </c>
      <c s="35" t="s">
        <v>160</v>
      </c>
      <c s="46">
        <v>400000000</v>
      </c>
      <c s="46">
        <v>100000000</v>
      </c>
      <c s="46">
        <v>0</v>
      </c>
      <c s="46">
        <v>0</v>
      </c>
      <c s="46">
        <v>0</v>
      </c>
      <c s="46">
        <v>0</v>
      </c>
      <c s="46">
        <v>0</v>
      </c>
      <c s="46">
        <v>500000000</v>
      </c>
      <c s="37">
        <v>45572</v>
      </c>
      <c s="37">
        <v>48106</v>
      </c>
      <c s="47">
        <v>500000000</v>
      </c>
      <c s="47">
        <v>500000000</v>
      </c>
      <c s="47">
        <v>6.7945205479452051</v>
      </c>
      <c s="47">
        <v>6.9424657534246572</v>
      </c>
      <c s="49">
        <v>0.066100000000000006</v>
      </c>
      <c s="35" t="s">
        <v>1179</v>
      </c>
      <c s="49">
        <v>0.0115</v>
      </c>
      <c s="35" t="s">
        <v>160</v>
      </c>
      <c s="35" t="s">
        <v>160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2875000</v>
      </c>
      <c s="21">
        <v>0</v>
      </c>
      <c s="21">
        <v>0</v>
      </c>
      <c s="21">
        <v>0</v>
      </c>
      <c s="21">
        <v>0</v>
      </c>
      <c s="21">
        <v>0</v>
      </c>
      <c s="21">
        <v>2875000</v>
      </c>
      <c s="21">
        <v>0</v>
      </c>
      <c s="21">
        <v>0</v>
      </c>
      <c s="21">
        <v>0</v>
      </c>
      <c s="21">
        <v>0</v>
      </c>
      <c s="21">
        <v>0</v>
      </c>
      <c s="21">
        <v>2875000</v>
      </c>
      <c s="21">
        <v>0</v>
      </c>
      <c s="21">
        <v>0</v>
      </c>
      <c s="21">
        <v>2875000</v>
      </c>
      <c s="21">
        <v>5750000</v>
      </c>
      <c s="21">
        <v>8625000</v>
      </c>
    </row>
    <row r="395" spans="1:63" ht="14.5">
      <c r="A395" s="35">
        <v>23241000</v>
      </c>
      <c s="35">
        <v>1</v>
      </c>
      <c s="35">
        <v>1</v>
      </c>
      <c s="35">
        <v>0</v>
      </c>
      <c s="35" t="s">
        <v>66</v>
      </c>
      <c s="35" t="s">
        <v>24</v>
      </c>
      <c s="35" t="s">
        <v>36</v>
      </c>
      <c s="35" t="s">
        <v>36</v>
      </c>
      <c s="35" t="s">
        <v>36</v>
      </c>
      <c s="35" t="s">
        <v>27</v>
      </c>
      <c s="35" t="s">
        <v>442</v>
      </c>
      <c s="35" t="s">
        <v>113</v>
      </c>
      <c s="35" t="s">
        <v>65</v>
      </c>
      <c s="35" t="s">
        <v>1160</v>
      </c>
      <c s="35" t="s">
        <v>1150</v>
      </c>
      <c s="35" t="s">
        <v>1150</v>
      </c>
      <c s="35" t="s">
        <v>442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45589</v>
      </c>
      <c s="37">
        <v>56359</v>
      </c>
      <c s="47">
        <v>42878221.789999999</v>
      </c>
      <c s="47">
        <v>42878221.789999999</v>
      </c>
      <c s="47">
        <v>29.405479452054795</v>
      </c>
      <c s="47">
        <v>29.506849315068493</v>
      </c>
      <c s="49">
        <v>0.0115</v>
      </c>
      <c s="35" t="s">
        <v>1163</v>
      </c>
      <c s="35"/>
      <c s="35" t="s">
        <v>442</v>
      </c>
      <c s="35" t="s">
        <v>442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6" spans="1:63" ht="14.5">
      <c r="A396" s="35">
        <v>23250000</v>
      </c>
      <c s="35">
        <v>1</v>
      </c>
      <c s="35">
        <v>0</v>
      </c>
      <c s="35">
        <v>0</v>
      </c>
      <c s="35" t="s">
        <v>23</v>
      </c>
      <c s="35" t="s">
        <v>68</v>
      </c>
      <c s="35" t="s">
        <v>68</v>
      </c>
      <c s="35" t="s">
        <v>68</v>
      </c>
      <c s="35" t="s">
        <v>68</v>
      </c>
      <c s="35" t="s">
        <v>27</v>
      </c>
      <c s="35" t="s">
        <v>71</v>
      </c>
      <c s="35" t="s">
        <v>87</v>
      </c>
      <c s="35" t="s">
        <v>65</v>
      </c>
      <c s="35" t="s">
        <v>1160</v>
      </c>
      <c s="35" t="s">
        <v>1734</v>
      </c>
      <c s="35" t="s">
        <v>1734</v>
      </c>
      <c s="35" t="s">
        <v>71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46">
        <v>0</v>
      </c>
      <c s="37">
        <v>45568</v>
      </c>
      <c s="37">
        <v>52899</v>
      </c>
      <c s="47">
        <v>80000000</v>
      </c>
      <c s="47">
        <v>80000000</v>
      </c>
      <c s="47">
        <v>19.830555555555556</v>
      </c>
      <c s="47">
        <v>20.072222222222223</v>
      </c>
      <c s="49">
        <v>0</v>
      </c>
      <c s="35" t="s">
        <v>1155</v>
      </c>
      <c s="35">
        <v>0.0025000000000000001</v>
      </c>
      <c s="35" t="s">
        <v>71</v>
      </c>
      <c s="35" t="s">
        <v>71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  <c s="21">
        <v>0</v>
      </c>
    </row>
    <row r="397" spans="1:63" ht="14.5">
      <c r="A397" s="35">
        <v>23260000</v>
      </c>
      <c s="35">
        <v>1</v>
      </c>
      <c s="35">
        <v>1</v>
      </c>
      <c s="35">
        <v>1</v>
      </c>
      <c s="35" t="s">
        <v>23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71</v>
      </c>
      <c s="35" t="s">
        <v>29</v>
      </c>
      <c s="35" t="s">
        <v>65</v>
      </c>
      <c s="35" t="s">
        <v>1160</v>
      </c>
      <c s="35" t="s">
        <v>1735</v>
      </c>
      <c s="35" t="s">
        <v>1735</v>
      </c>
      <c s="35" t="s">
        <v>71</v>
      </c>
      <c s="46">
        <v>0</v>
      </c>
      <c s="46">
        <v>50000000</v>
      </c>
      <c s="46">
        <v>0</v>
      </c>
      <c s="46">
        <v>0</v>
      </c>
      <c s="46">
        <v>500000</v>
      </c>
      <c s="46">
        <v>0</v>
      </c>
      <c s="46">
        <v>0</v>
      </c>
      <c s="46">
        <v>50000000</v>
      </c>
      <c s="37">
        <v>45642</v>
      </c>
      <c s="37">
        <v>52931</v>
      </c>
      <c s="47">
        <v>100000000</v>
      </c>
      <c s="47">
        <v>100000000</v>
      </c>
      <c s="47">
        <v>19.916666666666668</v>
      </c>
      <c s="47">
        <v>19.955555555555556</v>
      </c>
      <c s="49">
        <v>0</v>
      </c>
      <c s="35" t="s">
        <v>39</v>
      </c>
      <c s="35">
        <v>0.061699999999999998</v>
      </c>
      <c s="35" t="s">
        <v>71</v>
      </c>
      <c s="35" t="s">
        <v>71</v>
      </c>
      <c s="21">
        <v>0</v>
      </c>
      <c s="21">
        <v>0</v>
      </c>
      <c s="21">
        <v>0</v>
      </c>
      <c s="21">
        <v>0</v>
      </c>
      <c s="21">
        <v>1369232.8799999999</v>
      </c>
      <c s="21">
        <v>0</v>
      </c>
      <c s="21">
        <v>0</v>
      </c>
      <c s="21">
        <v>0</v>
      </c>
      <c s="21">
        <v>0</v>
      </c>
      <c s="21">
        <v>0</v>
      </c>
      <c s="21">
        <v>1521369.8600000001</v>
      </c>
      <c s="21">
        <v>0</v>
      </c>
      <c s="21">
        <v>0</v>
      </c>
      <c s="21">
        <v>0</v>
      </c>
      <c s="21">
        <v>0</v>
      </c>
      <c s="21">
        <v>0</v>
      </c>
      <c s="21">
        <v>1521369.8600000001</v>
      </c>
      <c s="21">
        <v>0</v>
      </c>
      <c s="21">
        <v>0</v>
      </c>
      <c s="21">
        <v>0</v>
      </c>
      <c s="21">
        <v>0</v>
      </c>
      <c s="21">
        <v>0</v>
      </c>
      <c s="21">
        <v>1521369.8600000001</v>
      </c>
      <c s="21">
        <v>0</v>
      </c>
      <c s="21">
        <v>2890602.7400000002</v>
      </c>
      <c s="21">
        <v>3042739.7200000002</v>
      </c>
      <c s="21">
        <v>5933342.4600000009</v>
      </c>
    </row>
    <row r="398" spans="1:63" ht="14.5">
      <c r="A398" s="35">
        <v>31000001</v>
      </c>
      <c s="35">
        <v>1</v>
      </c>
      <c s="35">
        <v>1</v>
      </c>
      <c s="35">
        <v>1</v>
      </c>
      <c s="35" t="s">
        <v>23</v>
      </c>
      <c s="35" t="s">
        <v>24</v>
      </c>
      <c s="35" t="s">
        <v>25</v>
      </c>
      <c s="35" t="s">
        <v>438</v>
      </c>
      <c s="35" t="s">
        <v>2</v>
      </c>
      <c s="35" t="s">
        <v>27</v>
      </c>
      <c s="35" t="s">
        <v>1736</v>
      </c>
      <c s="35" t="s">
        <v>29</v>
      </c>
      <c s="35" t="s">
        <v>1176</v>
      </c>
      <c s="35" t="s">
        <v>1177</v>
      </c>
      <c s="35" t="s">
        <v>1737</v>
      </c>
      <c s="35" t="s">
        <v>1737</v>
      </c>
      <c s="35" t="s">
        <v>1737</v>
      </c>
      <c s="46">
        <v>0</v>
      </c>
      <c s="46">
        <v>1000000000</v>
      </c>
      <c s="46">
        <v>0</v>
      </c>
      <c s="46">
        <v>0</v>
      </c>
      <c s="46">
        <v>17338819.960000001</v>
      </c>
      <c s="46">
        <v>0</v>
      </c>
      <c s="46">
        <v>0</v>
      </c>
      <c s="46">
        <v>1000000000</v>
      </c>
      <c s="37">
        <v>45629</v>
      </c>
      <c s="37">
        <v>51851</v>
      </c>
      <c s="47">
        <v>1000000000</v>
      </c>
      <c s="47">
        <v>1000000000</v>
      </c>
      <c s="47">
        <v>16.961111111111112</v>
      </c>
      <c s="47">
        <v>17.036111111111111</v>
      </c>
      <c s="49">
        <v>0</v>
      </c>
      <c s="35" t="s">
        <v>39</v>
      </c>
      <c s="35">
        <v>0.069400000000000003</v>
      </c>
      <c s="35" t="s">
        <v>1736</v>
      </c>
      <c s="35" t="s">
        <v>1736</v>
      </c>
      <c s="21">
        <v>0</v>
      </c>
      <c s="21">
        <v>0</v>
      </c>
      <c s="21">
        <v>17350000</v>
      </c>
      <c s="21">
        <v>0</v>
      </c>
      <c s="21">
        <v>8000000</v>
      </c>
      <c s="21">
        <v>17350000</v>
      </c>
      <c s="21">
        <v>0</v>
      </c>
      <c s="21">
        <v>0</v>
      </c>
      <c s="21">
        <v>17350000</v>
      </c>
      <c s="21">
        <v>0</v>
      </c>
      <c s="21">
        <v>8000000</v>
      </c>
      <c s="21">
        <v>17350000</v>
      </c>
      <c s="21">
        <v>0</v>
      </c>
      <c s="21">
        <v>0</v>
      </c>
      <c s="21">
        <v>17350000</v>
      </c>
      <c s="21">
        <v>0</v>
      </c>
      <c s="21">
        <v>8000000</v>
      </c>
      <c s="21">
        <v>17350000</v>
      </c>
      <c s="21">
        <v>0</v>
      </c>
      <c s="21">
        <v>0</v>
      </c>
      <c s="21">
        <v>17350000</v>
      </c>
      <c s="21">
        <v>0</v>
      </c>
      <c s="21">
        <v>8000000</v>
      </c>
      <c s="21">
        <v>17350000</v>
      </c>
      <c s="21">
        <v>85400000</v>
      </c>
      <c s="21">
        <v>85400000</v>
      </c>
      <c s="21">
        <v>170800000</v>
      </c>
    </row>
    <row r="399" spans="1:63" ht="14.5">
      <c r="A399" s="35"/>
      <c s="35"/>
      <c s="35"/>
      <c s="35"/>
      <c s="35"/>
      <c s="35"/>
      <c s="35"/>
      <c s="35"/>
      <c s="35"/>
      <c s="35"/>
      <c s="35"/>
      <c s="35"/>
      <c s="35"/>
      <c s="35"/>
      <c s="35"/>
      <c s="35"/>
      <c s="35"/>
      <c s="46"/>
      <c s="46"/>
      <c s="46"/>
      <c s="46"/>
      <c s="46"/>
      <c s="46"/>
      <c s="46"/>
      <c s="46"/>
      <c s="37"/>
      <c s="37"/>
      <c s="47"/>
      <c s="47"/>
      <c s="47"/>
      <c s="47"/>
      <c s="49"/>
      <c s="35"/>
      <c s="35"/>
      <c s="35"/>
      <c s="35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</row>
    <row r="400" spans="18:63" ht="14.5">
      <c r="R400" s="75">
        <f t="shared" si="0" ref="R400:Y400">SUM(R2:R398)</f>
        <v>49072753797.388023</v>
      </c>
      <c s="75">
        <f t="shared" si="0"/>
        <v>1823142184.8569999</v>
      </c>
      <c s="75">
        <f t="shared" si="0"/>
        <v>1709858236.9199998</v>
      </c>
      <c s="75">
        <f t="shared" si="0"/>
        <v>99142783.760000005</v>
      </c>
      <c s="75">
        <f t="shared" si="0"/>
        <v>23670145.16</v>
      </c>
      <c s="75">
        <f t="shared" si="0"/>
        <v>0</v>
      </c>
      <c s="75">
        <f t="shared" si="0"/>
        <v>0</v>
      </c>
      <c s="75">
        <f t="shared" si="0"/>
        <v>49105267299.740005</v>
      </c>
      <c r="AK400" s="75">
        <f>SUM(AK2:AK398)</f>
        <v>602883533.05800009</v>
      </c>
      <c s="75">
        <f t="shared" si="1" ref="AL400:BK400">SUM(AL2:AL398)</f>
        <v>64766652.849000014</v>
      </c>
      <c s="75">
        <f t="shared" si="1"/>
        <v>161037023.39000002</v>
      </c>
      <c s="75">
        <f t="shared" si="1"/>
        <v>227346746.34299999</v>
      </c>
      <c s="75">
        <f t="shared" si="1"/>
        <v>163990447.64399999</v>
      </c>
      <c s="75">
        <f t="shared" si="1"/>
        <v>148173610.347</v>
      </c>
      <c s="75">
        <f t="shared" si="1"/>
        <v>595390744.35800004</v>
      </c>
      <c s="75">
        <f t="shared" si="1"/>
        <v>63247229.296000004</v>
      </c>
      <c s="75">
        <f t="shared" si="1"/>
        <v>153844267.52700001</v>
      </c>
      <c s="75">
        <f t="shared" si="1"/>
        <v>219783588.91200006</v>
      </c>
      <c s="75">
        <f t="shared" si="1"/>
        <v>154840407.66900003</v>
      </c>
      <c s="75">
        <f t="shared" si="1"/>
        <v>142356751.32200003</v>
      </c>
      <c s="75">
        <f t="shared" si="1"/>
        <v>627976253.13699996</v>
      </c>
      <c s="75">
        <f t="shared" si="1"/>
        <v>56621198.227000006</v>
      </c>
      <c s="75">
        <f t="shared" si="1"/>
        <v>145903320.02700001</v>
      </c>
      <c s="75">
        <f t="shared" si="1"/>
        <v>206451675.39700001</v>
      </c>
      <c s="75">
        <f t="shared" si="1"/>
        <v>146588823.68700004</v>
      </c>
      <c s="75">
        <f t="shared" si="1"/>
        <v>135750293.86199999</v>
      </c>
      <c s="75">
        <f t="shared" si="1"/>
        <v>607604537.89999998</v>
      </c>
      <c s="75">
        <f t="shared" si="1"/>
        <v>55285503.909000009</v>
      </c>
      <c s="75">
        <f t="shared" si="1"/>
        <v>138046478.391</v>
      </c>
      <c s="75">
        <f t="shared" si="1"/>
        <v>200367498.54900002</v>
      </c>
      <c s="75">
        <f t="shared" si="1"/>
        <v>140927679.47799999</v>
      </c>
      <c s="75">
        <f t="shared" si="1"/>
        <v>130680698.42099999</v>
      </c>
      <c s="75">
        <f t="shared" si="1"/>
        <v>2697661002.7150002</v>
      </c>
      <c s="75">
        <f t="shared" si="1"/>
        <v>2592203960.9850006</v>
      </c>
      <c s="75">
        <f t="shared" si="1"/>
        <v>5289864963.7000017</v>
      </c>
    </row>
    <row r="402" spans="37:63" ht="14.5">
      <c r="AK402"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</row>
    <row r="403" spans="37:63" ht="14.5">
      <c r="AK403"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</row>
    <row r="404" spans="37:63" ht="14.5">
      <c r="AK404"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</row>
    <row r="405" spans="37:63" ht="14.5">
      <c r="AK405"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</row>
  </sheetData>
  <pageMargins left="0.7" right="0.7" top="0.75" bottom="0.75" header="0.3" footer="0.3"/>
  <pageSetup orientation="portrait" paperSize="9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C25"/>
  <sheetViews>
    <sheetView workbookViewId="0" topLeftCell="W1">
      <selection pane="topLeft" activeCell="AC21" sqref="AC21"/>
    </sheetView>
  </sheetViews>
  <sheetFormatPr defaultColWidth="11.4242857142857" defaultRowHeight="14.5"/>
  <cols>
    <col min="1" max="1" width="36.5714285714286" customWidth="1"/>
    <col min="2" max="2" width="46.8571428571429" bestFit="1" customWidth="1"/>
    <col min="3" max="3" width="11.1428571428571" customWidth="1"/>
    <col min="4" max="4" width="10.4285714285714" customWidth="1"/>
    <col min="5" max="9" width="11.1428571428571" customWidth="1"/>
    <col min="10" max="10" width="10.4285714285714" customWidth="1"/>
    <col min="11" max="11" width="11.7142857142857" customWidth="1"/>
    <col min="12" max="12" width="11.1428571428571" customWidth="1"/>
    <col min="13" max="13" width="11.5714285714286" customWidth="1"/>
    <col min="14" max="15" width="11.1428571428571" customWidth="1"/>
    <col min="16" max="16" width="10.4285714285714" customWidth="1"/>
    <col min="17" max="21" width="11.1428571428571" customWidth="1"/>
    <col min="22" max="22" width="10.4285714285714" customWidth="1"/>
    <col min="23" max="23" width="11.7142857142857" customWidth="1"/>
    <col min="24" max="24" width="11.1428571428571" customWidth="1"/>
    <col min="25" max="25" width="11.5714285714286" customWidth="1"/>
    <col min="26" max="26" width="11.1428571428571" customWidth="1"/>
    <col min="27" max="29" width="12.4285714285714" customWidth="1"/>
  </cols>
  <sheetData>
    <row r="1" spans="1:14" ht="23.5">
      <c r="A1" s="163" t="s">
        <v>1221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5" spans="2:29" ht="29">
      <c r="B15" s="53" t="s">
        <v>32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1749</v>
      </c>
      <c s="3" t="s">
        <v>1750</v>
      </c>
      <c s="3" t="s">
        <v>1751</v>
      </c>
      <c s="3" t="s">
        <v>1752</v>
      </c>
      <c s="3" t="s">
        <v>1753</v>
      </c>
      <c s="3" t="s">
        <v>1754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1761</v>
      </c>
      <c s="3" t="s">
        <v>1215</v>
      </c>
      <c s="3" t="s">
        <v>1743</v>
      </c>
    </row>
    <row r="16" spans="2:29" ht="14.5">
      <c r="B16" s="23" t="s">
        <v>380</v>
      </c>
      <c s="2">
        <v>369808658.33000004</v>
      </c>
      <c s="2">
        <v>1943028.1000000001</v>
      </c>
      <c s="2">
        <v>0</v>
      </c>
      <c s="2">
        <v>0</v>
      </c>
      <c s="2">
        <v>0</v>
      </c>
      <c s="2">
        <v>0</v>
      </c>
      <c s="2">
        <v>369482408.33000004</v>
      </c>
      <c s="2">
        <v>893850</v>
      </c>
      <c s="2">
        <v>0</v>
      </c>
      <c s="2">
        <v>0</v>
      </c>
      <c s="2">
        <v>0</v>
      </c>
      <c s="2">
        <v>0</v>
      </c>
      <c s="2">
        <v>414929443.17000002</v>
      </c>
      <c s="2">
        <v>893850</v>
      </c>
      <c s="2">
        <v>0</v>
      </c>
      <c s="2">
        <v>0</v>
      </c>
      <c s="2">
        <v>0</v>
      </c>
      <c s="2">
        <v>0</v>
      </c>
      <c s="2">
        <v>404365064.46000004</v>
      </c>
      <c s="2">
        <v>893850</v>
      </c>
      <c s="2">
        <v>0</v>
      </c>
      <c s="2">
        <v>0</v>
      </c>
      <c s="2">
        <v>0</v>
      </c>
      <c s="2">
        <v>0</v>
      </c>
      <c s="2">
        <v>742127944.75999999</v>
      </c>
      <c s="2">
        <v>821082207.63</v>
      </c>
      <c s="2">
        <v>1563210152.3899999</v>
      </c>
    </row>
    <row r="17" spans="2:29" ht="14.5">
      <c r="B17" s="23" t="s">
        <v>30</v>
      </c>
      <c s="2">
        <v>6487497.8390000006</v>
      </c>
      <c s="2">
        <v>1895898.3</v>
      </c>
      <c s="2">
        <v>3095922.9300000002</v>
      </c>
      <c s="2">
        <v>508849.84700000001</v>
      </c>
      <c s="2">
        <v>5441253.3599999994</v>
      </c>
      <c s="2">
        <v>3327438.233</v>
      </c>
      <c s="2">
        <v>3404600.3029999998</v>
      </c>
      <c s="2">
        <v>1824594.46</v>
      </c>
      <c s="2">
        <v>2293206.4450000003</v>
      </c>
      <c s="2">
        <v>485167.33399999997</v>
      </c>
      <c s="2">
        <v>4745397.5199999996</v>
      </c>
      <c s="2">
        <v>2782096.1569999997</v>
      </c>
      <c s="2">
        <v>3219952.6600000001</v>
      </c>
      <c s="2">
        <v>1753290.6200000001</v>
      </c>
      <c s="2">
        <v>1617648.4870000002</v>
      </c>
      <c s="2">
        <v>444731.70000000001</v>
      </c>
      <c s="2">
        <v>3902947.3700000006</v>
      </c>
      <c s="2">
        <v>2670115.199</v>
      </c>
      <c s="2">
        <v>2941564.2599999998</v>
      </c>
      <c s="2">
        <v>1681986.77</v>
      </c>
      <c s="2">
        <v>1111027.439</v>
      </c>
      <c s="2">
        <v>435191.53000000003</v>
      </c>
      <c s="2">
        <v>3181897.4600000004</v>
      </c>
      <c s="2">
        <v>2560816.091</v>
      </c>
      <c s="2">
        <v>36291922.728000015</v>
      </c>
      <c s="2">
        <v>25521169.585999999</v>
      </c>
      <c s="2">
        <v>61813092.313999996</v>
      </c>
    </row>
    <row r="18" spans="2:29" ht="14.5">
      <c r="B18" s="23" t="s">
        <v>65</v>
      </c>
      <c s="2">
        <v>17259030.796</v>
      </c>
      <c s="2">
        <v>2117970.8500000001</v>
      </c>
      <c s="2">
        <v>58328888.467999995</v>
      </c>
      <c s="2">
        <v>7348185.6719999993</v>
      </c>
      <c s="2">
        <v>8291880.8390000006</v>
      </c>
      <c s="2">
        <v>10970945.443999998</v>
      </c>
      <c s="2">
        <v>16747046.854</v>
      </c>
      <c s="2">
        <v>2125539</v>
      </c>
      <c s="2">
        <v>51442759.050999999</v>
      </c>
      <c s="2">
        <v>5454085.8219999997</v>
      </c>
      <c s="2">
        <v>8126099.4430000009</v>
      </c>
      <c s="2">
        <v>9737308.1230000015</v>
      </c>
      <c s="2">
        <v>15268578.603999998</v>
      </c>
      <c s="2">
        <v>2100444.2800000003</v>
      </c>
      <c s="2">
        <v>47294736.299999997</v>
      </c>
      <c s="2">
        <v>3466174.9070000001</v>
      </c>
      <c s="2">
        <v>7677551.3369999994</v>
      </c>
      <c s="2">
        <v>8506612.7800000012</v>
      </c>
      <c s="2">
        <v>13464759.861</v>
      </c>
      <c s="2">
        <v>2070315.48</v>
      </c>
      <c s="2">
        <v>40202049.656000003</v>
      </c>
      <c s="2">
        <v>2139899.7110000001</v>
      </c>
      <c s="2">
        <v>7361600.2770000026</v>
      </c>
      <c s="2">
        <v>7292070.3599999994</v>
      </c>
      <c s="2">
        <v>197949740.36199999</v>
      </c>
      <c s="2">
        <v>156844793.553</v>
      </c>
      <c s="2">
        <v>354794533.91499978</v>
      </c>
    </row>
    <row r="19" spans="2:29" ht="14.5">
      <c r="B19" s="23" t="s">
        <v>1176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149157534.52000001</v>
      </c>
      <c s="2">
        <v>149157534.52000001</v>
      </c>
      <c s="2">
        <v>298315069.04000002</v>
      </c>
    </row>
    <row r="20" spans="2:29" ht="14.5">
      <c r="B20" s="23" t="s">
        <v>159</v>
      </c>
      <c s="2">
        <v>209328346.09299999</v>
      </c>
      <c s="2">
        <v>42870371.969000004</v>
      </c>
      <c s="2">
        <v>82262211.991999999</v>
      </c>
      <c s="2">
        <v>219489710.824</v>
      </c>
      <c s="2">
        <v>126317929.81500001</v>
      </c>
      <c s="2">
        <v>116525226.67000002</v>
      </c>
      <c s="2">
        <v>205756688.87099999</v>
      </c>
      <c s="2">
        <v>42463862.206</v>
      </c>
      <c s="2">
        <v>82758302.031000018</v>
      </c>
      <c s="2">
        <v>213844335.75600004</v>
      </c>
      <c s="2">
        <v>118029527.07599999</v>
      </c>
      <c s="2">
        <v>112487347.04200001</v>
      </c>
      <c s="2">
        <v>194558278.70299995</v>
      </c>
      <c s="2">
        <v>35934229.696999997</v>
      </c>
      <c s="2">
        <v>79640935.24000001</v>
      </c>
      <c s="2">
        <v>202540768.79000002</v>
      </c>
      <c s="2">
        <v>111068941.35000001</v>
      </c>
      <c s="2">
        <v>107223565.88299999</v>
      </c>
      <c s="2">
        <v>186833149.31899995</v>
      </c>
      <c s="2">
        <v>34699968.029000007</v>
      </c>
      <c s="2">
        <v>79383401.296000004</v>
      </c>
      <c s="2">
        <v>197792407.30800003</v>
      </c>
      <c s="2">
        <v>106444798.11099997</v>
      </c>
      <c s="2">
        <v>103477811.96999998</v>
      </c>
      <c s="2">
        <v>1572133860.3449993</v>
      </c>
      <c s="2">
        <v>1439598255.6960001</v>
      </c>
      <c s="2">
        <v>3011732116.0410008</v>
      </c>
    </row>
    <row r="21" spans="2:29" ht="14.5">
      <c r="B21" s="23" t="s">
        <v>1068</v>
      </c>
      <c s="2">
        <v>602883533.05800009</v>
      </c>
      <c s="2">
        <v>64766652.849000007</v>
      </c>
      <c s="2">
        <v>161037023.38999999</v>
      </c>
      <c s="2">
        <v>227346746.34299999</v>
      </c>
      <c s="2">
        <v>163990447.64400002</v>
      </c>
      <c s="2">
        <v>148173610.347</v>
      </c>
      <c s="2">
        <v>595390744.35800004</v>
      </c>
      <c s="2">
        <v>63247229.296000004</v>
      </c>
      <c s="2">
        <v>153844267.52700001</v>
      </c>
      <c s="2">
        <v>219783588.91200003</v>
      </c>
      <c s="2">
        <v>154840407.669</v>
      </c>
      <c s="2">
        <v>142356751.32200003</v>
      </c>
      <c s="2">
        <v>627976253.13699996</v>
      </c>
      <c s="2">
        <v>56621198.226999998</v>
      </c>
      <c s="2">
        <v>145903320.02700001</v>
      </c>
      <c s="2">
        <v>206451675.39700001</v>
      </c>
      <c s="2">
        <v>146588823.68700001</v>
      </c>
      <c s="2">
        <v>135750293.86199999</v>
      </c>
      <c s="2">
        <v>607604537.89999998</v>
      </c>
      <c s="2">
        <v>55285503.909000009</v>
      </c>
      <c s="2">
        <v>138046478.391</v>
      </c>
      <c s="2">
        <v>200367498.54900002</v>
      </c>
      <c s="2">
        <v>140927679.47799999</v>
      </c>
      <c s="2">
        <v>130680698.42099997</v>
      </c>
      <c s="2">
        <v>2697661002.7149992</v>
      </c>
      <c s="2">
        <v>2592203960.9850001</v>
      </c>
      <c s="2">
        <v>5289864963.7000008</v>
      </c>
    </row>
    <row r="23" spans="3:29" ht="14.5">
      <c r="C23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4" spans="3:29" ht="14.5">
      <c r="C2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5" spans="3:29" ht="14.5">
      <c r="C2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E136"/>
  <sheetViews>
    <sheetView workbookViewId="0" topLeftCell="Q113">
      <selection pane="topLeft" activeCell="AB143" sqref="AB143"/>
    </sheetView>
  </sheetViews>
  <sheetFormatPr defaultColWidth="11.4242857142857" defaultRowHeight="14.5"/>
  <cols>
    <col min="1" max="1" width="36.5714285714286" customWidth="1"/>
    <col min="2" max="2" width="49.8571428571429" customWidth="1"/>
    <col min="3" max="3" width="28.4285714285714" customWidth="1"/>
    <col min="4" max="4" width="39.5714285714286" customWidth="1"/>
    <col min="5" max="5" width="11.1428571428571" customWidth="1"/>
    <col min="6" max="6" width="10.4285714285714" customWidth="1"/>
    <col min="7" max="11" width="11.1428571428571" customWidth="1"/>
    <col min="12" max="12" width="10.4285714285714" customWidth="1"/>
    <col min="13" max="13" width="11.7142857142857" customWidth="1"/>
    <col min="14" max="14" width="11.1428571428571" customWidth="1"/>
    <col min="15" max="15" width="11.5714285714286" customWidth="1"/>
    <col min="16" max="17" width="11.1428571428571" customWidth="1"/>
    <col min="18" max="18" width="10.4285714285714" customWidth="1"/>
    <col min="19" max="23" width="11.1428571428571" customWidth="1"/>
    <col min="24" max="24" width="10.4285714285714" customWidth="1"/>
    <col min="25" max="25" width="11.7142857142857" customWidth="1"/>
    <col min="26" max="26" width="11.1428571428571" customWidth="1"/>
    <col min="27" max="27" width="11.5714285714286" customWidth="1"/>
    <col min="28" max="28" width="11.1428571428571" customWidth="1"/>
    <col min="29" max="31" width="12.4285714285714" customWidth="1"/>
  </cols>
  <sheetData>
    <row r="1" spans="1:14" ht="23.5">
      <c r="A1" s="163" t="s">
        <v>1221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5" spans="2:31" ht="29">
      <c r="B15" s="53" t="s">
        <v>32</v>
      </c>
      <c s="53" t="s">
        <v>22</v>
      </c>
      <c s="53" t="s">
        <v>10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1749</v>
      </c>
      <c s="3" t="s">
        <v>1750</v>
      </c>
      <c s="3" t="s">
        <v>1751</v>
      </c>
      <c s="3" t="s">
        <v>1752</v>
      </c>
      <c s="3" t="s">
        <v>1753</v>
      </c>
      <c s="3" t="s">
        <v>1754</v>
      </c>
      <c s="3" t="s">
        <v>1755</v>
      </c>
      <c s="3" t="s">
        <v>1756</v>
      </c>
      <c s="3" t="s">
        <v>1783</v>
      </c>
      <c s="3" t="s">
        <v>1784</v>
      </c>
      <c s="3" t="s">
        <v>1759</v>
      </c>
      <c s="3" t="s">
        <v>1742</v>
      </c>
      <c s="3" t="s">
        <v>1761</v>
      </c>
      <c s="3" t="s">
        <v>1762</v>
      </c>
      <c s="3" t="s">
        <v>1743</v>
      </c>
    </row>
    <row r="16" spans="2:31" ht="14.5">
      <c r="B16" s="23" t="s">
        <v>380</v>
      </c>
      <c s="23" t="s">
        <v>402</v>
      </c>
      <c s="23" t="s">
        <v>29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263502.40000000002</v>
      </c>
      <c s="2">
        <v>0</v>
      </c>
      <c s="2">
        <v>0</v>
      </c>
      <c s="2">
        <v>0</v>
      </c>
      <c s="2">
        <v>0</v>
      </c>
      <c s="2">
        <v>0</v>
      </c>
      <c s="2">
        <v>527004.80000000005</v>
      </c>
      <c s="2">
        <v>527004.80000000005</v>
      </c>
      <c s="2">
        <v>1054009.6000000001</v>
      </c>
    </row>
    <row r="17" spans="3:31" ht="14.5">
      <c r="C17" s="23" t="s">
        <v>405</v>
      </c>
      <c s="23" t="s">
        <v>29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246825.60999999999</v>
      </c>
      <c s="2">
        <v>0</v>
      </c>
      <c s="2">
        <v>0</v>
      </c>
      <c s="2">
        <v>0</v>
      </c>
      <c s="2">
        <v>0</v>
      </c>
      <c s="2">
        <v>0</v>
      </c>
      <c s="2">
        <v>493651.21999999997</v>
      </c>
      <c s="2">
        <v>493651.21999999997</v>
      </c>
      <c s="2">
        <v>987302.43999999994</v>
      </c>
    </row>
    <row r="18" spans="3:31" ht="14.5">
      <c r="C18" s="23" t="s">
        <v>408</v>
      </c>
      <c s="23" t="s">
        <v>29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1285958.21</v>
      </c>
      <c s="2">
        <v>0</v>
      </c>
      <c s="2">
        <v>0</v>
      </c>
      <c s="2">
        <v>0</v>
      </c>
      <c s="2">
        <v>0</v>
      </c>
      <c s="2">
        <v>0</v>
      </c>
      <c s="2">
        <v>2571916.4199999999</v>
      </c>
      <c s="2">
        <v>2571916.4199999999</v>
      </c>
      <c s="2">
        <v>5143832.8399999999</v>
      </c>
    </row>
    <row r="19" spans="3:31" ht="14.5">
      <c r="C19" s="23" t="s">
        <v>411</v>
      </c>
      <c s="23" t="s">
        <v>29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66729.940000000002</v>
      </c>
      <c s="2">
        <v>0</v>
      </c>
      <c s="2">
        <v>0</v>
      </c>
      <c s="2">
        <v>0</v>
      </c>
      <c s="2">
        <v>0</v>
      </c>
      <c s="2">
        <v>0</v>
      </c>
      <c s="2">
        <v>133459.88</v>
      </c>
      <c s="2">
        <v>133459.88</v>
      </c>
      <c s="2">
        <v>266919.76000000001</v>
      </c>
    </row>
    <row r="20" spans="3:31" ht="14.5">
      <c r="C20" s="23" t="s">
        <v>414</v>
      </c>
      <c s="23" t="s">
        <v>29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273526.70000000001</v>
      </c>
      <c s="2">
        <v>0</v>
      </c>
      <c s="2">
        <v>0</v>
      </c>
      <c s="2">
        <v>0</v>
      </c>
      <c s="2">
        <v>0</v>
      </c>
      <c s="2">
        <v>0</v>
      </c>
      <c s="2">
        <v>547053.40000000002</v>
      </c>
      <c s="2">
        <v>547053.40000000002</v>
      </c>
      <c s="2">
        <v>1094106.8</v>
      </c>
    </row>
    <row r="21" spans="3:31" ht="14.5">
      <c r="C21" s="23" t="s">
        <v>417</v>
      </c>
      <c s="23" t="s">
        <v>29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175242.98999999999</v>
      </c>
      <c s="2">
        <v>0</v>
      </c>
      <c s="2">
        <v>0</v>
      </c>
      <c s="2">
        <v>0</v>
      </c>
      <c s="2">
        <v>0</v>
      </c>
      <c s="2">
        <v>0</v>
      </c>
      <c s="2">
        <v>350485.97999999998</v>
      </c>
      <c s="2">
        <v>350485.97999999998</v>
      </c>
      <c s="2">
        <v>700971.95999999996</v>
      </c>
    </row>
    <row r="22" spans="3:31" ht="14.5">
      <c r="C22" s="23" t="s">
        <v>420</v>
      </c>
      <c s="23" t="s">
        <v>29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235502.70000000001</v>
      </c>
      <c s="2">
        <v>0</v>
      </c>
      <c s="2">
        <v>0</v>
      </c>
      <c s="2">
        <v>0</v>
      </c>
      <c s="2">
        <v>0</v>
      </c>
      <c s="2">
        <v>0</v>
      </c>
      <c s="2">
        <v>471005.40000000002</v>
      </c>
      <c s="2">
        <v>471005.40000000002</v>
      </c>
      <c s="2">
        <v>942010.80000000005</v>
      </c>
    </row>
    <row r="23" spans="3:31" ht="14.5">
      <c r="C23" s="23" t="s">
        <v>423</v>
      </c>
      <c s="23" t="s">
        <v>29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775880.81999999995</v>
      </c>
      <c s="2">
        <v>0</v>
      </c>
      <c s="2">
        <v>0</v>
      </c>
      <c s="2">
        <v>0</v>
      </c>
      <c s="2">
        <v>0</v>
      </c>
      <c s="2">
        <v>0</v>
      </c>
      <c s="2">
        <v>1551761.6399999999</v>
      </c>
      <c s="2">
        <v>1551761.6399999999</v>
      </c>
      <c s="2">
        <v>3103523.2799999998</v>
      </c>
    </row>
    <row r="24" spans="3:31" ht="14.5">
      <c r="C24" s="23" t="s">
        <v>426</v>
      </c>
      <c s="23" t="s">
        <v>29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318818.31</v>
      </c>
      <c s="2">
        <v>0</v>
      </c>
      <c s="2">
        <v>0</v>
      </c>
      <c s="2">
        <v>0</v>
      </c>
      <c s="2">
        <v>0</v>
      </c>
      <c s="2">
        <v>0</v>
      </c>
      <c s="2">
        <v>637636.62</v>
      </c>
      <c s="2">
        <v>637636.62</v>
      </c>
      <c s="2">
        <v>1275273.24</v>
      </c>
    </row>
    <row r="25" spans="3:31" ht="14.5">
      <c r="C25" s="23" t="s">
        <v>429</v>
      </c>
      <c s="23" t="s">
        <v>29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126328.96000000001</v>
      </c>
      <c s="2">
        <v>0</v>
      </c>
      <c s="2">
        <v>0</v>
      </c>
      <c s="2">
        <v>0</v>
      </c>
      <c s="2">
        <v>0</v>
      </c>
      <c s="2">
        <v>0</v>
      </c>
      <c s="2">
        <v>252657.92000000001</v>
      </c>
      <c s="2">
        <v>252657.92000000001</v>
      </c>
      <c s="2">
        <v>505315.84000000003</v>
      </c>
    </row>
    <row r="26" spans="3:31" ht="14.5">
      <c r="C26" s="23" t="s">
        <v>384</v>
      </c>
      <c s="2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7" spans="3:31" ht="14.5">
      <c r="C27" s="23" t="s">
        <v>387</v>
      </c>
      <c s="23" t="s">
        <v>29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0</v>
      </c>
      <c s="2">
        <v>893850</v>
      </c>
      <c s="2">
        <v>0</v>
      </c>
      <c s="2">
        <v>0</v>
      </c>
      <c s="2">
        <v>0</v>
      </c>
      <c s="2">
        <v>0</v>
      </c>
      <c s="2">
        <v>1787700</v>
      </c>
      <c s="2">
        <v>1787700</v>
      </c>
      <c s="2">
        <v>3575400</v>
      </c>
    </row>
    <row r="28" spans="3:31" ht="14.5">
      <c r="C28" s="23" t="s">
        <v>430</v>
      </c>
      <c s="2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9" spans="3:31" ht="14.5">
      <c r="C29" s="23" t="s">
        <v>389</v>
      </c>
      <c s="23" t="s">
        <v>29</v>
      </c>
      <c s="2">
        <v>7721250</v>
      </c>
      <c s="2">
        <v>0</v>
      </c>
      <c s="2">
        <v>0</v>
      </c>
      <c s="2">
        <v>0</v>
      </c>
      <c s="2">
        <v>0</v>
      </c>
      <c s="2">
        <v>0</v>
      </c>
      <c s="2">
        <v>7395000</v>
      </c>
      <c s="2">
        <v>0</v>
      </c>
      <c s="2">
        <v>0</v>
      </c>
      <c s="2">
        <v>0</v>
      </c>
      <c s="2">
        <v>0</v>
      </c>
      <c s="2">
        <v>0</v>
      </c>
      <c s="2">
        <v>7322500</v>
      </c>
      <c s="2">
        <v>0</v>
      </c>
      <c s="2">
        <v>0</v>
      </c>
      <c s="2">
        <v>0</v>
      </c>
      <c s="2">
        <v>0</v>
      </c>
      <c s="2">
        <v>0</v>
      </c>
      <c s="2">
        <v>7250000</v>
      </c>
      <c s="2">
        <v>0</v>
      </c>
      <c s="2">
        <v>0</v>
      </c>
      <c s="2">
        <v>0</v>
      </c>
      <c s="2">
        <v>0</v>
      </c>
      <c s="2">
        <v>0</v>
      </c>
      <c s="2">
        <v>15116250</v>
      </c>
      <c s="2">
        <v>14572500</v>
      </c>
      <c s="2">
        <v>29688750</v>
      </c>
    </row>
    <row r="30" spans="3:31" ht="14.5">
      <c r="C30" s="23" t="s">
        <v>395</v>
      </c>
      <c s="23" t="s">
        <v>29</v>
      </c>
      <c s="2">
        <v>0</v>
      </c>
      <c s="2">
        <v>421890.59999999998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421890.59999999998</v>
      </c>
      <c s="2">
        <v>0</v>
      </c>
      <c s="2">
        <v>421890.59999999998</v>
      </c>
    </row>
    <row r="31" spans="3:31" ht="14.5">
      <c r="C31" s="23" t="s">
        <v>432</v>
      </c>
      <c s="23" t="s">
        <v>29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74573560.549999997</v>
      </c>
      <c s="2">
        <v>0</v>
      </c>
      <c s="2">
        <v>0</v>
      </c>
      <c s="2">
        <v>0</v>
      </c>
      <c s="2">
        <v>0</v>
      </c>
      <c s="2">
        <v>0</v>
      </c>
      <c s="2">
        <v>149147121.09999999</v>
      </c>
      <c s="2">
        <v>149147121.09999999</v>
      </c>
      <c s="2">
        <v>298294242.19999999</v>
      </c>
    </row>
    <row r="32" spans="3:31" ht="14.5">
      <c r="C32" s="23" t="s">
        <v>434</v>
      </c>
      <c s="23" t="s">
        <v>29</v>
      </c>
      <c s="2">
        <v>104918787.11</v>
      </c>
      <c s="2">
        <v>0</v>
      </c>
      <c s="2">
        <v>0</v>
      </c>
      <c s="2">
        <v>0</v>
      </c>
      <c s="2">
        <v>0</v>
      </c>
      <c s="2">
        <v>0</v>
      </c>
      <c s="2">
        <v>104918787.11</v>
      </c>
      <c s="2">
        <v>0</v>
      </c>
      <c s="2">
        <v>0</v>
      </c>
      <c s="2">
        <v>0</v>
      </c>
      <c s="2">
        <v>0</v>
      </c>
      <c s="2">
        <v>0</v>
      </c>
      <c s="2">
        <v>104918787.11</v>
      </c>
      <c s="2">
        <v>0</v>
      </c>
      <c s="2">
        <v>0</v>
      </c>
      <c s="2">
        <v>0</v>
      </c>
      <c s="2">
        <v>0</v>
      </c>
      <c s="2">
        <v>0</v>
      </c>
      <c s="2">
        <v>94426908.400000006</v>
      </c>
      <c s="2">
        <v>0</v>
      </c>
      <c s="2">
        <v>0</v>
      </c>
      <c s="2">
        <v>0</v>
      </c>
      <c s="2">
        <v>0</v>
      </c>
      <c s="2">
        <v>0</v>
      </c>
      <c s="2">
        <v>209837574.22</v>
      </c>
      <c s="2">
        <v>199345695.50999999</v>
      </c>
      <c s="2">
        <v>409183269.73000002</v>
      </c>
    </row>
    <row r="33" spans="3:31" ht="14.5">
      <c r="C33" s="23" t="s">
        <v>436</v>
      </c>
      <c s="23" t="s">
        <v>29</v>
      </c>
      <c s="2">
        <v>178826744.03</v>
      </c>
      <c s="2">
        <v>0</v>
      </c>
      <c s="2">
        <v>0</v>
      </c>
      <c s="2">
        <v>0</v>
      </c>
      <c s="2">
        <v>0</v>
      </c>
      <c s="2">
        <v>0</v>
      </c>
      <c s="2">
        <v>178826744.03</v>
      </c>
      <c s="2">
        <v>0</v>
      </c>
      <c s="2">
        <v>0</v>
      </c>
      <c s="2">
        <v>0</v>
      </c>
      <c s="2">
        <v>0</v>
      </c>
      <c s="2">
        <v>0</v>
      </c>
      <c s="2">
        <v>224346278.87</v>
      </c>
      <c s="2">
        <v>0</v>
      </c>
      <c s="2">
        <v>0</v>
      </c>
      <c s="2">
        <v>0</v>
      </c>
      <c s="2">
        <v>0</v>
      </c>
      <c s="2">
        <v>0</v>
      </c>
      <c s="2">
        <v>224346278.87</v>
      </c>
      <c s="2">
        <v>0</v>
      </c>
      <c s="2">
        <v>0</v>
      </c>
      <c s="2">
        <v>0</v>
      </c>
      <c s="2">
        <v>0</v>
      </c>
      <c s="2">
        <v>0</v>
      </c>
      <c s="2">
        <v>357653488.06</v>
      </c>
      <c s="2">
        <v>448692557.74000001</v>
      </c>
      <c s="2">
        <v>806346045.79999995</v>
      </c>
    </row>
    <row r="34" spans="3:31" ht="14.5">
      <c r="C34" s="23" t="s">
        <v>398</v>
      </c>
      <c s="23" t="s">
        <v>29</v>
      </c>
      <c s="2">
        <v>0</v>
      </c>
      <c s="2">
        <v>627287.5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627287.5</v>
      </c>
      <c s="2">
        <v>0</v>
      </c>
      <c s="2">
        <v>627287.5</v>
      </c>
    </row>
    <row r="35" spans="2:31" ht="14.5">
      <c r="B35" s="23" t="s">
        <v>1216</v>
      </c>
      <c r="E35" s="2">
        <v>369808658.33000004</v>
      </c>
      <c s="2">
        <v>1943028.1000000001</v>
      </c>
      <c s="2">
        <v>0</v>
      </c>
      <c s="2">
        <v>0</v>
      </c>
      <c s="2">
        <v>0</v>
      </c>
      <c s="2">
        <v>0</v>
      </c>
      <c s="2">
        <v>369482408.33000004</v>
      </c>
      <c s="2">
        <v>893850</v>
      </c>
      <c s="2">
        <v>0</v>
      </c>
      <c s="2">
        <v>0</v>
      </c>
      <c s="2">
        <v>0</v>
      </c>
      <c s="2">
        <v>0</v>
      </c>
      <c s="2">
        <v>414929443.17000002</v>
      </c>
      <c s="2">
        <v>893850</v>
      </c>
      <c s="2">
        <v>0</v>
      </c>
      <c s="2">
        <v>0</v>
      </c>
      <c s="2">
        <v>0</v>
      </c>
      <c s="2">
        <v>0</v>
      </c>
      <c s="2">
        <v>404365064.46000004</v>
      </c>
      <c s="2">
        <v>893850</v>
      </c>
      <c s="2">
        <v>0</v>
      </c>
      <c s="2">
        <v>0</v>
      </c>
      <c s="2">
        <v>0</v>
      </c>
      <c s="2">
        <v>0</v>
      </c>
      <c s="2">
        <v>742127944.75999999</v>
      </c>
      <c s="2">
        <v>821082207.63</v>
      </c>
      <c s="2">
        <v>1563210152.3899999</v>
      </c>
    </row>
    <row r="36" spans="2:31" ht="14.5">
      <c r="B36" s="23" t="s">
        <v>30</v>
      </c>
      <c s="23" t="s">
        <v>28</v>
      </c>
      <c s="23" t="s">
        <v>29</v>
      </c>
      <c s="2">
        <v>4092038.7000000002</v>
      </c>
      <c s="2">
        <v>0</v>
      </c>
      <c s="2">
        <v>1368165.54</v>
      </c>
      <c s="2">
        <v>0</v>
      </c>
      <c s="2">
        <v>4344994.5599999996</v>
      </c>
      <c s="2">
        <v>0</v>
      </c>
      <c s="2">
        <v>1070940.4299999999</v>
      </c>
      <c s="2">
        <v>0</v>
      </c>
      <c s="2">
        <v>1148583.0700000001</v>
      </c>
      <c s="2">
        <v>0</v>
      </c>
      <c s="2">
        <v>3680842.54</v>
      </c>
      <c s="2">
        <v>0</v>
      </c>
      <c s="2">
        <v>920952.66000000003</v>
      </c>
      <c s="2">
        <v>0</v>
      </c>
      <c s="2">
        <v>991546.81000000006</v>
      </c>
      <c s="2">
        <v>0</v>
      </c>
      <c s="2">
        <v>2896663.04</v>
      </c>
      <c s="2">
        <v>0</v>
      </c>
      <c s="2">
        <v>642564.26000000001</v>
      </c>
      <c s="2">
        <v>0</v>
      </c>
      <c s="2">
        <v>765722.05000000005</v>
      </c>
      <c s="2">
        <v>0</v>
      </c>
      <c s="2">
        <v>2208505.52</v>
      </c>
      <c s="2">
        <v>0</v>
      </c>
      <c s="2">
        <v>15705564.84</v>
      </c>
      <c s="2">
        <v>8425954.3399999999</v>
      </c>
      <c s="2">
        <v>24131519.18</v>
      </c>
    </row>
    <row r="37" spans="3:31" ht="14.5">
      <c r="C37" s="23" t="s">
        <v>37</v>
      </c>
      <c s="23" t="s">
        <v>87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8" spans="4:31" ht="14.5">
      <c r="D38" s="23" t="s">
        <v>113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39" spans="4:31" ht="14.5">
      <c r="D39" s="23" t="s">
        <v>38</v>
      </c>
      <c s="2">
        <v>0</v>
      </c>
      <c s="2">
        <v>225567.56</v>
      </c>
      <c s="2">
        <v>0</v>
      </c>
      <c s="2">
        <v>118721.86</v>
      </c>
      <c s="2">
        <v>505285.71999999997</v>
      </c>
      <c s="2">
        <v>70785</v>
      </c>
      <c s="2">
        <v>0</v>
      </c>
      <c s="2">
        <v>216127.82000000001</v>
      </c>
      <c s="2">
        <v>0</v>
      </c>
      <c s="2">
        <v>117957.63</v>
      </c>
      <c s="2">
        <v>487792.91999999998</v>
      </c>
      <c s="2">
        <v>70875</v>
      </c>
      <c s="2">
        <v>0</v>
      </c>
      <c s="2">
        <v>206688.07999999999</v>
      </c>
      <c s="2">
        <v>0</v>
      </c>
      <c s="2">
        <v>108614.67</v>
      </c>
      <c s="2">
        <v>462596.17999999999</v>
      </c>
      <c s="2">
        <v>70875</v>
      </c>
      <c s="2">
        <v>0</v>
      </c>
      <c s="2">
        <v>197248.32999999999</v>
      </c>
      <c s="2">
        <v>0</v>
      </c>
      <c s="2">
        <v>107469.03</v>
      </c>
      <c s="2">
        <v>444754.87</v>
      </c>
      <c s="2">
        <v>70875</v>
      </c>
      <c s="2">
        <v>1813113.5099999998</v>
      </c>
      <c s="2">
        <v>1669121.1599999997</v>
      </c>
      <c s="2">
        <v>3482234.6699999995</v>
      </c>
    </row>
    <row r="40" spans="4:31" ht="14.5">
      <c r="D40" s="23" t="s">
        <v>29</v>
      </c>
      <c s="2">
        <v>2348712.3300000001</v>
      </c>
      <c s="2">
        <v>1670330.74</v>
      </c>
      <c s="2">
        <v>0</v>
      </c>
      <c s="2">
        <v>356487.76000000001</v>
      </c>
      <c s="2">
        <v>590973.07999999996</v>
      </c>
      <c s="2">
        <v>2783341.75</v>
      </c>
      <c s="2">
        <v>2299000</v>
      </c>
      <c s="2">
        <v>1608466.6399999999</v>
      </c>
      <c s="2">
        <v>0</v>
      </c>
      <c s="2">
        <v>348205.15999999997</v>
      </c>
      <c s="2">
        <v>576762.06000000006</v>
      </c>
      <c s="2">
        <v>2676141.0599999996</v>
      </c>
      <c s="2">
        <v>2299000</v>
      </c>
      <c s="2">
        <v>1546602.54</v>
      </c>
      <c s="2">
        <v>0</v>
      </c>
      <c s="2">
        <v>336117.03000000003</v>
      </c>
      <c s="2">
        <v>543688.15000000002</v>
      </c>
      <c s="2">
        <v>2566124.4299999997</v>
      </c>
      <c s="2">
        <v>2299000</v>
      </c>
      <c s="2">
        <v>1484738.4399999999</v>
      </c>
      <c s="2">
        <v>0</v>
      </c>
      <c s="2">
        <v>327722.5</v>
      </c>
      <c s="2">
        <v>528637.06999999995</v>
      </c>
      <c s="2">
        <v>2458789.6399999997</v>
      </c>
      <c s="2">
        <v>15258420.580000002</v>
      </c>
      <c s="2">
        <v>14390419.800000001</v>
      </c>
      <c s="2">
        <v>29648840.379999999</v>
      </c>
    </row>
    <row r="41" spans="4:31" ht="14.5">
      <c r="D41" s="23" t="s">
        <v>46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2" spans="4:31" ht="14.5">
      <c r="D42" s="23" t="s">
        <v>48</v>
      </c>
      <c s="2">
        <v>46746.809000000001</v>
      </c>
      <c s="2">
        <v>0</v>
      </c>
      <c s="2">
        <v>307099.57000000001</v>
      </c>
      <c s="2">
        <v>33640.226999999999</v>
      </c>
      <c s="2">
        <v>0</v>
      </c>
      <c s="2">
        <v>0</v>
      </c>
      <c s="2">
        <v>19659.873</v>
      </c>
      <c s="2">
        <v>0</v>
      </c>
      <c s="2">
        <v>312189.62</v>
      </c>
      <c s="2">
        <v>19004.544000000002</v>
      </c>
      <c s="2">
        <v>0</v>
      </c>
      <c s="2">
        <v>0</v>
      </c>
      <c s="2">
        <v>0</v>
      </c>
      <c s="2">
        <v>0</v>
      </c>
      <c s="2">
        <v>307099.57000000001</v>
      </c>
      <c s="2">
        <v>0</v>
      </c>
      <c s="2">
        <v>0</v>
      </c>
      <c s="2">
        <v>0</v>
      </c>
      <c s="2">
        <v>0</v>
      </c>
      <c s="2">
        <v>0</v>
      </c>
      <c s="2">
        <v>312189.62</v>
      </c>
      <c s="2">
        <v>0</v>
      </c>
      <c s="2">
        <v>0</v>
      </c>
      <c s="2">
        <v>0</v>
      </c>
      <c s="2">
        <v>738340.64300000004</v>
      </c>
      <c s="2">
        <v>619289.18999999994</v>
      </c>
      <c s="2">
        <v>1357629.8330000001</v>
      </c>
    </row>
    <row r="43" spans="3:31" ht="14.5">
      <c r="C43" s="23" t="s">
        <v>49</v>
      </c>
      <c s="23" t="s">
        <v>29</v>
      </c>
      <c s="2">
        <v>0</v>
      </c>
      <c s="2">
        <v>0</v>
      </c>
      <c s="2">
        <v>569044.00699999998</v>
      </c>
      <c s="2">
        <v>0</v>
      </c>
      <c s="2">
        <v>0</v>
      </c>
      <c s="2">
        <v>436267.06800000003</v>
      </c>
      <c s="2">
        <v>0</v>
      </c>
      <c s="2">
        <v>0</v>
      </c>
      <c s="2">
        <v>218133.54000000001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1223444.615</v>
      </c>
      <c s="2">
        <v>0</v>
      </c>
      <c s="2">
        <v>1223444.615</v>
      </c>
    </row>
    <row r="44" spans="3:31" ht="14.5">
      <c r="C44" s="23" t="s">
        <v>52</v>
      </c>
      <c s="23" t="s">
        <v>29</v>
      </c>
      <c s="2">
        <v>0</v>
      </c>
      <c s="2">
        <v>0</v>
      </c>
      <c s="2">
        <v>812605.07999999996</v>
      </c>
      <c s="2">
        <v>0</v>
      </c>
      <c s="2">
        <v>0</v>
      </c>
      <c s="2">
        <v>0</v>
      </c>
      <c s="2">
        <v>0</v>
      </c>
      <c s="2">
        <v>0</v>
      </c>
      <c s="2">
        <v>577255.80000000005</v>
      </c>
      <c s="2">
        <v>0</v>
      </c>
      <c s="2">
        <v>0</v>
      </c>
      <c s="2">
        <v>0</v>
      </c>
      <c s="2">
        <v>0</v>
      </c>
      <c s="2">
        <v>0</v>
      </c>
      <c s="2">
        <v>283922.01000000001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1389860.8799999999</v>
      </c>
      <c s="2">
        <v>283922.01000000001</v>
      </c>
      <c s="2">
        <v>1673782.8899999999</v>
      </c>
    </row>
    <row r="45" spans="4:31" ht="14.5">
      <c r="D45" s="23" t="s">
        <v>55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15000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15000</v>
      </c>
      <c s="2">
        <v>0</v>
      </c>
      <c s="2">
        <v>15000</v>
      </c>
    </row>
    <row r="46" spans="3:31" ht="14.5">
      <c r="C46" s="23" t="s">
        <v>60</v>
      </c>
      <c s="23" t="s">
        <v>29</v>
      </c>
      <c s="2">
        <v>0</v>
      </c>
      <c s="2">
        <v>0</v>
      </c>
      <c s="2">
        <v>39008.733</v>
      </c>
      <c s="2">
        <v>0</v>
      </c>
      <c s="2">
        <v>0</v>
      </c>
      <c s="2">
        <v>37044.415000000001</v>
      </c>
      <c s="2">
        <v>0</v>
      </c>
      <c s="2">
        <v>0</v>
      </c>
      <c s="2">
        <v>37044.415000000001</v>
      </c>
      <c s="2">
        <v>0</v>
      </c>
      <c s="2">
        <v>0</v>
      </c>
      <c s="2">
        <v>35080.097000000002</v>
      </c>
      <c s="2">
        <v>0</v>
      </c>
      <c s="2">
        <v>0</v>
      </c>
      <c s="2">
        <v>35080.097000000002</v>
      </c>
      <c s="2">
        <v>0</v>
      </c>
      <c s="2">
        <v>0</v>
      </c>
      <c s="2">
        <v>33115.769</v>
      </c>
      <c s="2">
        <v>0</v>
      </c>
      <c s="2">
        <v>0</v>
      </c>
      <c s="2">
        <v>33115.769</v>
      </c>
      <c s="2">
        <v>0</v>
      </c>
      <c s="2">
        <v>0</v>
      </c>
      <c s="2">
        <v>31151.451000000001</v>
      </c>
      <c s="2">
        <v>148177.66</v>
      </c>
      <c s="2">
        <v>132463.08599999998</v>
      </c>
      <c s="2">
        <v>280640.74599999998</v>
      </c>
    </row>
    <row r="47" spans="2:31" ht="14.5">
      <c r="B47" s="23" t="s">
        <v>1217</v>
      </c>
      <c r="E47" s="2">
        <v>6487497.8390000006</v>
      </c>
      <c s="2">
        <v>1895898.3</v>
      </c>
      <c s="2">
        <v>3095922.9300000002</v>
      </c>
      <c s="2">
        <v>508849.84700000001</v>
      </c>
      <c s="2">
        <v>5441253.3599999994</v>
      </c>
      <c s="2">
        <v>3327438.233</v>
      </c>
      <c s="2">
        <v>3404600.3029999998</v>
      </c>
      <c s="2">
        <v>1824594.46</v>
      </c>
      <c s="2">
        <v>2293206.4450000003</v>
      </c>
      <c s="2">
        <v>485167.33399999997</v>
      </c>
      <c s="2">
        <v>4745397.5199999996</v>
      </c>
      <c s="2">
        <v>2782096.1569999997</v>
      </c>
      <c s="2">
        <v>3219952.6600000001</v>
      </c>
      <c s="2">
        <v>1753290.6200000001</v>
      </c>
      <c s="2">
        <v>1617648.4870000002</v>
      </c>
      <c s="2">
        <v>444731.70000000001</v>
      </c>
      <c s="2">
        <v>3902947.3700000001</v>
      </c>
      <c s="2">
        <v>2670115.1989999996</v>
      </c>
      <c s="2">
        <v>2941564.2599999998</v>
      </c>
      <c s="2">
        <v>1681986.77</v>
      </c>
      <c s="2">
        <v>1111027.439</v>
      </c>
      <c s="2">
        <v>435191.53000000003</v>
      </c>
      <c s="2">
        <v>3181897.46</v>
      </c>
      <c s="2">
        <v>2560816.0909999995</v>
      </c>
      <c s="2">
        <v>36291922.728</v>
      </c>
      <c s="2">
        <v>25521169.586000003</v>
      </c>
      <c s="2">
        <v>61813092.313999996</v>
      </c>
    </row>
    <row r="48" spans="2:31" ht="14.5">
      <c r="B48" s="23" t="s">
        <v>65</v>
      </c>
      <c s="23" t="s">
        <v>71</v>
      </c>
      <c s="23" t="s">
        <v>87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9" spans="4:31" ht="14.5">
      <c r="D49" s="23" t="s">
        <v>166</v>
      </c>
      <c s="2">
        <v>0</v>
      </c>
      <c s="2">
        <v>5547.9499999999998</v>
      </c>
      <c s="2">
        <v>0</v>
      </c>
      <c s="2">
        <v>0</v>
      </c>
      <c s="2">
        <v>0</v>
      </c>
      <c s="2">
        <v>0</v>
      </c>
      <c s="2">
        <v>0</v>
      </c>
      <c s="2">
        <v>18493.150000000001</v>
      </c>
      <c s="2">
        <v>0</v>
      </c>
      <c s="2">
        <v>0</v>
      </c>
      <c s="2">
        <v>0</v>
      </c>
      <c s="2">
        <v>0</v>
      </c>
      <c s="2">
        <v>0</v>
      </c>
      <c s="2">
        <v>18493.150000000001</v>
      </c>
      <c s="2">
        <v>0</v>
      </c>
      <c s="2">
        <v>0</v>
      </c>
      <c s="2">
        <v>0</v>
      </c>
      <c s="2">
        <v>0</v>
      </c>
      <c s="2">
        <v>0</v>
      </c>
      <c s="2">
        <v>18493.150000000001</v>
      </c>
      <c s="2">
        <v>0</v>
      </c>
      <c s="2">
        <v>0</v>
      </c>
      <c s="2">
        <v>0</v>
      </c>
      <c s="2">
        <v>0</v>
      </c>
      <c s="2">
        <v>24041.100000000002</v>
      </c>
      <c s="2">
        <v>36986.300000000003</v>
      </c>
      <c s="2">
        <v>61027.400000000009</v>
      </c>
    </row>
    <row r="50" spans="4:31" ht="14.5">
      <c r="D50" s="23" t="s">
        <v>38</v>
      </c>
      <c s="2">
        <v>823117.45999999996</v>
      </c>
      <c s="2">
        <v>0</v>
      </c>
      <c s="2">
        <v>0</v>
      </c>
      <c s="2">
        <v>0</v>
      </c>
      <c s="2">
        <v>0</v>
      </c>
      <c s="2">
        <v>0</v>
      </c>
      <c s="2">
        <v>782707.17000000004</v>
      </c>
      <c s="2">
        <v>0</v>
      </c>
      <c s="2">
        <v>0</v>
      </c>
      <c s="2">
        <v>0</v>
      </c>
      <c s="2">
        <v>0</v>
      </c>
      <c s="2">
        <v>0</v>
      </c>
      <c s="2">
        <v>768242.95999999996</v>
      </c>
      <c s="2">
        <v>0</v>
      </c>
      <c s="2">
        <v>0</v>
      </c>
      <c s="2">
        <v>0</v>
      </c>
      <c s="2">
        <v>0</v>
      </c>
      <c s="2">
        <v>0</v>
      </c>
      <c s="2">
        <v>728727.35999999999</v>
      </c>
      <c s="2">
        <v>0</v>
      </c>
      <c s="2">
        <v>0</v>
      </c>
      <c s="2">
        <v>0</v>
      </c>
      <c s="2">
        <v>0</v>
      </c>
      <c s="2">
        <v>0</v>
      </c>
      <c s="2">
        <v>1605824.6299999999</v>
      </c>
      <c s="2">
        <v>1496970.3199999998</v>
      </c>
      <c s="2">
        <v>3102794.9499999997</v>
      </c>
    </row>
    <row r="51" spans="4:31" ht="14.5">
      <c r="D51" s="23" t="s">
        <v>72</v>
      </c>
      <c s="2">
        <v>0</v>
      </c>
      <c s="2">
        <v>0</v>
      </c>
      <c s="2">
        <v>0</v>
      </c>
      <c s="2">
        <v>0</v>
      </c>
      <c s="2">
        <v>0</v>
      </c>
      <c s="2">
        <v>1647351.6599999999</v>
      </c>
      <c s="2">
        <v>0</v>
      </c>
      <c s="2">
        <v>0</v>
      </c>
      <c s="2">
        <v>0</v>
      </c>
      <c s="2">
        <v>0</v>
      </c>
      <c s="2">
        <v>0</v>
      </c>
      <c s="2">
        <v>1569223.8799999999</v>
      </c>
      <c s="2">
        <v>0</v>
      </c>
      <c s="2">
        <v>0</v>
      </c>
      <c s="2">
        <v>0</v>
      </c>
      <c s="2">
        <v>0</v>
      </c>
      <c s="2">
        <v>0</v>
      </c>
      <c s="2">
        <v>1473946.1100000001</v>
      </c>
      <c s="2">
        <v>0</v>
      </c>
      <c s="2">
        <v>0</v>
      </c>
      <c s="2">
        <v>0</v>
      </c>
      <c s="2">
        <v>0</v>
      </c>
      <c s="2">
        <v>0</v>
      </c>
      <c s="2">
        <v>1394865.55</v>
      </c>
      <c s="2">
        <v>3216575.54</v>
      </c>
      <c s="2">
        <v>2868811.6600000001</v>
      </c>
      <c s="2">
        <v>6085387.2000000002</v>
      </c>
    </row>
    <row r="52" spans="4:31" ht="14.5">
      <c r="D52" s="23" t="s">
        <v>29</v>
      </c>
      <c s="2">
        <v>6758977.7800000003</v>
      </c>
      <c s="2">
        <v>0</v>
      </c>
      <c s="2">
        <v>0</v>
      </c>
      <c s="2">
        <v>0</v>
      </c>
      <c s="2">
        <v>3225204.5419999999</v>
      </c>
      <c s="2">
        <v>2963393.0600000001</v>
      </c>
      <c s="2">
        <v>7855684.4500000002</v>
      </c>
      <c s="2">
        <v>0</v>
      </c>
      <c s="2">
        <v>0</v>
      </c>
      <c s="2">
        <v>0</v>
      </c>
      <c s="2">
        <v>3303895.4860000005</v>
      </c>
      <c s="2">
        <v>2845508.0600000001</v>
      </c>
      <c s="2">
        <v>7812542.2199999997</v>
      </c>
      <c s="2">
        <v>0</v>
      </c>
      <c s="2">
        <v>0</v>
      </c>
      <c s="2">
        <v>0</v>
      </c>
      <c s="2">
        <v>3189250.5899999999</v>
      </c>
      <c s="2">
        <v>2706421.8300000001</v>
      </c>
      <c s="2">
        <v>7602686.6699999999</v>
      </c>
      <c s="2">
        <v>0</v>
      </c>
      <c s="2">
        <v>0</v>
      </c>
      <c s="2">
        <v>0</v>
      </c>
      <c s="2">
        <v>3124263.6100000003</v>
      </c>
      <c s="2">
        <v>2587573.2599999998</v>
      </c>
      <c s="2">
        <v>26952663.377999999</v>
      </c>
      <c s="2">
        <v>27022738.18</v>
      </c>
      <c s="2">
        <v>53975401.557999998</v>
      </c>
    </row>
    <row r="53" spans="4:31" ht="14.5">
      <c r="D53" s="23" t="s">
        <v>83</v>
      </c>
      <c s="2">
        <v>0</v>
      </c>
      <c s="2">
        <v>0</v>
      </c>
      <c s="2">
        <v>0</v>
      </c>
      <c s="2">
        <v>0</v>
      </c>
      <c s="2">
        <v>3198313.48</v>
      </c>
      <c s="2">
        <v>0</v>
      </c>
      <c s="2">
        <v>0</v>
      </c>
      <c s="2">
        <v>0</v>
      </c>
      <c s="2">
        <v>0</v>
      </c>
      <c s="2">
        <v>0</v>
      </c>
      <c s="2">
        <v>3087251.1699999999</v>
      </c>
      <c s="2">
        <v>0</v>
      </c>
      <c s="2">
        <v>0</v>
      </c>
      <c s="2">
        <v>0</v>
      </c>
      <c s="2">
        <v>0</v>
      </c>
      <c s="2">
        <v>0</v>
      </c>
      <c s="2">
        <v>2942448.3999999999</v>
      </c>
      <c s="2">
        <v>0</v>
      </c>
      <c s="2">
        <v>0</v>
      </c>
      <c s="2">
        <v>0</v>
      </c>
      <c s="2">
        <v>0</v>
      </c>
      <c s="2">
        <v>0</v>
      </c>
      <c s="2">
        <v>2829980.2400000002</v>
      </c>
      <c s="2">
        <v>0</v>
      </c>
      <c s="2">
        <v>6285564.6500000004</v>
      </c>
      <c s="2">
        <v>5772428.6400000006</v>
      </c>
      <c s="2">
        <v>12057993.290000001</v>
      </c>
    </row>
    <row r="54" spans="3:31" ht="14.5">
      <c r="C54" s="23" t="s">
        <v>86</v>
      </c>
      <c s="23" t="s">
        <v>87</v>
      </c>
      <c s="2">
        <v>0</v>
      </c>
      <c s="2">
        <v>0</v>
      </c>
      <c s="2">
        <v>0</v>
      </c>
      <c s="2">
        <v>1172151.8100000001</v>
      </c>
      <c s="2">
        <v>0</v>
      </c>
      <c s="2">
        <v>0</v>
      </c>
      <c s="2">
        <v>0</v>
      </c>
      <c s="2">
        <v>0</v>
      </c>
      <c s="2">
        <v>0</v>
      </c>
      <c s="2">
        <v>589296.09999999998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1761447.9100000001</v>
      </c>
      <c s="2">
        <v>0</v>
      </c>
      <c s="2">
        <v>1761447.9100000001</v>
      </c>
    </row>
    <row r="55" spans="4:31" ht="14.5">
      <c r="D55" s="23" t="s">
        <v>29</v>
      </c>
      <c s="2">
        <v>6787807.9330000002</v>
      </c>
      <c s="2">
        <v>0</v>
      </c>
      <c s="2">
        <v>4665697.0039999997</v>
      </c>
      <c s="2">
        <v>6079587.2129999995</v>
      </c>
      <c s="2">
        <v>0</v>
      </c>
      <c s="2">
        <v>4372277.1380000003</v>
      </c>
      <c s="2">
        <v>5417135.5219999999</v>
      </c>
      <c s="2">
        <v>0</v>
      </c>
      <c s="2">
        <v>3974681.1660000002</v>
      </c>
      <c s="2">
        <v>4751414.5860000001</v>
      </c>
      <c s="2">
        <v>0</v>
      </c>
      <c s="2">
        <v>3538203.838</v>
      </c>
      <c s="2">
        <v>4072616.8020000001</v>
      </c>
      <c s="2">
        <v>0</v>
      </c>
      <c s="2">
        <v>3110369.8909999998</v>
      </c>
      <c s="2">
        <v>3377473.0630000001</v>
      </c>
      <c s="2">
        <v>0</v>
      </c>
      <c s="2">
        <v>2781893.2489999998</v>
      </c>
      <c s="2">
        <v>2708482.8810000001</v>
      </c>
      <c s="2">
        <v>0</v>
      </c>
      <c s="2">
        <v>2384297.2769999998</v>
      </c>
      <c s="2">
        <v>2036223.4550000001</v>
      </c>
      <c s="2">
        <v>0</v>
      </c>
      <c s="2">
        <v>1965106.7289999998</v>
      </c>
      <c s="2">
        <v>39586804.399999999</v>
      </c>
      <c s="2">
        <v>22436463.346999999</v>
      </c>
      <c s="2">
        <v>62023267.746999994</v>
      </c>
    </row>
    <row r="56" spans="3:31" ht="14.5">
      <c r="C56" s="23" t="s">
        <v>64</v>
      </c>
      <c s="23" t="s">
        <v>29</v>
      </c>
      <c s="2">
        <v>17562.23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15292.24</v>
      </c>
      <c s="2">
        <v>0</v>
      </c>
      <c s="2">
        <v>9403.1200000000008</v>
      </c>
      <c s="2">
        <v>14635.190000000001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13380.709999999999</v>
      </c>
      <c s="2">
        <v>0</v>
      </c>
      <c s="2">
        <v>7522.5</v>
      </c>
      <c s="2">
        <v>42257.589999999997</v>
      </c>
      <c s="2">
        <v>35538.400000000001</v>
      </c>
      <c s="2">
        <v>77795.989999999991</v>
      </c>
    </row>
    <row r="57" spans="3:31" ht="14.5">
      <c r="C57" s="23" t="s">
        <v>98</v>
      </c>
      <c s="23" t="s">
        <v>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58" spans="3:31" ht="14.5">
      <c r="C58" s="23" t="s">
        <v>101</v>
      </c>
      <c s="23" t="s">
        <v>29</v>
      </c>
      <c s="2">
        <v>2787500.5300000003</v>
      </c>
      <c s="2">
        <v>0</v>
      </c>
      <c s="2">
        <v>51921500.919</v>
      </c>
      <c s="2">
        <v>0</v>
      </c>
      <c s="2">
        <v>0</v>
      </c>
      <c s="2">
        <v>0</v>
      </c>
      <c s="2">
        <v>2628980.2199999997</v>
      </c>
      <c s="2">
        <v>0</v>
      </c>
      <c s="2">
        <v>47397145.612999998</v>
      </c>
      <c s="2">
        <v>0</v>
      </c>
      <c s="2">
        <v>0</v>
      </c>
      <c s="2">
        <v>0</v>
      </c>
      <c s="2">
        <v>2557608.4100000001</v>
      </c>
      <c s="2">
        <v>0</v>
      </c>
      <c s="2">
        <v>42326087.129999995</v>
      </c>
      <c s="2">
        <v>0</v>
      </c>
      <c s="2">
        <v>0</v>
      </c>
      <c s="2">
        <v>0</v>
      </c>
      <c s="2">
        <v>2402836.3300000001</v>
      </c>
      <c s="2">
        <v>0</v>
      </c>
      <c s="2">
        <v>37751926.778999999</v>
      </c>
      <c s="2">
        <v>0</v>
      </c>
      <c s="2">
        <v>0</v>
      </c>
      <c s="2">
        <v>0</v>
      </c>
      <c s="2">
        <v>104735127.28200001</v>
      </c>
      <c s="2">
        <v>85038458.649000004</v>
      </c>
      <c s="2">
        <v>189773585.93099999</v>
      </c>
    </row>
    <row r="59" spans="3:31" ht="14.5">
      <c r="C59" s="23" t="s">
        <v>112</v>
      </c>
      <c s="23" t="s">
        <v>113</v>
      </c>
      <c s="2">
        <v>0</v>
      </c>
      <c s="2">
        <v>0</v>
      </c>
      <c s="2">
        <v>0</v>
      </c>
      <c s="2">
        <v>0</v>
      </c>
      <c s="2">
        <v>0</v>
      </c>
      <c s="2">
        <v>1572939.21</v>
      </c>
      <c s="2">
        <v>0</v>
      </c>
      <c s="2">
        <v>0</v>
      </c>
      <c s="2">
        <v>0</v>
      </c>
      <c s="2">
        <v>5000</v>
      </c>
      <c s="2">
        <v>0</v>
      </c>
      <c s="2">
        <v>1383884.02</v>
      </c>
      <c s="2">
        <v>0</v>
      </c>
      <c s="2">
        <v>0</v>
      </c>
      <c s="2">
        <v>0</v>
      </c>
      <c s="2">
        <v>0</v>
      </c>
      <c s="2">
        <v>0</v>
      </c>
      <c s="2">
        <v>1179704.4099999999</v>
      </c>
      <c s="2">
        <v>0</v>
      </c>
      <c s="2">
        <v>0</v>
      </c>
      <c s="2">
        <v>0</v>
      </c>
      <c s="2">
        <v>5000</v>
      </c>
      <c s="2">
        <v>0</v>
      </c>
      <c s="2">
        <v>988488.58999999997</v>
      </c>
      <c s="2">
        <v>2961823.23</v>
      </c>
      <c s="2">
        <v>2173193</v>
      </c>
      <c s="2">
        <v>5135016.2300000004</v>
      </c>
    </row>
    <row r="60" spans="4:31" ht="14.5">
      <c r="D60" s="23" t="s">
        <v>115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1" spans="3:31" ht="14.5">
      <c r="C61" s="23" t="s">
        <v>118</v>
      </c>
      <c s="23" t="s">
        <v>119</v>
      </c>
      <c s="2">
        <v>0</v>
      </c>
      <c s="2">
        <v>0</v>
      </c>
      <c s="2">
        <v>44066.519</v>
      </c>
      <c s="2">
        <v>0</v>
      </c>
      <c s="2">
        <v>2217.5749999999998</v>
      </c>
      <c s="2">
        <v>213200.97099999999</v>
      </c>
      <c s="2">
        <v>0</v>
      </c>
      <c s="2">
        <v>0</v>
      </c>
      <c s="2">
        <v>44036.612000000001</v>
      </c>
      <c s="2">
        <v>0</v>
      </c>
      <c s="2">
        <v>1936.365</v>
      </c>
      <c s="2">
        <v>204628.204</v>
      </c>
      <c s="2">
        <v>0</v>
      </c>
      <c s="2">
        <v>0</v>
      </c>
      <c s="2">
        <v>42570.728999999999</v>
      </c>
      <c s="2">
        <v>0</v>
      </c>
      <c s="2">
        <v>1936.365</v>
      </c>
      <c s="2">
        <v>193819.06400000001</v>
      </c>
      <c s="2">
        <v>0</v>
      </c>
      <c s="2">
        <v>0</v>
      </c>
      <c s="2">
        <v>42516.029999999999</v>
      </c>
      <c s="2">
        <v>0</v>
      </c>
      <c s="2">
        <v>1936.365</v>
      </c>
      <c s="2">
        <v>185139.804</v>
      </c>
      <c s="2">
        <v>510086.24599999998</v>
      </c>
      <c s="2">
        <v>467918.35699999996</v>
      </c>
      <c s="2">
        <v>978004.60300000012</v>
      </c>
    </row>
    <row r="62" spans="3:31" ht="14.5">
      <c r="C62" s="23" t="s">
        <v>121</v>
      </c>
      <c s="23" t="s">
        <v>122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3" spans="4:31" ht="14.5">
      <c r="D63" s="2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4" spans="3:31" ht="14.5">
      <c r="C64" s="23" t="s">
        <v>1080</v>
      </c>
      <c s="23" t="s">
        <v>29</v>
      </c>
      <c s="2">
        <v>0</v>
      </c>
      <c s="2">
        <v>0</v>
      </c>
      <c s="2">
        <v>1669403.0759999999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1791015.22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1669403.0759999999</v>
      </c>
      <c s="2">
        <v>1791015.22</v>
      </c>
      <c s="2">
        <v>3460418.2960000001</v>
      </c>
    </row>
    <row r="65" spans="3:31" ht="14.5">
      <c r="C65" s="23" t="s">
        <v>130</v>
      </c>
      <c s="2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6" spans="3:31" ht="14.5">
      <c r="C66" s="23" t="s">
        <v>131</v>
      </c>
      <c s="23" t="s">
        <v>99</v>
      </c>
      <c s="2">
        <v>0</v>
      </c>
      <c s="2">
        <v>6583.2299999999996</v>
      </c>
      <c s="2">
        <v>0</v>
      </c>
      <c s="2">
        <v>0</v>
      </c>
      <c s="2">
        <v>0</v>
      </c>
      <c s="2">
        <v>0</v>
      </c>
      <c s="2">
        <v>0</v>
      </c>
      <c s="2">
        <v>4317.2600000000002</v>
      </c>
      <c s="2">
        <v>0</v>
      </c>
      <c s="2">
        <v>0</v>
      </c>
      <c s="2">
        <v>0</v>
      </c>
      <c s="2">
        <v>0</v>
      </c>
      <c s="2">
        <v>0</v>
      </c>
      <c s="2">
        <v>2194.4099999999999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10900.49</v>
      </c>
      <c s="2">
        <v>2194.4099999999999</v>
      </c>
      <c s="2">
        <v>13094.9</v>
      </c>
    </row>
    <row r="67" spans="4:31" ht="14.5">
      <c r="D67" s="23" t="s">
        <v>1181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8" spans="4:31" ht="14.5">
      <c r="D68" s="23" t="s">
        <v>29</v>
      </c>
      <c s="2">
        <v>1023.58</v>
      </c>
      <c s="2">
        <v>33146.32</v>
      </c>
      <c s="2">
        <v>28220.950000000001</v>
      </c>
      <c s="2">
        <v>89065.218999999997</v>
      </c>
      <c s="2">
        <v>720530.21999999997</v>
      </c>
      <c s="2">
        <v>24846.189999999999</v>
      </c>
      <c s="2">
        <v>755.16999999999996</v>
      </c>
      <c s="2">
        <v>30355.209999999999</v>
      </c>
      <c s="2">
        <v>26895.66</v>
      </c>
      <c s="2">
        <v>85660.909</v>
      </c>
      <c s="2">
        <v>712072.02000000002</v>
      </c>
      <c s="2">
        <v>21413.75</v>
      </c>
      <c s="2">
        <v>511.79000000000002</v>
      </c>
      <c s="2">
        <v>29516.669999999998</v>
      </c>
      <c s="2">
        <v>24693.330000000002</v>
      </c>
      <c s="2">
        <v>81320.414000000004</v>
      </c>
      <c s="2">
        <v>680368.21999999997</v>
      </c>
      <c s="2">
        <v>17747.279999999999</v>
      </c>
      <c s="2">
        <v>251.72</v>
      </c>
      <c s="2">
        <v>27715.620000000003</v>
      </c>
      <c s="2">
        <v>23309.57</v>
      </c>
      <c s="2">
        <v>77873.558999999994</v>
      </c>
      <c s="2">
        <v>671218.07000000007</v>
      </c>
      <c s="2">
        <v>14275.83</v>
      </c>
      <c s="2">
        <v>1773985.1980000001</v>
      </c>
      <c s="2">
        <v>1648802.0730000003</v>
      </c>
      <c s="2">
        <v>3422787.2710000002</v>
      </c>
    </row>
    <row r="69" spans="4:31" ht="14.5">
      <c r="D69" s="23" t="s">
        <v>48</v>
      </c>
      <c s="2">
        <v>0</v>
      </c>
      <c s="2">
        <v>52207.669999999998</v>
      </c>
      <c s="2">
        <v>0</v>
      </c>
      <c s="2">
        <v>0</v>
      </c>
      <c s="2">
        <v>0</v>
      </c>
      <c s="2">
        <v>0</v>
      </c>
      <c s="2">
        <v>0</v>
      </c>
      <c s="2">
        <v>78821.029999999999</v>
      </c>
      <c s="2">
        <v>0</v>
      </c>
      <c s="2">
        <v>0</v>
      </c>
      <c s="2">
        <v>0</v>
      </c>
      <c s="2">
        <v>0</v>
      </c>
      <c s="2">
        <v>0</v>
      </c>
      <c s="2">
        <v>78821.029999999999</v>
      </c>
      <c s="2">
        <v>0</v>
      </c>
      <c s="2">
        <v>0</v>
      </c>
      <c s="2">
        <v>0</v>
      </c>
      <c s="2">
        <v>0</v>
      </c>
      <c s="2">
        <v>0</v>
      </c>
      <c s="2">
        <v>78821.029999999999</v>
      </c>
      <c s="2">
        <v>0</v>
      </c>
      <c s="2">
        <v>0</v>
      </c>
      <c s="2">
        <v>0</v>
      </c>
      <c s="2">
        <v>0</v>
      </c>
      <c s="2">
        <v>131028.7</v>
      </c>
      <c s="2">
        <v>157642.06</v>
      </c>
      <c s="2">
        <v>288670.76000000001</v>
      </c>
    </row>
    <row r="70" spans="3:31" ht="14.5">
      <c r="C70" s="23" t="s">
        <v>139</v>
      </c>
      <c s="2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13938.852999999999</v>
      </c>
      <c s="2">
        <v>0</v>
      </c>
      <c s="2">
        <v>0</v>
      </c>
      <c s="2">
        <v>0</v>
      </c>
      <c s="2">
        <v>0</v>
      </c>
      <c s="2">
        <v>0</v>
      </c>
      <c s="2">
        <v>6969.4319999999998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20908.285</v>
      </c>
      <c s="2">
        <v>0</v>
      </c>
      <c s="2">
        <v>20908.285</v>
      </c>
    </row>
    <row r="71" spans="3:31" ht="14.5">
      <c r="C71" s="23" t="s">
        <v>140</v>
      </c>
      <c s="23" t="s">
        <v>29</v>
      </c>
      <c s="2">
        <v>0</v>
      </c>
      <c s="2">
        <v>171733.32999999999</v>
      </c>
      <c s="2">
        <v>0</v>
      </c>
      <c s="2">
        <v>0</v>
      </c>
      <c s="2">
        <v>1128268.6000000001</v>
      </c>
      <c s="2">
        <v>0</v>
      </c>
      <c s="2">
        <v>0</v>
      </c>
      <c s="2">
        <v>144800</v>
      </c>
      <c s="2">
        <v>0</v>
      </c>
      <c s="2">
        <v>0</v>
      </c>
      <c s="2">
        <v>1003597.98</v>
      </c>
      <c s="2">
        <v>0</v>
      </c>
      <c s="2">
        <v>0</v>
      </c>
      <c s="2">
        <v>122666.67</v>
      </c>
      <c s="2">
        <v>0</v>
      </c>
      <c s="2">
        <v>0</v>
      </c>
      <c s="2">
        <v>846201.33999999997</v>
      </c>
      <c s="2">
        <v>0</v>
      </c>
      <c s="2">
        <v>0</v>
      </c>
      <c s="2">
        <v>96533.330000000002</v>
      </c>
      <c s="2">
        <v>0</v>
      </c>
      <c s="2">
        <v>0</v>
      </c>
      <c s="2">
        <v>716855.56999999995</v>
      </c>
      <c s="2">
        <v>0</v>
      </c>
      <c s="2">
        <v>2448399.9100000001</v>
      </c>
      <c s="2">
        <v>1782256.9099999999</v>
      </c>
      <c s="2">
        <v>4230656.8200000003</v>
      </c>
    </row>
    <row r="72" spans="3:31" ht="14.5">
      <c r="C72" s="23" t="s">
        <v>442</v>
      </c>
      <c s="23" t="s">
        <v>113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3" spans="4:31" ht="14.5">
      <c r="D73" s="23" t="s">
        <v>29</v>
      </c>
      <c s="2">
        <v>0</v>
      </c>
      <c s="2">
        <v>1848752.3500000001</v>
      </c>
      <c s="2">
        <v>0</v>
      </c>
      <c s="2">
        <v>7381.4300000000003</v>
      </c>
      <c s="2">
        <v>0</v>
      </c>
      <c s="2">
        <v>0</v>
      </c>
      <c s="2">
        <v>0</v>
      </c>
      <c s="2">
        <v>1848752.3500000001</v>
      </c>
      <c s="2">
        <v>0</v>
      </c>
      <c s="2">
        <v>7421.9870000000001</v>
      </c>
      <c s="2">
        <v>0</v>
      </c>
      <c s="2">
        <v>0</v>
      </c>
      <c s="2">
        <v>0</v>
      </c>
      <c s="2">
        <v>1848752.3500000001</v>
      </c>
      <c s="2">
        <v>0</v>
      </c>
      <c s="2">
        <v>7381.4300000000003</v>
      </c>
      <c s="2">
        <v>0</v>
      </c>
      <c s="2">
        <v>0</v>
      </c>
      <c s="2">
        <v>0</v>
      </c>
      <c s="2">
        <v>1848752.3500000001</v>
      </c>
      <c s="2">
        <v>0</v>
      </c>
      <c s="2">
        <v>7421.9870000000001</v>
      </c>
      <c s="2">
        <v>0</v>
      </c>
      <c s="2">
        <v>0</v>
      </c>
      <c s="2">
        <v>3712308.1170000001</v>
      </c>
      <c s="2">
        <v>3712308.1170000001</v>
      </c>
      <c s="2">
        <v>7424616.2340000002</v>
      </c>
    </row>
    <row r="74" spans="3:31" ht="14.5">
      <c r="C74" s="23" t="s">
        <v>143</v>
      </c>
      <c s="23" t="s">
        <v>87</v>
      </c>
      <c s="2">
        <v>0</v>
      </c>
      <c s="2">
        <v>0</v>
      </c>
      <c s="2">
        <v>0</v>
      </c>
      <c s="2">
        <v>0</v>
      </c>
      <c s="2">
        <v>0</v>
      </c>
      <c s="2">
        <v>97702.293999999994</v>
      </c>
      <c s="2">
        <v>0</v>
      </c>
      <c s="2">
        <v>0</v>
      </c>
      <c s="2">
        <v>0</v>
      </c>
      <c s="2">
        <v>0</v>
      </c>
      <c s="2">
        <v>0</v>
      </c>
      <c s="2">
        <v>95583.995999999999</v>
      </c>
      <c s="2">
        <v>0</v>
      </c>
      <c s="2">
        <v>0</v>
      </c>
      <c s="2">
        <v>0</v>
      </c>
      <c s="2">
        <v>0</v>
      </c>
      <c s="2">
        <v>0</v>
      </c>
      <c s="2">
        <v>92421.067999999999</v>
      </c>
      <c s="2">
        <v>0</v>
      </c>
      <c s="2">
        <v>0</v>
      </c>
      <c s="2">
        <v>0</v>
      </c>
      <c s="2">
        <v>0</v>
      </c>
      <c s="2">
        <v>0</v>
      </c>
      <c s="2">
        <v>90273.764999999999</v>
      </c>
      <c s="2">
        <v>193286.28999999998</v>
      </c>
      <c s="2">
        <v>182694.83299999998</v>
      </c>
      <c s="2">
        <v>375981.12299999996</v>
      </c>
    </row>
    <row r="75" spans="4:31" ht="14.5">
      <c r="D75" s="23" t="s">
        <v>70</v>
      </c>
      <c s="2">
        <v>0</v>
      </c>
      <c s="2">
        <v>0</v>
      </c>
      <c s="2">
        <v>0</v>
      </c>
      <c s="2">
        <v>0</v>
      </c>
      <c s="2">
        <v>17346.421999999999</v>
      </c>
      <c s="2">
        <v>0</v>
      </c>
      <c s="2">
        <v>0</v>
      </c>
      <c s="2">
        <v>0</v>
      </c>
      <c s="2">
        <v>0</v>
      </c>
      <c s="2">
        <v>0</v>
      </c>
      <c s="2">
        <v>17346.421999999999</v>
      </c>
      <c s="2">
        <v>0</v>
      </c>
      <c s="2">
        <v>0</v>
      </c>
      <c s="2">
        <v>0</v>
      </c>
      <c s="2">
        <v>0</v>
      </c>
      <c s="2">
        <v>0</v>
      </c>
      <c s="2">
        <v>17346.421999999999</v>
      </c>
      <c s="2">
        <v>0</v>
      </c>
      <c s="2">
        <v>0</v>
      </c>
      <c s="2">
        <v>0</v>
      </c>
      <c s="2">
        <v>0</v>
      </c>
      <c s="2">
        <v>0</v>
      </c>
      <c s="2">
        <v>17346.421999999999</v>
      </c>
      <c s="2">
        <v>0</v>
      </c>
      <c s="2">
        <v>34692.843999999997</v>
      </c>
      <c s="2">
        <v>34692.843999999997</v>
      </c>
      <c s="2">
        <v>69385.687999999995</v>
      </c>
    </row>
    <row r="76" spans="4:31" ht="14.5">
      <c r="D76" s="23" t="s">
        <v>146</v>
      </c>
      <c s="2">
        <v>0</v>
      </c>
      <c s="2">
        <v>0</v>
      </c>
      <c s="2">
        <v>0</v>
      </c>
      <c s="2">
        <v>0</v>
      </c>
      <c s="2">
        <v>0</v>
      </c>
      <c s="2">
        <v>53726.991000000002</v>
      </c>
      <c s="2">
        <v>0</v>
      </c>
      <c s="2">
        <v>0</v>
      </c>
      <c s="2">
        <v>0</v>
      </c>
      <c s="2">
        <v>0</v>
      </c>
      <c s="2">
        <v>0</v>
      </c>
      <c s="2">
        <v>53589.855000000003</v>
      </c>
      <c s="2">
        <v>0</v>
      </c>
      <c s="2">
        <v>0</v>
      </c>
      <c s="2">
        <v>0</v>
      </c>
      <c s="2">
        <v>0</v>
      </c>
      <c s="2">
        <v>0</v>
      </c>
      <c s="2">
        <v>53452.718000000001</v>
      </c>
      <c s="2">
        <v>0</v>
      </c>
      <c s="2">
        <v>0</v>
      </c>
      <c s="2">
        <v>0</v>
      </c>
      <c s="2">
        <v>0</v>
      </c>
      <c s="2">
        <v>0</v>
      </c>
      <c s="2">
        <v>53315.580999999998</v>
      </c>
      <c s="2">
        <v>107316.84600000001</v>
      </c>
      <c s="2">
        <v>106768.299</v>
      </c>
      <c s="2">
        <v>214085.14500000002</v>
      </c>
    </row>
    <row r="77" spans="4:31" ht="14.5">
      <c r="D77" s="2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6410.6779999999999</v>
      </c>
      <c s="2">
        <v>0</v>
      </c>
      <c s="2">
        <v>0</v>
      </c>
      <c s="2">
        <v>0</v>
      </c>
      <c s="2">
        <v>0</v>
      </c>
      <c s="2">
        <v>0</v>
      </c>
      <c s="2">
        <v>5075.1180000000004</v>
      </c>
      <c s="2">
        <v>0</v>
      </c>
      <c s="2">
        <v>0</v>
      </c>
      <c s="2">
        <v>0</v>
      </c>
      <c s="2">
        <v>0</v>
      </c>
      <c s="2">
        <v>0</v>
      </c>
      <c s="2">
        <v>3739.5709999999999</v>
      </c>
      <c s="2">
        <v>0</v>
      </c>
      <c s="2">
        <v>0</v>
      </c>
      <c s="2">
        <v>0</v>
      </c>
      <c s="2">
        <v>0</v>
      </c>
      <c s="2">
        <v>0</v>
      </c>
      <c s="2">
        <v>2404.0010000000002</v>
      </c>
      <c s="2">
        <v>11485.796</v>
      </c>
      <c s="2">
        <v>6143.5720000000001</v>
      </c>
      <c s="2">
        <v>17629.367999999999</v>
      </c>
    </row>
    <row r="78" spans="4:31" ht="14.5">
      <c r="D78" s="23" t="s">
        <v>149</v>
      </c>
      <c s="2">
        <v>0</v>
      </c>
      <c s="2">
        <v>0</v>
      </c>
      <c s="2">
        <v>0</v>
      </c>
      <c s="2">
        <v>0</v>
      </c>
      <c s="2">
        <v>0</v>
      </c>
      <c s="2">
        <v>981.44899999999996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981.44899999999996</v>
      </c>
      <c s="2">
        <v>0</v>
      </c>
      <c s="2">
        <v>981.44899999999996</v>
      </c>
    </row>
    <row r="79" spans="3:31" ht="14.5">
      <c r="C79" s="23" t="s">
        <v>151</v>
      </c>
      <c s="23" t="s">
        <v>29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0" spans="3:31" ht="14.5">
      <c r="C80" s="23" t="s">
        <v>67</v>
      </c>
      <c s="23" t="s">
        <v>29</v>
      </c>
      <c s="2">
        <v>77940.002999999997</v>
      </c>
      <c s="2">
        <v>0</v>
      </c>
      <c s="2">
        <v>0</v>
      </c>
      <c s="2">
        <v>0</v>
      </c>
      <c s="2">
        <v>0</v>
      </c>
      <c s="2">
        <v>0</v>
      </c>
      <c s="2">
        <v>57501.932000000001</v>
      </c>
      <c s="2">
        <v>0</v>
      </c>
      <c s="2">
        <v>0</v>
      </c>
      <c s="2">
        <v>0</v>
      </c>
      <c s="2">
        <v>0</v>
      </c>
      <c s="2">
        <v>0</v>
      </c>
      <c s="2">
        <v>38970.002</v>
      </c>
      <c s="2">
        <v>0</v>
      </c>
      <c s="2">
        <v>0</v>
      </c>
      <c s="2">
        <v>0</v>
      </c>
      <c s="2">
        <v>0</v>
      </c>
      <c s="2">
        <v>0</v>
      </c>
      <c s="2">
        <v>19167.310000000001</v>
      </c>
      <c s="2">
        <v>0</v>
      </c>
      <c s="2">
        <v>0</v>
      </c>
      <c s="2">
        <v>0</v>
      </c>
      <c s="2">
        <v>0</v>
      </c>
      <c s="2">
        <v>0</v>
      </c>
      <c s="2">
        <v>135441.935</v>
      </c>
      <c s="2">
        <v>58137.312000000005</v>
      </c>
      <c s="2">
        <v>193579.247</v>
      </c>
    </row>
    <row r="81" spans="3:31" ht="14.5">
      <c r="C81" s="23" t="s">
        <v>69</v>
      </c>
      <c s="23" t="s">
        <v>29</v>
      </c>
      <c s="2">
        <v>5101.2799999999997</v>
      </c>
      <c s="2">
        <v>0</v>
      </c>
      <c s="2">
        <v>0</v>
      </c>
      <c s="2">
        <v>0</v>
      </c>
      <c s="2">
        <v>0</v>
      </c>
      <c s="2">
        <v>4176.9499999999998</v>
      </c>
      <c s="2">
        <v>4282.3900000000003</v>
      </c>
      <c s="2">
        <v>0</v>
      </c>
      <c s="2">
        <v>0</v>
      </c>
      <c s="2">
        <v>0</v>
      </c>
      <c s="2">
        <v>0</v>
      </c>
      <c s="2">
        <v>3824.8499999999999</v>
      </c>
      <c s="2">
        <v>3451.23</v>
      </c>
      <c s="2">
        <v>0</v>
      </c>
      <c s="2">
        <v>0</v>
      </c>
      <c s="2">
        <v>0</v>
      </c>
      <c s="2">
        <v>0</v>
      </c>
      <c s="2">
        <v>3467.48</v>
      </c>
      <c s="2">
        <v>2607.5900000000001</v>
      </c>
      <c s="2">
        <v>0</v>
      </c>
      <c s="2">
        <v>0</v>
      </c>
      <c s="2">
        <v>0</v>
      </c>
      <c s="2">
        <v>0</v>
      </c>
      <c s="2">
        <v>3104.75</v>
      </c>
      <c s="2">
        <v>17385.470000000001</v>
      </c>
      <c s="2">
        <v>12631.049999999999</v>
      </c>
      <c s="2">
        <v>30016.52</v>
      </c>
    </row>
    <row r="82" spans="2:31" ht="14.5">
      <c r="B82" s="23" t="s">
        <v>1218</v>
      </c>
      <c r="E82" s="2">
        <v>17259030.796</v>
      </c>
      <c s="2">
        <v>2117970.8500000001</v>
      </c>
      <c s="2">
        <v>58328888.468000002</v>
      </c>
      <c s="2">
        <v>7348185.6719999993</v>
      </c>
      <c s="2">
        <v>8291880.8389999997</v>
      </c>
      <c s="2">
        <v>10970945.443999998</v>
      </c>
      <c s="2">
        <v>16747046.854</v>
      </c>
      <c s="2">
        <v>2125539</v>
      </c>
      <c s="2">
        <v>51442759.050999999</v>
      </c>
      <c s="2">
        <v>5454085.8219999997</v>
      </c>
      <c s="2">
        <v>8126099.4430000018</v>
      </c>
      <c s="2">
        <v>9737308.1229999997</v>
      </c>
      <c s="2">
        <v>15268578.604</v>
      </c>
      <c s="2">
        <v>2100444.2800000003</v>
      </c>
      <c s="2">
        <v>47294736.299999997</v>
      </c>
      <c s="2">
        <v>3466174.9070000001</v>
      </c>
      <c s="2">
        <v>7677551.3370000003</v>
      </c>
      <c s="2">
        <v>8506612.7800000031</v>
      </c>
      <c s="2">
        <v>13464759.861000001</v>
      </c>
      <c s="2">
        <v>2070315.48</v>
      </c>
      <c s="2">
        <v>40202049.656000003</v>
      </c>
      <c s="2">
        <v>2139899.7110000001</v>
      </c>
      <c s="2">
        <v>7361600.2770000016</v>
      </c>
      <c s="2">
        <v>7292070.3599999985</v>
      </c>
      <c s="2">
        <v>197949740.36200002</v>
      </c>
      <c s="2">
        <v>156844793.55300003</v>
      </c>
      <c s="2">
        <v>354794533.91500002</v>
      </c>
    </row>
    <row r="83" spans="2:31" ht="14.5">
      <c r="B83" s="23" t="s">
        <v>1176</v>
      </c>
      <c s="23" t="s">
        <v>1078</v>
      </c>
      <c s="23" t="s">
        <v>29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0</v>
      </c>
      <c s="2">
        <v>15939383.630000001</v>
      </c>
      <c s="2">
        <v>0</v>
      </c>
      <c s="2">
        <v>63757534.520000003</v>
      </c>
      <c s="2">
        <v>63757534.520000003</v>
      </c>
      <c s="2">
        <v>127515069.04000001</v>
      </c>
    </row>
    <row r="84" spans="3:31" ht="14.5">
      <c r="C84" s="23" t="s">
        <v>1736</v>
      </c>
      <c s="23" t="s">
        <v>29</v>
      </c>
      <c s="2">
        <v>0</v>
      </c>
      <c s="2">
        <v>0</v>
      </c>
      <c s="2">
        <v>17350000</v>
      </c>
      <c s="2">
        <v>0</v>
      </c>
      <c s="2">
        <v>8000000</v>
      </c>
      <c s="2">
        <v>17350000</v>
      </c>
      <c s="2">
        <v>0</v>
      </c>
      <c s="2">
        <v>0</v>
      </c>
      <c s="2">
        <v>17350000</v>
      </c>
      <c s="2">
        <v>0</v>
      </c>
      <c s="2">
        <v>8000000</v>
      </c>
      <c s="2">
        <v>17350000</v>
      </c>
      <c s="2">
        <v>0</v>
      </c>
      <c s="2">
        <v>0</v>
      </c>
      <c s="2">
        <v>17350000</v>
      </c>
      <c s="2">
        <v>0</v>
      </c>
      <c s="2">
        <v>8000000</v>
      </c>
      <c s="2">
        <v>17350000</v>
      </c>
      <c s="2">
        <v>0</v>
      </c>
      <c s="2">
        <v>0</v>
      </c>
      <c s="2">
        <v>17350000</v>
      </c>
      <c s="2">
        <v>0</v>
      </c>
      <c s="2">
        <v>8000000</v>
      </c>
      <c s="2">
        <v>17350000</v>
      </c>
      <c s="2">
        <v>85400000</v>
      </c>
      <c s="2">
        <v>85400000</v>
      </c>
      <c s="2">
        <v>170800000</v>
      </c>
    </row>
    <row r="85" spans="2:31" ht="14.5">
      <c r="B85" s="23" t="s">
        <v>1219</v>
      </c>
      <c r="E85"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0</v>
      </c>
      <c s="2">
        <v>15939383.630000001</v>
      </c>
      <c s="2">
        <v>17350000</v>
      </c>
      <c s="2">
        <v>0</v>
      </c>
      <c s="2">
        <v>23939383.630000003</v>
      </c>
      <c s="2">
        <v>17350000</v>
      </c>
      <c s="2">
        <v>149157534.52000001</v>
      </c>
      <c s="2">
        <v>149157534.52000001</v>
      </c>
      <c s="2">
        <v>298315069.04000002</v>
      </c>
    </row>
    <row r="86" spans="2:31" ht="14.5">
      <c r="B86" s="23" t="s">
        <v>159</v>
      </c>
      <c s="23" t="s">
        <v>1079</v>
      </c>
      <c s="23" t="s">
        <v>166</v>
      </c>
      <c s="2">
        <v>0</v>
      </c>
      <c s="2">
        <v>1676776.6699999999</v>
      </c>
      <c s="2">
        <v>0</v>
      </c>
      <c s="2">
        <v>0</v>
      </c>
      <c s="2">
        <v>0</v>
      </c>
      <c s="2">
        <v>0</v>
      </c>
      <c s="2">
        <v>0</v>
      </c>
      <c s="2">
        <v>1649437.9199999999</v>
      </c>
      <c s="2">
        <v>0</v>
      </c>
      <c s="2">
        <v>0</v>
      </c>
      <c s="2">
        <v>0</v>
      </c>
      <c s="2">
        <v>0</v>
      </c>
      <c s="2">
        <v>0</v>
      </c>
      <c s="2">
        <v>1557006.8999999999</v>
      </c>
      <c s="2">
        <v>0</v>
      </c>
      <c s="2">
        <v>0</v>
      </c>
      <c s="2">
        <v>0</v>
      </c>
      <c s="2">
        <v>0</v>
      </c>
      <c s="2">
        <v>0</v>
      </c>
      <c s="2">
        <v>1413803.9299999999</v>
      </c>
      <c s="2">
        <v>0</v>
      </c>
      <c s="2">
        <v>0</v>
      </c>
      <c s="2">
        <v>0</v>
      </c>
      <c s="2">
        <v>0</v>
      </c>
      <c s="2">
        <v>3326214.5899999999</v>
      </c>
      <c s="2">
        <v>2970810.8300000001</v>
      </c>
      <c s="2">
        <v>6297025.4199999999</v>
      </c>
    </row>
    <row r="87" spans="3:31" ht="14.5">
      <c r="C87" s="23" t="s">
        <v>160</v>
      </c>
      <c s="23" t="s">
        <v>87</v>
      </c>
      <c s="2">
        <v>57.380000000000003</v>
      </c>
      <c s="2">
        <v>7627.1199999999999</v>
      </c>
      <c s="2">
        <v>0</v>
      </c>
      <c s="2">
        <v>0</v>
      </c>
      <c s="2">
        <v>0</v>
      </c>
      <c s="2">
        <v>0</v>
      </c>
      <c s="2">
        <v>38.25</v>
      </c>
      <c s="2">
        <v>7040.4200000000001</v>
      </c>
      <c s="2">
        <v>0</v>
      </c>
      <c s="2">
        <v>0</v>
      </c>
      <c s="2">
        <v>0</v>
      </c>
      <c s="2">
        <v>0</v>
      </c>
      <c s="2">
        <v>19.129999999999999</v>
      </c>
      <c s="2">
        <v>6453.7200000000003</v>
      </c>
      <c s="2">
        <v>0</v>
      </c>
      <c s="2">
        <v>0</v>
      </c>
      <c s="2">
        <v>0</v>
      </c>
      <c s="2">
        <v>0</v>
      </c>
      <c s="2">
        <v>0</v>
      </c>
      <c s="2">
        <v>5867.0200000000004</v>
      </c>
      <c s="2">
        <v>0</v>
      </c>
      <c s="2">
        <v>0</v>
      </c>
      <c s="2">
        <v>0</v>
      </c>
      <c s="2">
        <v>0</v>
      </c>
      <c s="2">
        <v>14763.17</v>
      </c>
      <c s="2">
        <v>12339.870000000001</v>
      </c>
      <c s="2">
        <v>27103.040000000001</v>
      </c>
    </row>
    <row r="88" spans="4:31" ht="14.5">
      <c r="D88" s="23" t="s">
        <v>113</v>
      </c>
      <c s="2">
        <v>0</v>
      </c>
      <c s="2">
        <v>0</v>
      </c>
      <c s="2">
        <v>0</v>
      </c>
      <c s="2">
        <v>0</v>
      </c>
      <c s="2">
        <v>308358.90399999998</v>
      </c>
      <c s="2">
        <v>4459</v>
      </c>
      <c s="2">
        <v>0</v>
      </c>
      <c s="2">
        <v>0</v>
      </c>
      <c s="2">
        <v>0</v>
      </c>
      <c s="2">
        <v>0</v>
      </c>
      <c s="2">
        <v>242640.41099999999</v>
      </c>
      <c s="2">
        <v>4483.5</v>
      </c>
      <c s="2">
        <v>0</v>
      </c>
      <c s="2">
        <v>0</v>
      </c>
      <c s="2">
        <v>0</v>
      </c>
      <c s="2">
        <v>0</v>
      </c>
      <c s="2">
        <v>231146.91800000001</v>
      </c>
      <c s="2">
        <v>4459</v>
      </c>
      <c s="2">
        <v>0</v>
      </c>
      <c s="2">
        <v>0</v>
      </c>
      <c s="2">
        <v>0</v>
      </c>
      <c s="2">
        <v>0</v>
      </c>
      <c s="2">
        <v>164314.38399999999</v>
      </c>
      <c s="2">
        <v>4483.5</v>
      </c>
      <c s="2">
        <v>559941.81499999994</v>
      </c>
      <c s="2">
        <v>404403.80200000003</v>
      </c>
      <c s="2">
        <v>964345.61699999997</v>
      </c>
    </row>
    <row r="89" spans="4:31" ht="14.5">
      <c r="D89" s="23" t="s">
        <v>70</v>
      </c>
      <c s="2">
        <v>0</v>
      </c>
      <c s="2">
        <v>0</v>
      </c>
      <c s="2">
        <v>7617915.0190000003</v>
      </c>
      <c s="2">
        <v>5671.8500000000004</v>
      </c>
      <c s="2">
        <v>0</v>
      </c>
      <c s="2">
        <v>0</v>
      </c>
      <c s="2">
        <v>0</v>
      </c>
      <c s="2">
        <v>0</v>
      </c>
      <c s="2">
        <v>8216007.6799999997</v>
      </c>
      <c s="2">
        <v>5293.7200000000003</v>
      </c>
      <c s="2">
        <v>0</v>
      </c>
      <c s="2">
        <v>0</v>
      </c>
      <c s="2">
        <v>0</v>
      </c>
      <c s="2">
        <v>0</v>
      </c>
      <c s="2">
        <v>8082051.0300000003</v>
      </c>
      <c s="2">
        <v>4915.5900000000001</v>
      </c>
      <c s="2">
        <v>0</v>
      </c>
      <c s="2">
        <v>0</v>
      </c>
      <c s="2">
        <v>0</v>
      </c>
      <c s="2">
        <v>0</v>
      </c>
      <c s="2">
        <v>8216007.6799999997</v>
      </c>
      <c s="2">
        <v>4537.46</v>
      </c>
      <c s="2">
        <v>0</v>
      </c>
      <c s="2">
        <v>0</v>
      </c>
      <c s="2">
        <v>15844888.269000001</v>
      </c>
      <c s="2">
        <v>16307511.760000002</v>
      </c>
      <c s="2">
        <v>32152400.029000003</v>
      </c>
    </row>
    <row r="90" spans="4:31" ht="14.5">
      <c r="D90" s="23" t="s">
        <v>164</v>
      </c>
      <c s="2">
        <v>0</v>
      </c>
      <c s="2">
        <v>0</v>
      </c>
      <c s="2">
        <v>353086.65999999997</v>
      </c>
      <c s="2">
        <v>0</v>
      </c>
      <c s="2">
        <v>0</v>
      </c>
      <c s="2">
        <v>0</v>
      </c>
      <c s="2">
        <v>0</v>
      </c>
      <c s="2">
        <v>0</v>
      </c>
      <c s="2">
        <v>338997.87</v>
      </c>
      <c s="2">
        <v>0</v>
      </c>
      <c s="2">
        <v>0</v>
      </c>
      <c s="2">
        <v>0</v>
      </c>
      <c s="2">
        <v>0</v>
      </c>
      <c s="2">
        <v>0</v>
      </c>
      <c s="2">
        <v>313854.79999999999</v>
      </c>
      <c s="2">
        <v>0</v>
      </c>
      <c s="2">
        <v>0</v>
      </c>
      <c s="2">
        <v>0</v>
      </c>
      <c s="2">
        <v>0</v>
      </c>
      <c s="2">
        <v>0</v>
      </c>
      <c s="2">
        <v>299115.77000000002</v>
      </c>
      <c s="2">
        <v>0</v>
      </c>
      <c s="2">
        <v>0</v>
      </c>
      <c s="2">
        <v>0</v>
      </c>
      <c s="2">
        <v>692084.53000000003</v>
      </c>
      <c s="2">
        <v>612970.57000000007</v>
      </c>
      <c s="2">
        <v>1305055.1000000001</v>
      </c>
    </row>
    <row r="91" spans="4:31" ht="14.5">
      <c r="D91" s="23" t="s">
        <v>166</v>
      </c>
      <c s="2">
        <v>3158860.29</v>
      </c>
      <c s="2">
        <v>0</v>
      </c>
      <c s="2">
        <v>0</v>
      </c>
      <c s="2">
        <v>0</v>
      </c>
      <c s="2">
        <v>0</v>
      </c>
      <c s="2">
        <v>0</v>
      </c>
      <c s="2">
        <v>3107357.1299999999</v>
      </c>
      <c s="2">
        <v>0</v>
      </c>
      <c s="2">
        <v>0</v>
      </c>
      <c s="2">
        <v>0</v>
      </c>
      <c s="2">
        <v>0</v>
      </c>
      <c s="2">
        <v>0</v>
      </c>
      <c s="2">
        <v>3158860.29</v>
      </c>
      <c s="2">
        <v>0</v>
      </c>
      <c s="2">
        <v>0</v>
      </c>
      <c s="2">
        <v>0</v>
      </c>
      <c s="2">
        <v>0</v>
      </c>
      <c s="2">
        <v>0</v>
      </c>
      <c s="2">
        <v>3029673.2000000002</v>
      </c>
      <c s="2">
        <v>0</v>
      </c>
      <c s="2">
        <v>0</v>
      </c>
      <c s="2">
        <v>0</v>
      </c>
      <c s="2">
        <v>0</v>
      </c>
      <c s="2">
        <v>0</v>
      </c>
      <c s="2">
        <v>6266217.4199999999</v>
      </c>
      <c s="2">
        <v>6188533.4900000002</v>
      </c>
      <c s="2">
        <v>12454750.91</v>
      </c>
    </row>
    <row r="92" spans="4:31" ht="14.5">
      <c r="D92" s="23" t="s">
        <v>168</v>
      </c>
      <c s="2">
        <v>0</v>
      </c>
      <c s="2">
        <v>0</v>
      </c>
      <c s="2">
        <v>159258.26999999999</v>
      </c>
      <c s="2">
        <v>0</v>
      </c>
      <c s="2">
        <v>0</v>
      </c>
      <c s="2">
        <v>14712.43</v>
      </c>
      <c s="2">
        <v>0</v>
      </c>
      <c s="2">
        <v>0</v>
      </c>
      <c s="2">
        <v>129518.33</v>
      </c>
      <c s="2">
        <v>0</v>
      </c>
      <c s="2">
        <v>0</v>
      </c>
      <c s="2">
        <v>7396.6300000000001</v>
      </c>
      <c s="2">
        <v>0</v>
      </c>
      <c s="2">
        <v>0</v>
      </c>
      <c s="2">
        <v>95554.960000000006</v>
      </c>
      <c s="2">
        <v>0</v>
      </c>
      <c s="2">
        <v>0</v>
      </c>
      <c s="2">
        <v>0</v>
      </c>
      <c s="2">
        <v>0</v>
      </c>
      <c s="2">
        <v>0</v>
      </c>
      <c s="2">
        <v>64759.160000000003</v>
      </c>
      <c s="2">
        <v>0</v>
      </c>
      <c s="2">
        <v>0</v>
      </c>
      <c s="2">
        <v>0</v>
      </c>
      <c s="2">
        <v>310885.65999999997</v>
      </c>
      <c s="2">
        <v>160314.12</v>
      </c>
      <c s="2">
        <v>471199.77999999997</v>
      </c>
    </row>
    <row r="93" spans="4:31" ht="14.5">
      <c r="D93" s="23" t="s">
        <v>171</v>
      </c>
      <c s="2">
        <v>1880731.625</v>
      </c>
      <c s="2">
        <v>0</v>
      </c>
      <c s="2">
        <v>0</v>
      </c>
      <c s="2">
        <v>0</v>
      </c>
      <c s="2">
        <v>0</v>
      </c>
      <c s="2">
        <v>1073507.75</v>
      </c>
      <c s="2">
        <v>2118884.79</v>
      </c>
      <c s="2">
        <v>0</v>
      </c>
      <c s="2">
        <v>0</v>
      </c>
      <c s="2">
        <v>0</v>
      </c>
      <c s="2">
        <v>0</v>
      </c>
      <c s="2">
        <v>1011943.27</v>
      </c>
      <c s="2">
        <v>2065905.6599999999</v>
      </c>
      <c s="2">
        <v>0</v>
      </c>
      <c s="2">
        <v>0</v>
      </c>
      <c s="2">
        <v>0</v>
      </c>
      <c s="2">
        <v>0</v>
      </c>
      <c s="2">
        <v>939319.29000000004</v>
      </c>
      <c s="2">
        <v>1975771.79</v>
      </c>
      <c s="2">
        <v>0</v>
      </c>
      <c s="2">
        <v>0</v>
      </c>
      <c s="2">
        <v>0</v>
      </c>
      <c s="2">
        <v>0</v>
      </c>
      <c s="2">
        <v>877017.5</v>
      </c>
      <c s="2">
        <v>6085067.4350000005</v>
      </c>
      <c s="2">
        <v>5858014.2400000002</v>
      </c>
      <c s="2">
        <v>11943081.675000001</v>
      </c>
    </row>
    <row r="94" spans="4:31" ht="14.5">
      <c r="D94" s="23" t="s">
        <v>175</v>
      </c>
      <c s="2">
        <v>122675.71000000001</v>
      </c>
      <c s="2">
        <v>0</v>
      </c>
      <c s="2">
        <v>0</v>
      </c>
      <c s="2">
        <v>0</v>
      </c>
      <c s="2">
        <v>0</v>
      </c>
      <c s="2">
        <v>0</v>
      </c>
      <c s="2">
        <v>117386.35000000001</v>
      </c>
      <c s="2">
        <v>0</v>
      </c>
      <c s="2">
        <v>0</v>
      </c>
      <c s="2">
        <v>0</v>
      </c>
      <c s="2">
        <v>0</v>
      </c>
      <c s="2">
        <v>0</v>
      </c>
      <c s="2">
        <v>119331.98</v>
      </c>
      <c s="2">
        <v>0</v>
      </c>
      <c s="2">
        <v>0</v>
      </c>
      <c s="2">
        <v>0</v>
      </c>
      <c s="2">
        <v>0</v>
      </c>
      <c s="2">
        <v>0</v>
      </c>
      <c s="2">
        <v>117386.35000000001</v>
      </c>
      <c s="2">
        <v>0</v>
      </c>
      <c s="2">
        <v>0</v>
      </c>
      <c s="2">
        <v>0</v>
      </c>
      <c s="2">
        <v>0</v>
      </c>
      <c s="2">
        <v>0</v>
      </c>
      <c s="2">
        <v>240062.06</v>
      </c>
      <c s="2">
        <v>236718.33000000002</v>
      </c>
      <c s="2">
        <v>476780.39000000001</v>
      </c>
    </row>
    <row r="95" spans="4:31" ht="14.5">
      <c r="D95" s="23" t="s">
        <v>176</v>
      </c>
      <c s="2">
        <v>0</v>
      </c>
      <c s="2">
        <v>0</v>
      </c>
      <c s="2">
        <v>0</v>
      </c>
      <c s="2">
        <v>6693.3000000000002</v>
      </c>
      <c s="2">
        <v>0</v>
      </c>
      <c s="2">
        <v>138678.60000000001</v>
      </c>
      <c s="2">
        <v>0</v>
      </c>
      <c s="2">
        <v>0</v>
      </c>
      <c s="2">
        <v>0</v>
      </c>
      <c s="2">
        <v>6135.4300000000003</v>
      </c>
      <c s="2">
        <v>0</v>
      </c>
      <c s="2">
        <v>129480.53</v>
      </c>
      <c s="2">
        <v>0</v>
      </c>
      <c s="2">
        <v>0</v>
      </c>
      <c s="2">
        <v>0</v>
      </c>
      <c s="2">
        <v>5577.5600000000004</v>
      </c>
      <c s="2">
        <v>0</v>
      </c>
      <c s="2">
        <v>118867.37</v>
      </c>
      <c s="2">
        <v>0</v>
      </c>
      <c s="2">
        <v>0</v>
      </c>
      <c s="2">
        <v>0</v>
      </c>
      <c s="2">
        <v>5019.6899999999996</v>
      </c>
      <c s="2">
        <v>0</v>
      </c>
      <c s="2">
        <v>109560.45</v>
      </c>
      <c s="2">
        <v>280987.85999999999</v>
      </c>
      <c s="2">
        <v>239025.07000000001</v>
      </c>
      <c s="2">
        <v>520012.92999999999</v>
      </c>
    </row>
    <row r="96" spans="4:31" ht="14.5">
      <c r="D96" s="23" t="s">
        <v>29</v>
      </c>
      <c s="2">
        <v>39816435.702</v>
      </c>
      <c s="2">
        <v>13248486.49</v>
      </c>
      <c s="2">
        <v>6325247.1460000006</v>
      </c>
      <c s="2">
        <v>43945848.079999998</v>
      </c>
      <c s="2">
        <v>55141051.050999992</v>
      </c>
      <c s="2">
        <v>18198436.900000002</v>
      </c>
      <c s="2">
        <v>38844638.213000007</v>
      </c>
      <c s="2">
        <v>13416119.339999998</v>
      </c>
      <c s="2">
        <v>6343153.1640000008</v>
      </c>
      <c s="2">
        <v>45152679.839999996</v>
      </c>
      <c s="2">
        <v>53502565.329999998</v>
      </c>
      <c s="2">
        <v>17397140.68</v>
      </c>
      <c s="2">
        <v>39294209.589000002</v>
      </c>
      <c s="2">
        <v>13048158.310000001</v>
      </c>
      <c s="2">
        <v>6157837.3459999999</v>
      </c>
      <c s="2">
        <v>43027635.760000005</v>
      </c>
      <c s="2">
        <v>49882702.419999994</v>
      </c>
      <c s="2">
        <v>16396690.970000001</v>
      </c>
      <c s="2">
        <v>38543473.051999994</v>
      </c>
      <c s="2">
        <v>12444764.969999999</v>
      </c>
      <c s="2">
        <v>6171950.5240000011</v>
      </c>
      <c s="2">
        <v>41282116.890000001</v>
      </c>
      <c s="2">
        <v>47262577.189999998</v>
      </c>
      <c s="2">
        <v>15411420.760000002</v>
      </c>
      <c s="2">
        <v>351331801.93600011</v>
      </c>
      <c s="2">
        <v>328923537.78100002</v>
      </c>
      <c s="2">
        <v>680255339.71700025</v>
      </c>
    </row>
    <row r="97" spans="4:31" ht="14.5">
      <c r="D97" s="23" t="s">
        <v>46</v>
      </c>
      <c s="2">
        <v>0</v>
      </c>
      <c s="2">
        <v>0</v>
      </c>
      <c s="2">
        <v>0</v>
      </c>
      <c s="2">
        <v>0</v>
      </c>
      <c s="2">
        <v>0</v>
      </c>
      <c s="2">
        <v>49592.099999999999</v>
      </c>
      <c s="2">
        <v>0</v>
      </c>
      <c s="2">
        <v>0</v>
      </c>
      <c s="2">
        <v>0</v>
      </c>
      <c s="2">
        <v>0</v>
      </c>
      <c s="2">
        <v>0</v>
      </c>
      <c s="2">
        <v>46302.82</v>
      </c>
      <c s="2">
        <v>0</v>
      </c>
      <c s="2">
        <v>0</v>
      </c>
      <c s="2">
        <v>0</v>
      </c>
      <c s="2">
        <v>0</v>
      </c>
      <c s="2">
        <v>0</v>
      </c>
      <c s="2">
        <v>42507.510000000002</v>
      </c>
      <c s="2">
        <v>0</v>
      </c>
      <c s="2">
        <v>0</v>
      </c>
      <c s="2">
        <v>0</v>
      </c>
      <c s="2">
        <v>0</v>
      </c>
      <c s="2">
        <v>0</v>
      </c>
      <c s="2">
        <v>39179.309999999998</v>
      </c>
      <c s="2">
        <v>95894.919999999998</v>
      </c>
      <c s="2">
        <v>81686.820000000007</v>
      </c>
      <c s="2">
        <v>177581.73999999999</v>
      </c>
    </row>
    <row r="98" spans="4:31" ht="14.5">
      <c r="D98" s="23" t="s">
        <v>48</v>
      </c>
      <c s="2">
        <v>0</v>
      </c>
      <c s="2">
        <v>846856.495</v>
      </c>
      <c s="2">
        <v>0</v>
      </c>
      <c s="2">
        <v>0</v>
      </c>
      <c s="2">
        <v>0</v>
      </c>
      <c s="2">
        <v>0</v>
      </c>
      <c s="2">
        <v>0</v>
      </c>
      <c s="2">
        <v>854348.304</v>
      </c>
      <c s="2">
        <v>0</v>
      </c>
      <c s="2">
        <v>0</v>
      </c>
      <c s="2">
        <v>0</v>
      </c>
      <c s="2">
        <v>0</v>
      </c>
      <c s="2">
        <v>0</v>
      </c>
      <c s="2">
        <v>846409.12</v>
      </c>
      <c s="2">
        <v>0</v>
      </c>
      <c s="2">
        <v>0</v>
      </c>
      <c s="2">
        <v>0</v>
      </c>
      <c s="2">
        <v>0</v>
      </c>
      <c s="2">
        <v>0</v>
      </c>
      <c s="2">
        <v>811260.02000000002</v>
      </c>
      <c s="2">
        <v>0</v>
      </c>
      <c s="2">
        <v>0</v>
      </c>
      <c s="2">
        <v>0</v>
      </c>
      <c s="2">
        <v>0</v>
      </c>
      <c s="2">
        <v>1701204.7990000001</v>
      </c>
      <c s="2">
        <v>1657669.1400000001</v>
      </c>
      <c s="2">
        <v>3358873.9390000002</v>
      </c>
    </row>
    <row r="99" spans="4:31" ht="14.5">
      <c r="D99" s="23" t="s">
        <v>287</v>
      </c>
      <c s="2">
        <v>0</v>
      </c>
      <c s="2">
        <v>0</v>
      </c>
      <c s="2">
        <v>0</v>
      </c>
      <c s="2">
        <v>0</v>
      </c>
      <c s="2">
        <v>0</v>
      </c>
      <c s="2">
        <v>263928.01000000001</v>
      </c>
      <c s="2">
        <v>0</v>
      </c>
      <c s="2">
        <v>0</v>
      </c>
      <c s="2">
        <v>0</v>
      </c>
      <c s="2">
        <v>0</v>
      </c>
      <c s="2">
        <v>0</v>
      </c>
      <c s="2">
        <v>221148.47</v>
      </c>
      <c s="2">
        <v>0</v>
      </c>
      <c s="2">
        <v>0</v>
      </c>
      <c s="2">
        <v>0</v>
      </c>
      <c s="2">
        <v>0</v>
      </c>
      <c s="2">
        <v>0</v>
      </c>
      <c s="2">
        <v>175952</v>
      </c>
      <c s="2">
        <v>0</v>
      </c>
      <c s="2">
        <v>0</v>
      </c>
      <c s="2">
        <v>0</v>
      </c>
      <c s="2">
        <v>0</v>
      </c>
      <c s="2">
        <v>0</v>
      </c>
      <c s="2">
        <v>132689.07999999999</v>
      </c>
      <c s="2">
        <v>485076.47999999998</v>
      </c>
      <c s="2">
        <v>308641.07999999996</v>
      </c>
      <c s="2">
        <v>793717.55999999994</v>
      </c>
    </row>
    <row r="100" spans="3:31" ht="14.5">
      <c r="C100" s="23" t="s">
        <v>289</v>
      </c>
      <c s="23" t="s">
        <v>70</v>
      </c>
      <c s="2">
        <v>0</v>
      </c>
      <c s="2">
        <v>8350506.8490000004</v>
      </c>
      <c s="2">
        <v>9864500</v>
      </c>
      <c s="2">
        <v>0</v>
      </c>
      <c s="2">
        <v>0</v>
      </c>
      <c s="2">
        <v>0</v>
      </c>
      <c s="2">
        <v>0</v>
      </c>
      <c s="2">
        <v>8343357.8770000003</v>
      </c>
      <c s="2">
        <v>10028000</v>
      </c>
      <c s="2">
        <v>0</v>
      </c>
      <c s="2">
        <v>0</v>
      </c>
      <c s="2">
        <v>0</v>
      </c>
      <c s="2">
        <v>0</v>
      </c>
      <c s="2">
        <v>8123840.4369999999</v>
      </c>
      <c s="2">
        <v>9864500</v>
      </c>
      <c s="2">
        <v>0</v>
      </c>
      <c s="2">
        <v>0</v>
      </c>
      <c s="2">
        <v>0</v>
      </c>
      <c s="2">
        <v>0</v>
      </c>
      <c s="2">
        <v>7898030.1889999993</v>
      </c>
      <c s="2">
        <v>10028000</v>
      </c>
      <c s="2">
        <v>0</v>
      </c>
      <c s="2">
        <v>0</v>
      </c>
      <c s="2">
        <v>0</v>
      </c>
      <c s="2">
        <v>36586364.725999996</v>
      </c>
      <c s="2">
        <v>35914370.626000002</v>
      </c>
      <c s="2">
        <v>72500735.351999998</v>
      </c>
    </row>
    <row r="101" spans="4:31" ht="14.5">
      <c r="D101" s="23" t="s">
        <v>164</v>
      </c>
      <c s="2">
        <v>0</v>
      </c>
      <c s="2">
        <v>0</v>
      </c>
      <c s="2">
        <v>0</v>
      </c>
      <c s="2">
        <v>0</v>
      </c>
      <c s="2">
        <v>0</v>
      </c>
      <c s="2">
        <v>26760.639999999999</v>
      </c>
      <c s="2">
        <v>0</v>
      </c>
      <c s="2">
        <v>0</v>
      </c>
      <c s="2">
        <v>0</v>
      </c>
      <c s="2">
        <v>0</v>
      </c>
      <c s="2">
        <v>0</v>
      </c>
      <c s="2">
        <v>20117.450000000001</v>
      </c>
      <c s="2">
        <v>0</v>
      </c>
      <c s="2">
        <v>0</v>
      </c>
      <c s="2">
        <v>0</v>
      </c>
      <c s="2">
        <v>0</v>
      </c>
      <c s="2">
        <v>0</v>
      </c>
      <c s="2">
        <v>13474.15</v>
      </c>
      <c s="2">
        <v>0</v>
      </c>
      <c s="2">
        <v>0</v>
      </c>
      <c s="2">
        <v>0</v>
      </c>
      <c s="2">
        <v>0</v>
      </c>
      <c s="2">
        <v>0</v>
      </c>
      <c s="2">
        <v>6830.9400000000014</v>
      </c>
      <c s="2">
        <v>46878.089999999997</v>
      </c>
      <c s="2">
        <v>20305.09</v>
      </c>
      <c s="2">
        <v>67183.179999999993</v>
      </c>
    </row>
    <row r="102" spans="4:31" ht="14.5">
      <c r="D102" s="23" t="s">
        <v>168</v>
      </c>
      <c s="2">
        <v>0</v>
      </c>
      <c s="2">
        <v>6643395.3700000001</v>
      </c>
      <c s="2">
        <v>7873052.0800000001</v>
      </c>
      <c s="2">
        <v>0</v>
      </c>
      <c s="2">
        <v>0</v>
      </c>
      <c s="2">
        <v>0</v>
      </c>
      <c s="2">
        <v>0</v>
      </c>
      <c s="2">
        <v>6636273.4400000004</v>
      </c>
      <c s="2">
        <v>8003544.6500000004</v>
      </c>
      <c s="2">
        <v>0</v>
      </c>
      <c s="2">
        <v>0</v>
      </c>
      <c s="2">
        <v>0</v>
      </c>
      <c s="2">
        <v>0</v>
      </c>
      <c s="2">
        <v>6636273.4400000004</v>
      </c>
      <c s="2">
        <v>7873052.0800000001</v>
      </c>
      <c s="2">
        <v>0</v>
      </c>
      <c s="2">
        <v>0</v>
      </c>
      <c s="2">
        <v>0</v>
      </c>
      <c s="2">
        <v>0</v>
      </c>
      <c s="2">
        <v>6636273.4400000004</v>
      </c>
      <c s="2">
        <v>8003544.6500000004</v>
      </c>
      <c s="2">
        <v>0</v>
      </c>
      <c s="2">
        <v>0</v>
      </c>
      <c s="2">
        <v>0</v>
      </c>
      <c s="2">
        <v>29156265.539999999</v>
      </c>
      <c s="2">
        <v>29149143.609999999</v>
      </c>
      <c s="2">
        <v>58305409.150000006</v>
      </c>
    </row>
    <row r="103" spans="4:31" ht="14.5">
      <c r="D103" s="23" t="s">
        <v>38</v>
      </c>
      <c s="2">
        <v>0</v>
      </c>
      <c s="2">
        <v>0</v>
      </c>
      <c s="2">
        <v>7946372.2310000006</v>
      </c>
      <c s="2">
        <v>0</v>
      </c>
      <c s="2">
        <v>0</v>
      </c>
      <c s="2">
        <v>0</v>
      </c>
      <c s="2">
        <v>0</v>
      </c>
      <c s="2">
        <v>0</v>
      </c>
      <c s="2">
        <v>8122413.9969999995</v>
      </c>
      <c s="2">
        <v>0</v>
      </c>
      <c s="2">
        <v>0</v>
      </c>
      <c s="2">
        <v>0</v>
      </c>
      <c s="2">
        <v>0</v>
      </c>
      <c s="2">
        <v>0</v>
      </c>
      <c s="2">
        <v>7952645.2850000001</v>
      </c>
      <c s="2">
        <v>3512.2669999999998</v>
      </c>
      <c s="2">
        <v>0</v>
      </c>
      <c s="2">
        <v>0</v>
      </c>
      <c s="2">
        <v>0</v>
      </c>
      <c s="2">
        <v>0</v>
      </c>
      <c s="2">
        <v>8042871.4700000007</v>
      </c>
      <c s="2">
        <v>0</v>
      </c>
      <c s="2">
        <v>0</v>
      </c>
      <c s="2">
        <v>0</v>
      </c>
      <c s="2">
        <v>16068786.228</v>
      </c>
      <c s="2">
        <v>15999029.022</v>
      </c>
      <c s="2">
        <v>32067815.25</v>
      </c>
    </row>
    <row r="104" spans="4:31" ht="14.5">
      <c r="D104" s="23" t="s">
        <v>29</v>
      </c>
      <c s="2">
        <v>3411405.25</v>
      </c>
      <c s="2">
        <v>2006295.53</v>
      </c>
      <c s="2">
        <v>18350446.945</v>
      </c>
      <c s="2">
        <v>32802389.719999999</v>
      </c>
      <c s="2">
        <v>27161142.434</v>
      </c>
      <c s="2">
        <v>42155423.779999994</v>
      </c>
      <c s="2">
        <v>3409541.1109999996</v>
      </c>
      <c s="2">
        <v>1973584.1899999999</v>
      </c>
      <c s="2">
        <v>18719559.435000002</v>
      </c>
      <c s="2">
        <v>27052277.740000002</v>
      </c>
      <c s="2">
        <v>27639049.899</v>
      </c>
      <c s="2">
        <v>42387046.990000002</v>
      </c>
      <c s="2">
        <v>3435723.3020000001</v>
      </c>
      <c s="2">
        <v>2006295.53</v>
      </c>
      <c s="2">
        <v>18346402.846999999</v>
      </c>
      <c s="2">
        <v>26904451.079999998</v>
      </c>
      <c s="2">
        <v>26864865.840000004</v>
      </c>
      <c s="2">
        <v>42155423.779999994</v>
      </c>
      <c s="2">
        <v>3397346.1600000001</v>
      </c>
      <c s="2">
        <v>1973584.1899999999</v>
      </c>
      <c s="2">
        <v>18624505.892000001</v>
      </c>
      <c s="2">
        <v>27052277.740000002</v>
      </c>
      <c s="2">
        <v>26993397.719999999</v>
      </c>
      <c s="2">
        <v>42387046.990000002</v>
      </c>
      <c s="2">
        <v>247068163.02400005</v>
      </c>
      <c s="2">
        <v>240141321.07099995</v>
      </c>
      <c s="2">
        <v>487209484.09499991</v>
      </c>
    </row>
    <row r="105" spans="4:31" ht="14.5">
      <c r="D105" s="23" t="s">
        <v>308</v>
      </c>
      <c s="2">
        <v>0</v>
      </c>
      <c s="2">
        <v>941842.92000000004</v>
      </c>
      <c s="2">
        <v>0</v>
      </c>
      <c s="2">
        <v>0</v>
      </c>
      <c s="2">
        <v>0</v>
      </c>
      <c s="2">
        <v>0</v>
      </c>
      <c s="2">
        <v>0</v>
      </c>
      <c s="2">
        <v>811319.09999999998</v>
      </c>
      <c s="2">
        <v>0</v>
      </c>
      <c s="2">
        <v>0</v>
      </c>
      <c s="2">
        <v>0</v>
      </c>
      <c s="2">
        <v>0</v>
      </c>
      <c s="2">
        <v>0</v>
      </c>
      <c s="2">
        <v>798162.65000000002</v>
      </c>
      <c s="2">
        <v>0</v>
      </c>
      <c s="2">
        <v>0</v>
      </c>
      <c s="2">
        <v>0</v>
      </c>
      <c s="2">
        <v>0</v>
      </c>
      <c s="2">
        <v>0</v>
      </c>
      <c s="2">
        <v>758979.16000000003</v>
      </c>
      <c s="2">
        <v>0</v>
      </c>
      <c s="2">
        <v>0</v>
      </c>
      <c s="2">
        <v>0</v>
      </c>
      <c s="2">
        <v>0</v>
      </c>
      <c s="2">
        <v>1753162.02</v>
      </c>
      <c s="2">
        <v>1557141.8100000001</v>
      </c>
      <c s="2">
        <v>3310303.8300000001</v>
      </c>
    </row>
    <row r="106" spans="4:31" ht="14.5">
      <c r="D106" s="23" t="s">
        <v>310</v>
      </c>
      <c s="2">
        <v>0</v>
      </c>
      <c s="2">
        <v>1444322.1699999999</v>
      </c>
      <c s="2">
        <v>0</v>
      </c>
      <c s="2">
        <v>0</v>
      </c>
      <c s="2">
        <v>0</v>
      </c>
      <c s="2">
        <v>0</v>
      </c>
      <c s="2">
        <v>0</v>
      </c>
      <c s="2">
        <v>1388603.23</v>
      </c>
      <c s="2">
        <v>0</v>
      </c>
      <c s="2">
        <v>0</v>
      </c>
      <c s="2">
        <v>0</v>
      </c>
      <c s="2">
        <v>0</v>
      </c>
      <c s="2">
        <v>0</v>
      </c>
      <c s="2">
        <v>1378915.3400000001</v>
      </c>
      <c s="2">
        <v>0</v>
      </c>
      <c s="2">
        <v>0</v>
      </c>
      <c s="2">
        <v>0</v>
      </c>
      <c s="2">
        <v>0</v>
      </c>
      <c s="2">
        <v>0</v>
      </c>
      <c s="2">
        <v>1324262.8200000001</v>
      </c>
      <c s="2">
        <v>0</v>
      </c>
      <c s="2">
        <v>0</v>
      </c>
      <c s="2">
        <v>0</v>
      </c>
      <c s="2">
        <v>0</v>
      </c>
      <c s="2">
        <v>2832925.3999999999</v>
      </c>
      <c s="2">
        <v>2703178.1600000001</v>
      </c>
      <c s="2">
        <v>5536103.5600000005</v>
      </c>
    </row>
    <row r="107" spans="3:31" ht="14.5">
      <c r="C107" s="23" t="s">
        <v>312</v>
      </c>
      <c s="23" t="s">
        <v>313</v>
      </c>
      <c s="2">
        <v>0</v>
      </c>
      <c s="2">
        <v>0</v>
      </c>
      <c s="2">
        <v>0</v>
      </c>
      <c s="2">
        <v>0</v>
      </c>
      <c s="2">
        <v>1083787.78</v>
      </c>
      <c s="2">
        <v>0</v>
      </c>
      <c s="2">
        <v>0</v>
      </c>
      <c s="2">
        <v>0</v>
      </c>
      <c s="2">
        <v>0</v>
      </c>
      <c s="2">
        <v>0</v>
      </c>
      <c s="2">
        <v>1046663.5600000001</v>
      </c>
      <c s="2">
        <v>0</v>
      </c>
      <c s="2">
        <v>0</v>
      </c>
      <c s="2">
        <v>0</v>
      </c>
      <c s="2">
        <v>0</v>
      </c>
      <c s="2">
        <v>0</v>
      </c>
      <c s="2">
        <v>975409</v>
      </c>
      <c s="2">
        <v>0</v>
      </c>
      <c s="2">
        <v>0</v>
      </c>
      <c s="2">
        <v>0</v>
      </c>
      <c s="2">
        <v>0</v>
      </c>
      <c s="2">
        <v>0</v>
      </c>
      <c s="2">
        <v>936488.43999999994</v>
      </c>
      <c s="2">
        <v>0</v>
      </c>
      <c s="2">
        <v>2130451.3399999999</v>
      </c>
      <c s="2">
        <v>1911897.4399999999</v>
      </c>
      <c s="2">
        <v>4042348.7799999998</v>
      </c>
    </row>
    <row r="108" spans="4:31" ht="14.5">
      <c r="D108" s="23" t="s">
        <v>70</v>
      </c>
      <c s="2">
        <v>0</v>
      </c>
      <c s="2">
        <v>1516364.4399999999</v>
      </c>
      <c s="2">
        <v>0</v>
      </c>
      <c s="2">
        <v>0</v>
      </c>
      <c s="2">
        <v>0</v>
      </c>
      <c s="2">
        <v>0</v>
      </c>
      <c s="2">
        <v>0</v>
      </c>
      <c s="2">
        <v>1417059.0600000001</v>
      </c>
      <c s="2">
        <v>0</v>
      </c>
      <c s="2">
        <v>0</v>
      </c>
      <c s="2">
        <v>0</v>
      </c>
      <c s="2">
        <v>0</v>
      </c>
      <c s="2">
        <v>0</v>
      </c>
      <c s="2">
        <v>1364728</v>
      </c>
      <c s="2">
        <v>0</v>
      </c>
      <c s="2">
        <v>0</v>
      </c>
      <c s="2">
        <v>0</v>
      </c>
      <c s="2">
        <v>0</v>
      </c>
      <c s="2">
        <v>0</v>
      </c>
      <c s="2">
        <v>1267894.9399999999</v>
      </c>
      <c s="2">
        <v>0</v>
      </c>
      <c s="2">
        <v>0</v>
      </c>
      <c s="2">
        <v>0</v>
      </c>
      <c s="2">
        <v>0</v>
      </c>
      <c s="2">
        <v>2933423.5</v>
      </c>
      <c s="2">
        <v>2632622.9399999999</v>
      </c>
      <c s="2">
        <v>5566046.4399999995</v>
      </c>
    </row>
    <row r="109" spans="4:31" ht="14.5">
      <c r="D109" s="23" t="s">
        <v>95</v>
      </c>
      <c s="2">
        <v>0</v>
      </c>
      <c s="2">
        <v>0</v>
      </c>
      <c s="2">
        <v>488557.71000000002</v>
      </c>
      <c s="2">
        <v>0</v>
      </c>
      <c s="2">
        <v>0</v>
      </c>
      <c s="2">
        <v>247994.51999999999</v>
      </c>
      <c s="2">
        <v>0</v>
      </c>
      <c s="2">
        <v>0</v>
      </c>
      <c s="2">
        <v>441471.41999999998</v>
      </c>
      <c s="2">
        <v>0</v>
      </c>
      <c s="2">
        <v>0</v>
      </c>
      <c s="2">
        <v>166238.07999999999</v>
      </c>
      <c s="2">
        <v>0</v>
      </c>
      <c s="2">
        <v>0</v>
      </c>
      <c s="2">
        <v>379989.33000000002</v>
      </c>
      <c s="2">
        <v>0</v>
      </c>
      <c s="2">
        <v>0</v>
      </c>
      <c s="2">
        <v>82664.839999999997</v>
      </c>
      <c s="2">
        <v>0</v>
      </c>
      <c s="2">
        <v>0</v>
      </c>
      <c s="2">
        <v>331103.56</v>
      </c>
      <c s="2">
        <v>0</v>
      </c>
      <c s="2">
        <v>0</v>
      </c>
      <c s="2">
        <v>0</v>
      </c>
      <c s="2">
        <v>1344261.73</v>
      </c>
      <c s="2">
        <v>793757.72999999998</v>
      </c>
      <c s="2">
        <v>2138019.46</v>
      </c>
    </row>
    <row r="110" spans="4:31" ht="14.5">
      <c r="D110" s="23" t="s">
        <v>166</v>
      </c>
      <c s="2">
        <v>0</v>
      </c>
      <c s="2">
        <v>0</v>
      </c>
      <c s="2">
        <v>0</v>
      </c>
      <c s="2">
        <v>0</v>
      </c>
      <c s="2">
        <v>0</v>
      </c>
      <c s="2">
        <v>3297094.3100000001</v>
      </c>
      <c s="2">
        <v>0</v>
      </c>
      <c s="2">
        <v>0</v>
      </c>
      <c s="2">
        <v>0</v>
      </c>
      <c s="2">
        <v>0</v>
      </c>
      <c s="2">
        <v>0</v>
      </c>
      <c s="2">
        <v>3078409.48</v>
      </c>
      <c s="2">
        <v>0</v>
      </c>
      <c s="2">
        <v>0</v>
      </c>
      <c s="2">
        <v>0</v>
      </c>
      <c s="2">
        <v>0</v>
      </c>
      <c s="2">
        <v>0</v>
      </c>
      <c s="2">
        <v>2826080.8300000001</v>
      </c>
      <c s="2">
        <v>0</v>
      </c>
      <c s="2">
        <v>0</v>
      </c>
      <c s="2">
        <v>0</v>
      </c>
      <c s="2">
        <v>0</v>
      </c>
      <c s="2">
        <v>0</v>
      </c>
      <c s="2">
        <v>2604808.02</v>
      </c>
      <c s="2">
        <v>6375503.79</v>
      </c>
      <c s="2">
        <v>5430888.8499999996</v>
      </c>
      <c s="2">
        <v>11806392.640000001</v>
      </c>
    </row>
    <row r="111" spans="4:31" ht="14.5">
      <c r="D111" s="23" t="s">
        <v>168</v>
      </c>
      <c s="2">
        <v>1045959.91</v>
      </c>
      <c s="2">
        <v>0</v>
      </c>
      <c s="2">
        <v>0</v>
      </c>
      <c s="2">
        <v>0</v>
      </c>
      <c s="2">
        <v>2236651.9299999997</v>
      </c>
      <c s="2">
        <v>0</v>
      </c>
      <c s="2">
        <v>857421.84999999998</v>
      </c>
      <c s="2">
        <v>0</v>
      </c>
      <c s="2">
        <v>0</v>
      </c>
      <c s="2">
        <v>0</v>
      </c>
      <c s="2">
        <v>2128278.5800000001</v>
      </c>
      <c s="2">
        <v>0</v>
      </c>
      <c s="2">
        <v>697306.60999999999</v>
      </c>
      <c s="2">
        <v>0</v>
      </c>
      <c s="2">
        <v>0</v>
      </c>
      <c s="2">
        <v>0</v>
      </c>
      <c s="2">
        <v>1950504.8300000001</v>
      </c>
      <c s="2">
        <v>0</v>
      </c>
      <c s="2">
        <v>514453.10999999999</v>
      </c>
      <c s="2">
        <v>0</v>
      </c>
      <c s="2">
        <v>0</v>
      </c>
      <c s="2">
        <v>0</v>
      </c>
      <c s="2">
        <v>1874823.04</v>
      </c>
      <c s="2">
        <v>0</v>
      </c>
      <c s="2">
        <v>6268312.2699999996</v>
      </c>
      <c s="2">
        <v>5037087.5899999999</v>
      </c>
      <c s="2">
        <v>11305399.859999999</v>
      </c>
    </row>
    <row r="112" spans="4:31" ht="14.5">
      <c r="D112" s="23" t="s">
        <v>176</v>
      </c>
      <c s="2">
        <v>0</v>
      </c>
      <c s="2">
        <v>0</v>
      </c>
      <c s="2">
        <v>0</v>
      </c>
      <c s="2">
        <v>0</v>
      </c>
      <c s="2">
        <v>0</v>
      </c>
      <c s="2">
        <v>18976.029999999999</v>
      </c>
      <c s="2">
        <v>0</v>
      </c>
      <c s="2">
        <v>0</v>
      </c>
      <c s="2">
        <v>0</v>
      </c>
      <c s="2">
        <v>0</v>
      </c>
      <c s="2">
        <v>0</v>
      </c>
      <c s="2">
        <v>18351.240000000002</v>
      </c>
      <c s="2">
        <v>0</v>
      </c>
      <c s="2">
        <v>0</v>
      </c>
      <c s="2">
        <v>0</v>
      </c>
      <c s="2">
        <v>0</v>
      </c>
      <c s="2">
        <v>0</v>
      </c>
      <c s="2">
        <v>17525.900000000001</v>
      </c>
      <c s="2">
        <v>0</v>
      </c>
      <c s="2">
        <v>0</v>
      </c>
      <c s="2">
        <v>0</v>
      </c>
      <c s="2">
        <v>0</v>
      </c>
      <c s="2">
        <v>0</v>
      </c>
      <c s="2">
        <v>16893.150000000001</v>
      </c>
      <c s="2">
        <v>37327.270000000004</v>
      </c>
      <c s="2">
        <v>34419.050000000003</v>
      </c>
      <c s="2">
        <v>71746.320000000007</v>
      </c>
    </row>
    <row r="113" spans="4:31" ht="14.5">
      <c r="D113" s="23" t="s">
        <v>1182</v>
      </c>
      <c s="2">
        <v>0</v>
      </c>
      <c s="2">
        <v>0</v>
      </c>
      <c s="2">
        <v>157486.81700000001</v>
      </c>
      <c s="2">
        <v>0</v>
      </c>
      <c s="2">
        <v>0</v>
      </c>
      <c s="2">
        <v>0</v>
      </c>
      <c s="2">
        <v>0</v>
      </c>
      <c s="2">
        <v>0</v>
      </c>
      <c s="2">
        <v>216259.53099999999</v>
      </c>
      <c s="2">
        <v>0</v>
      </c>
      <c s="2">
        <v>0</v>
      </c>
      <c s="2">
        <v>0</v>
      </c>
      <c s="2">
        <v>0</v>
      </c>
      <c s="2">
        <v>0</v>
      </c>
      <c s="2">
        <v>168507.23000000001</v>
      </c>
      <c s="2">
        <v>0</v>
      </c>
      <c s="2">
        <v>0</v>
      </c>
      <c s="2">
        <v>0</v>
      </c>
      <c s="2">
        <v>0</v>
      </c>
      <c s="2">
        <v>0</v>
      </c>
      <c s="2">
        <v>171300.17000000001</v>
      </c>
      <c s="2">
        <v>0</v>
      </c>
      <c s="2">
        <v>0</v>
      </c>
      <c s="2">
        <v>0</v>
      </c>
      <c s="2">
        <v>373746.348</v>
      </c>
      <c s="2">
        <v>339807.40000000002</v>
      </c>
      <c s="2">
        <v>713553.74800000002</v>
      </c>
    </row>
    <row r="114" spans="4:31" ht="14.5">
      <c r="D114" s="23" t="s">
        <v>1180</v>
      </c>
      <c s="2">
        <v>67491.759999999995</v>
      </c>
      <c s="2">
        <v>0</v>
      </c>
      <c s="2">
        <v>0</v>
      </c>
      <c s="2">
        <v>0</v>
      </c>
      <c s="2">
        <v>0</v>
      </c>
      <c s="2">
        <v>0</v>
      </c>
      <c s="2">
        <v>45161.088000000003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112652.848</v>
      </c>
      <c s="2">
        <v>0</v>
      </c>
      <c s="2">
        <v>112652.848</v>
      </c>
    </row>
    <row r="115" spans="4:31" ht="14.5">
      <c r="D115" s="23" t="s">
        <v>1191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16" spans="4:31" ht="14.5">
      <c r="D116" s="23" t="s">
        <v>1188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17" spans="4:31" ht="14.5">
      <c r="D117" s="23" t="s">
        <v>1186</v>
      </c>
      <c s="2">
        <v>0</v>
      </c>
      <c s="2">
        <v>73723.245999999999</v>
      </c>
      <c s="2">
        <v>0</v>
      </c>
      <c s="2">
        <v>0</v>
      </c>
      <c s="2">
        <v>0</v>
      </c>
      <c s="2">
        <v>0</v>
      </c>
      <c s="2">
        <v>0</v>
      </c>
      <c s="2">
        <v>5807.9200000000001</v>
      </c>
      <c s="2">
        <v>0</v>
      </c>
      <c s="2">
        <v>0</v>
      </c>
      <c s="2">
        <v>0</v>
      </c>
      <c s="2">
        <v>0</v>
      </c>
      <c s="2">
        <v>0</v>
      </c>
      <c s="2">
        <v>5904.1800000000003</v>
      </c>
      <c s="2">
        <v>0</v>
      </c>
      <c s="2">
        <v>0</v>
      </c>
      <c s="2">
        <v>0</v>
      </c>
      <c s="2">
        <v>0</v>
      </c>
      <c s="2">
        <v>0</v>
      </c>
      <c s="2">
        <v>5807.9200000000001</v>
      </c>
      <c s="2">
        <v>0</v>
      </c>
      <c s="2">
        <v>0</v>
      </c>
      <c s="2">
        <v>0</v>
      </c>
      <c s="2">
        <v>0</v>
      </c>
      <c s="2">
        <v>79531.165999999997</v>
      </c>
      <c s="2">
        <v>11712.1</v>
      </c>
      <c s="2">
        <v>91243.266000000003</v>
      </c>
    </row>
    <row r="118" spans="4:31" ht="14.5">
      <c r="D118" s="23" t="s">
        <v>29</v>
      </c>
      <c s="2">
        <v>15384259.354</v>
      </c>
      <c s="2">
        <v>629099.11199999996</v>
      </c>
      <c s="2">
        <v>22213324.103999995</v>
      </c>
      <c s="2">
        <v>5007849.0800000001</v>
      </c>
      <c s="2">
        <v>33219696.756999996</v>
      </c>
      <c s="2">
        <v>48494293.890000001</v>
      </c>
      <c s="2">
        <v>14365380.217999998</v>
      </c>
      <c s="2">
        <v>488861.685</v>
      </c>
      <c s="2">
        <v>21387291.064000003</v>
      </c>
      <c s="2">
        <v>4757200.4100000001</v>
      </c>
      <c s="2">
        <v>31728238.440000001</v>
      </c>
      <c s="2">
        <v>45591430.359999999</v>
      </c>
      <c s="2">
        <v>13747210.057999998</v>
      </c>
      <c s="2">
        <v>64408.739999999998</v>
      </c>
      <c s="2">
        <v>19721816.582000002</v>
      </c>
      <c s="2">
        <v>4505620.5699999994</v>
      </c>
      <c s="2">
        <v>29681163.889999997</v>
      </c>
      <c s="2">
        <v>42190299.849999994</v>
      </c>
      <c s="2">
        <v>12749519.361000001</v>
      </c>
      <c s="2">
        <v>63358.599999999999</v>
      </c>
      <c s="2">
        <v>18850181.780000001</v>
      </c>
      <c s="2">
        <v>4303553.0599999996</v>
      </c>
      <c s="2">
        <v>27827280.780000001</v>
      </c>
      <c s="2">
        <v>39780006.380000003</v>
      </c>
      <c s="2">
        <v>243266924.47399995</v>
      </c>
      <c s="2">
        <v>213484419.65099999</v>
      </c>
      <c s="2">
        <v>456751344.12499994</v>
      </c>
    </row>
    <row r="119" spans="4:31" ht="14.5">
      <c r="D119" s="23" t="s">
        <v>46</v>
      </c>
      <c s="2">
        <v>0</v>
      </c>
      <c s="2">
        <v>0</v>
      </c>
      <c s="2">
        <v>0</v>
      </c>
      <c s="2">
        <v>1419541.132</v>
      </c>
      <c s="2">
        <v>0</v>
      </c>
      <c s="2">
        <v>866245.75899999996</v>
      </c>
      <c s="2">
        <v>0</v>
      </c>
      <c s="2">
        <v>0</v>
      </c>
      <c s="2">
        <v>0</v>
      </c>
      <c s="2">
        <v>1331151.7420000001</v>
      </c>
      <c s="2">
        <v>0</v>
      </c>
      <c s="2">
        <v>848979.85699999996</v>
      </c>
      <c s="2">
        <v>0</v>
      </c>
      <c s="2">
        <v>0</v>
      </c>
      <c s="2">
        <v>0</v>
      </c>
      <c s="2">
        <v>1136112</v>
      </c>
      <c s="2">
        <v>0</v>
      </c>
      <c s="2">
        <v>834071.25300000003</v>
      </c>
      <c s="2">
        <v>0</v>
      </c>
      <c s="2">
        <v>0</v>
      </c>
      <c s="2">
        <v>0</v>
      </c>
      <c s="2">
        <v>1033194.87</v>
      </c>
      <c s="2">
        <v>0</v>
      </c>
      <c s="2">
        <v>798085.55000000005</v>
      </c>
      <c s="2">
        <v>4465918.4900000002</v>
      </c>
      <c s="2">
        <v>3801463.6730000004</v>
      </c>
      <c s="2">
        <v>8267382.1629999997</v>
      </c>
    </row>
    <row r="120" spans="4:31" ht="14.5">
      <c r="D120" s="23" t="s">
        <v>83</v>
      </c>
      <c s="2">
        <v>0</v>
      </c>
      <c s="2">
        <v>0</v>
      </c>
      <c s="2">
        <v>912965.01000000001</v>
      </c>
      <c s="2">
        <v>0</v>
      </c>
      <c s="2">
        <v>1588615.2450000001</v>
      </c>
      <c s="2">
        <v>1320066.76</v>
      </c>
      <c s="2">
        <v>0</v>
      </c>
      <c s="2">
        <v>0</v>
      </c>
      <c s="2">
        <v>812084.89000000001</v>
      </c>
      <c s="2">
        <v>0</v>
      </c>
      <c s="2">
        <v>1389339.3200000001</v>
      </c>
      <c s="2">
        <v>1216709.8899999999</v>
      </c>
      <c s="2">
        <v>0</v>
      </c>
      <c s="2">
        <v>0</v>
      </c>
      <c s="2">
        <v>684723.75</v>
      </c>
      <c s="2">
        <v>0</v>
      </c>
      <c s="2">
        <v>1157743.03</v>
      </c>
      <c s="2">
        <v>1100055.6299999999</v>
      </c>
      <c s="2">
        <v>0</v>
      </c>
      <c s="2">
        <v>0</v>
      </c>
      <c s="2">
        <v>580060.64000000001</v>
      </c>
      <c s="2">
        <v>0</v>
      </c>
      <c s="2">
        <v>1086398.8999999999</v>
      </c>
      <c s="2">
        <v>995489.91000000003</v>
      </c>
      <c s="2">
        <v>7239781.1150000002</v>
      </c>
      <c s="2">
        <v>5604471.8600000003</v>
      </c>
      <c s="2">
        <v>12844252.975</v>
      </c>
    </row>
    <row r="121" spans="4:31" ht="14.5">
      <c r="D121" s="23" t="s">
        <v>1178</v>
      </c>
      <c s="2">
        <v>0</v>
      </c>
      <c s="2">
        <v>0</v>
      </c>
      <c s="2">
        <v>0</v>
      </c>
      <c s="2">
        <v>0</v>
      </c>
      <c s="2">
        <v>0</v>
      </c>
      <c s="2">
        <v>355056.19099999999</v>
      </c>
      <c s="2">
        <v>0</v>
      </c>
      <c s="2">
        <v>0</v>
      </c>
      <c s="2">
        <v>0</v>
      </c>
      <c s="2">
        <v>0</v>
      </c>
      <c s="2">
        <v>0</v>
      </c>
      <c s="2">
        <v>342167.79499999998</v>
      </c>
      <c s="2">
        <v>0</v>
      </c>
      <c s="2">
        <v>0</v>
      </c>
      <c s="2">
        <v>0</v>
      </c>
      <c s="2">
        <v>0</v>
      </c>
      <c s="2">
        <v>0</v>
      </c>
      <c s="2">
        <v>326173.51000000001</v>
      </c>
      <c s="2">
        <v>0</v>
      </c>
      <c s="2">
        <v>0</v>
      </c>
      <c s="2">
        <v>0</v>
      </c>
      <c s="2">
        <v>0</v>
      </c>
      <c s="2">
        <v>0</v>
      </c>
      <c s="2">
        <v>314300.42999999999</v>
      </c>
      <c s="2">
        <v>697223.98600000003</v>
      </c>
      <c s="2">
        <v>640473.93999999994</v>
      </c>
      <c s="2">
        <v>1337697.926</v>
      </c>
    </row>
    <row r="122" spans="4:31" ht="14.5">
      <c r="D122" s="23" t="s">
        <v>362</v>
      </c>
      <c s="2">
        <v>0</v>
      </c>
      <c s="2">
        <v>0</v>
      </c>
      <c s="2">
        <v>0</v>
      </c>
      <c s="2">
        <v>609810.85999999999</v>
      </c>
      <c s="2">
        <v>0</v>
      </c>
      <c s="2">
        <v>0</v>
      </c>
      <c s="2">
        <v>0</v>
      </c>
      <c s="2">
        <v>0</v>
      </c>
      <c s="2">
        <v>0</v>
      </c>
      <c s="2">
        <v>459871.09999999998</v>
      </c>
      <c s="2">
        <v>0</v>
      </c>
      <c s="2">
        <v>0</v>
      </c>
      <c s="2">
        <v>0</v>
      </c>
      <c s="2">
        <v>0</v>
      </c>
      <c s="2">
        <v>0</v>
      </c>
      <c s="2">
        <v>304905.42999999999</v>
      </c>
      <c s="2">
        <v>0</v>
      </c>
      <c s="2">
        <v>0</v>
      </c>
      <c s="2">
        <v>0</v>
      </c>
      <c s="2">
        <v>0</v>
      </c>
      <c s="2">
        <v>0</v>
      </c>
      <c s="2">
        <v>153290.35999999999</v>
      </c>
      <c s="2">
        <v>0</v>
      </c>
      <c s="2">
        <v>0</v>
      </c>
      <c s="2">
        <v>1069681.96</v>
      </c>
      <c s="2">
        <v>458195.78999999998</v>
      </c>
      <c s="2">
        <v>1527877.75</v>
      </c>
    </row>
    <row r="123" spans="4:31" ht="14.5">
      <c r="D123" s="23" t="s">
        <v>1185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24" spans="4:31" ht="14.5">
      <c r="D124" s="23" t="s">
        <v>48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25" spans="4:31" ht="14.5">
      <c r="D125" s="23" t="s">
        <v>1190</v>
      </c>
      <c s="2">
        <v>0</v>
      </c>
      <c s="2">
        <v>109106.667</v>
      </c>
      <c s="2">
        <v>0</v>
      </c>
      <c s="2">
        <v>0</v>
      </c>
      <c s="2">
        <v>0</v>
      </c>
      <c s="2">
        <v>0</v>
      </c>
      <c s="2">
        <v>0</v>
      </c>
      <c s="2">
        <v>96080.830000000002</v>
      </c>
      <c s="2">
        <v>0</v>
      </c>
      <c s="2">
        <v>0</v>
      </c>
      <c s="2">
        <v>0</v>
      </c>
      <c s="2">
        <v>0</v>
      </c>
      <c s="2">
        <v>0</v>
      </c>
      <c s="2">
        <v>97673.330000000002</v>
      </c>
      <c s="2">
        <v>0</v>
      </c>
      <c s="2">
        <v>0</v>
      </c>
      <c s="2">
        <v>0</v>
      </c>
      <c s="2">
        <v>0</v>
      </c>
      <c s="2">
        <v>0</v>
      </c>
      <c s="2">
        <v>96080.830000000002</v>
      </c>
      <c s="2">
        <v>0</v>
      </c>
      <c s="2">
        <v>0</v>
      </c>
      <c s="2">
        <v>0</v>
      </c>
      <c s="2">
        <v>0</v>
      </c>
      <c s="2">
        <v>205187.497</v>
      </c>
      <c s="2">
        <v>193754.16</v>
      </c>
      <c s="2">
        <v>398941.65700000001</v>
      </c>
    </row>
    <row r="126" spans="3:31" ht="14.5">
      <c r="C126" s="23" t="s">
        <v>364</v>
      </c>
      <c s="23" t="s">
        <v>29</v>
      </c>
      <c s="2">
        <v>0</v>
      </c>
      <c s="2">
        <v>0</v>
      </c>
      <c s="2">
        <v>0</v>
      </c>
      <c s="2">
        <v>0</v>
      </c>
      <c s="2">
        <v>377960.15399999998</v>
      </c>
      <c s="2">
        <v>0</v>
      </c>
      <c s="2">
        <v>0</v>
      </c>
      <c s="2">
        <v>0</v>
      </c>
      <c s="2">
        <v>0</v>
      </c>
      <c s="2">
        <v>0</v>
      </c>
      <c s="2">
        <v>352751.53600000002</v>
      </c>
      <c s="2">
        <v>0</v>
      </c>
      <c s="2">
        <v>0</v>
      </c>
      <c s="2">
        <v>0</v>
      </c>
      <c s="2">
        <v>0</v>
      </c>
      <c s="2">
        <v>0</v>
      </c>
      <c s="2">
        <v>325405.42199999996</v>
      </c>
      <c s="2">
        <v>0</v>
      </c>
      <c s="2">
        <v>0</v>
      </c>
      <c s="2">
        <v>0</v>
      </c>
      <c s="2">
        <v>0</v>
      </c>
      <c s="2">
        <v>0</v>
      </c>
      <c s="2">
        <v>299517.65700000001</v>
      </c>
      <c s="2">
        <v>0</v>
      </c>
      <c s="2">
        <v>730711.69000000006</v>
      </c>
      <c s="2">
        <v>624923.07899999991</v>
      </c>
      <c s="2">
        <v>1355634.7690000001</v>
      </c>
    </row>
    <row r="127" spans="3:31" ht="14.5">
      <c r="C127" s="23" t="s">
        <v>453</v>
      </c>
      <c s="23" t="s">
        <v>29</v>
      </c>
      <c s="2">
        <v>0</v>
      </c>
      <c s="2">
        <v>5375968.8899999997</v>
      </c>
      <c s="2">
        <v>0</v>
      </c>
      <c s="2">
        <v>0</v>
      </c>
      <c s="2">
        <v>5200665.5599999996</v>
      </c>
      <c s="2">
        <v>0</v>
      </c>
      <c s="2">
        <v>0</v>
      </c>
      <c s="2">
        <v>5375968.8899999997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15952603.34</v>
      </c>
      <c s="2">
        <v>0</v>
      </c>
      <c s="2">
        <v>15952603.34</v>
      </c>
    </row>
    <row r="128" spans="3:31" ht="14.5">
      <c r="C128" s="23" t="s">
        <v>373</v>
      </c>
      <c s="23" t="s">
        <v>29</v>
      </c>
      <c s="2">
        <v>144440469.11199999</v>
      </c>
      <c s="2">
        <v>0</v>
      </c>
      <c s="2">
        <v>0</v>
      </c>
      <c s="2">
        <v>135691906.80199999</v>
      </c>
      <c s="2">
        <v>0</v>
      </c>
      <c s="2">
        <v>0</v>
      </c>
      <c s="2">
        <v>142890879.87099999</v>
      </c>
      <c s="2">
        <v>0</v>
      </c>
      <c s="2">
        <v>0</v>
      </c>
      <c s="2">
        <v>135079725.77399999</v>
      </c>
      <c s="2">
        <v>0</v>
      </c>
      <c s="2">
        <v>0</v>
      </c>
      <c s="2">
        <v>132039712.08400001</v>
      </c>
      <c s="2">
        <v>0</v>
      </c>
      <c s="2">
        <v>0</v>
      </c>
      <c s="2">
        <v>126648038.53299999</v>
      </c>
      <c s="2">
        <v>0</v>
      </c>
      <c s="2">
        <v>0</v>
      </c>
      <c s="2">
        <v>126505526.296</v>
      </c>
      <c s="2">
        <v>0</v>
      </c>
      <c s="2">
        <v>0</v>
      </c>
      <c s="2">
        <v>123958417.23800001</v>
      </c>
      <c s="2">
        <v>0</v>
      </c>
      <c s="2">
        <v>0</v>
      </c>
      <c s="2">
        <v>558102981.55900002</v>
      </c>
      <c s="2">
        <v>509151694.15100002</v>
      </c>
      <c s="2">
        <v>1067254675.71</v>
      </c>
    </row>
    <row r="129" spans="2:31" ht="14.5">
      <c r="B129" s="23" t="s">
        <v>1220</v>
      </c>
      <c r="E129" s="2">
        <v>209328346.09299999</v>
      </c>
      <c s="2">
        <v>42870371.969000012</v>
      </c>
      <c s="2">
        <v>82262211.991999999</v>
      </c>
      <c s="2">
        <v>219489710.82399997</v>
      </c>
      <c s="2">
        <v>126317929.81500001</v>
      </c>
      <c s="2">
        <v>116525226.67000002</v>
      </c>
      <c s="2">
        <v>205756688.87099999</v>
      </c>
      <c s="2">
        <v>42463862.206</v>
      </c>
      <c s="2">
        <v>82758302.031000003</v>
      </c>
      <c s="2">
        <v>213844335.75599998</v>
      </c>
      <c s="2">
        <v>118029527.07599999</v>
      </c>
      <c s="2">
        <v>112487347.042</v>
      </c>
      <c s="2">
        <v>194558278.70300001</v>
      </c>
      <c s="2">
        <v>35934229.697000004</v>
      </c>
      <c s="2">
        <v>79640935.24000001</v>
      </c>
      <c s="2">
        <v>202540768.78999999</v>
      </c>
      <c s="2">
        <v>111068941.35000001</v>
      </c>
      <c s="2">
        <v>107223565.88299999</v>
      </c>
      <c s="2">
        <v>186833149.31900001</v>
      </c>
      <c s="2">
        <v>34699968.028999999</v>
      </c>
      <c s="2">
        <v>79383401.296000004</v>
      </c>
      <c s="2">
        <v>197792407.30800003</v>
      </c>
      <c s="2">
        <v>106444798.11100002</v>
      </c>
      <c s="2">
        <v>103477811.97000001</v>
      </c>
      <c s="2">
        <v>1572133860.3450003</v>
      </c>
      <c s="2">
        <v>1439598255.6960001</v>
      </c>
      <c s="2">
        <v>3011732116.0410004</v>
      </c>
    </row>
    <row r="130" spans="2:31" ht="14.5">
      <c r="B130" s="23" t="s">
        <v>1785</v>
      </c>
      <c s="23" t="s">
        <v>1785</v>
      </c>
      <c s="23" t="s">
        <v>1785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1" spans="2:31" ht="14.5">
      <c r="B131" s="23" t="s">
        <v>1786</v>
      </c>
      <c r="E131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2" spans="2:31" ht="14.5">
      <c r="B132" s="23" t="s">
        <v>1068</v>
      </c>
      <c r="E132" s="2">
        <v>602883533.05799997</v>
      </c>
      <c s="2">
        <v>64766652.849000007</v>
      </c>
      <c s="2">
        <v>161037023.38999999</v>
      </c>
      <c s="2">
        <v>227346746.34299999</v>
      </c>
      <c s="2">
        <v>163990447.64399999</v>
      </c>
      <c s="2">
        <v>148173610.347</v>
      </c>
      <c s="2">
        <v>595390744.35800016</v>
      </c>
      <c s="2">
        <v>63247229.295999989</v>
      </c>
      <c s="2">
        <v>153844267.52700001</v>
      </c>
      <c s="2">
        <v>219783588.912</v>
      </c>
      <c s="2">
        <v>154840407.669</v>
      </c>
      <c s="2">
        <v>142356751.32199997</v>
      </c>
      <c s="2">
        <v>627976253.13700008</v>
      </c>
      <c s="2">
        <v>56621198.226999998</v>
      </c>
      <c s="2">
        <v>145903320.02699998</v>
      </c>
      <c s="2">
        <v>206451675.39699998</v>
      </c>
      <c s="2">
        <v>146588823.68699998</v>
      </c>
      <c s="2">
        <v>135750293.86199999</v>
      </c>
      <c s="2">
        <v>607604537.9000001</v>
      </c>
      <c s="2">
        <v>55285503.908999994</v>
      </c>
      <c s="2">
        <v>138046478.391</v>
      </c>
      <c s="2">
        <v>200367498.54900002</v>
      </c>
      <c s="2">
        <v>140927679.47800002</v>
      </c>
      <c s="2">
        <v>130680698.42100002</v>
      </c>
      <c s="2">
        <v>2697661002.7150002</v>
      </c>
      <c s="2">
        <v>2592203960.9849987</v>
      </c>
      <c s="2">
        <v>5289864963.7000008</v>
      </c>
    </row>
    <row r="134" spans="5:31" ht="14.5">
      <c r="E13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5" spans="5:31" ht="14.5">
      <c r="E13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6" spans="5:31" ht="14.5">
      <c r="E136"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00B0F0"/>
  </sheetPr>
  <dimension ref="A1:BO1629"/>
  <sheetViews>
    <sheetView workbookViewId="0" topLeftCell="A1">
      <pane xSplit="1" ySplit="2" topLeftCell="BA1603" activePane="bottomRight" state="frozen"/>
      <selection pane="topLeft" activeCell="AK413" sqref="AK413"/>
      <selection pane="bottomLeft" activeCell="AK413" sqref="AK413"/>
      <selection pane="topRight" activeCell="AK413" sqref="AK413"/>
      <selection pane="bottomRight" activeCell="AM3" sqref="AM3:BJ1625"/>
    </sheetView>
  </sheetViews>
  <sheetFormatPr defaultColWidth="11.5442857142857" defaultRowHeight="14.5"/>
  <cols>
    <col min="1" max="1" width="7.71428571428571" style="12" bestFit="1" customWidth="1"/>
    <col min="2" max="2" width="7.42857142857143" style="12" bestFit="1" customWidth="1"/>
    <col min="3" max="3" width="4.57142857142857" style="12" bestFit="1" customWidth="1"/>
    <col min="4" max="4" width="8.14285714285714" style="12" bestFit="1" customWidth="1"/>
    <col min="5" max="5" width="6.42857142857143" style="12" bestFit="1" customWidth="1"/>
    <col min="6" max="6" width="25" style="12" bestFit="1" customWidth="1"/>
    <col min="7" max="7" width="33.1428571428571" style="12" bestFit="1" customWidth="1"/>
    <col min="8" max="8" width="27.2857142857143" style="12" bestFit="1" customWidth="1"/>
    <col min="9" max="9" width="25.7142857142857" style="12" bestFit="1" customWidth="1"/>
    <col min="10" max="10" width="43.8571428571429" style="12" bestFit="1" customWidth="1"/>
    <col min="11" max="11" width="26.5714285714286" style="12" bestFit="1" customWidth="1"/>
    <col min="12" max="12" width="15.4285714285714" style="12" bestFit="1" customWidth="1"/>
    <col min="13" max="13" width="24.8571428571429" style="12" bestFit="1" customWidth="1"/>
    <col min="14" max="14" width="6.85714285714286" style="12" bestFit="1" customWidth="1"/>
    <col min="15" max="15" width="7.42857142857143" style="12" bestFit="1" customWidth="1"/>
    <col min="16" max="16" width="6.85714285714286" style="12" bestFit="1" customWidth="1"/>
    <col min="17" max="19" width="8.57142857142857" style="12" bestFit="1" customWidth="1"/>
    <col min="20" max="22" width="6.42857142857143" style="12" bestFit="1" customWidth="1"/>
    <col min="23" max="29" width="11.5714285714286" style="12" customWidth="1"/>
    <col min="30" max="30" width="11.5714285714286" style="12"/>
    <col min="31" max="32" width="11.5714285714286" style="12" customWidth="1"/>
    <col min="33" max="33" width="13.1428571428571" style="12" bestFit="1" customWidth="1"/>
    <col min="34" max="34" width="7.85714285714286" style="12" bestFit="1" customWidth="1"/>
    <col min="35" max="35" width="8.28571428571429" style="12" bestFit="1" customWidth="1"/>
    <col min="36" max="36" width="6.42857142857143" style="12" bestFit="1" customWidth="1"/>
    <col min="37" max="37" width="17.1428571428571" style="12" bestFit="1" customWidth="1"/>
    <col min="38" max="38" width="25.8571428571429" style="12" bestFit="1" customWidth="1"/>
    <col min="39" max="46" width="11.5714285714286" style="12" bestFit="1" customWidth="1"/>
    <col min="47" max="47" width="14.4285714285714" style="12" customWidth="1"/>
    <col min="48" max="48" width="11.5714285714286" style="12" bestFit="1" customWidth="1"/>
    <col min="49" max="49" width="13.8571428571429" style="12" customWidth="1"/>
    <col min="50" max="50" width="11.5714285714286" style="12" bestFit="1" customWidth="1"/>
    <col min="51" max="61" width="11.5714285714286" style="12" customWidth="1"/>
    <col min="62" max="62" width="12.4285714285714" style="12" bestFit="1" customWidth="1"/>
    <col min="63" max="65" width="12.5714285714286" style="12" bestFit="1" customWidth="1"/>
    <col min="66" max="66" width="13.5714285714286" style="12" bestFit="1" customWidth="1"/>
    <col min="67" max="16384" width="11.5714285714286" style="12"/>
  </cols>
  <sheetData>
    <row r="1" spans="1:65" ht="14.5">
      <c r="A1" s="107"/>
      <c s="107"/>
      <c s="107"/>
      <c s="107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  <c s="26"/>
    </row>
    <row r="2" spans="1:65" ht="43.5">
      <c r="A2" s="91" t="s">
        <v>608</v>
      </c>
      <c s="91" t="s">
        <v>471</v>
      </c>
      <c s="91" t="s">
        <v>607</v>
      </c>
      <c s="91" t="s">
        <v>609</v>
      </c>
      <c s="91" t="s">
        <v>610</v>
      </c>
      <c s="91" t="s">
        <v>611</v>
      </c>
      <c s="91" t="s">
        <v>612</v>
      </c>
      <c s="91" t="s">
        <v>613</v>
      </c>
      <c s="91" t="s">
        <v>614</v>
      </c>
      <c s="91" t="s">
        <v>615</v>
      </c>
      <c s="91" t="s">
        <v>616</v>
      </c>
      <c s="91" t="s">
        <v>617</v>
      </c>
      <c s="92" t="s">
        <v>618</v>
      </c>
      <c s="91" t="s">
        <v>619</v>
      </c>
      <c s="91" t="s">
        <v>620</v>
      </c>
      <c s="91" t="s">
        <v>621</v>
      </c>
      <c s="91" t="s">
        <v>622</v>
      </c>
      <c s="91" t="s">
        <v>623</v>
      </c>
      <c s="91" t="s">
        <v>624</v>
      </c>
      <c s="91" t="s">
        <v>625</v>
      </c>
      <c s="91" t="s">
        <v>626</v>
      </c>
      <c s="91" t="s">
        <v>627</v>
      </c>
      <c s="91" t="s">
        <v>1700</v>
      </c>
      <c s="93" t="s">
        <v>628</v>
      </c>
      <c s="93" t="s">
        <v>629</v>
      </c>
      <c s="93" t="s">
        <v>630</v>
      </c>
      <c s="93" t="s">
        <v>631</v>
      </c>
      <c s="94" t="s">
        <v>632</v>
      </c>
      <c s="93" t="s">
        <v>633</v>
      </c>
      <c s="94" t="s">
        <v>1701</v>
      </c>
      <c s="94" t="s">
        <v>465</v>
      </c>
      <c s="94" t="s">
        <v>634</v>
      </c>
      <c s="94" t="s">
        <v>635</v>
      </c>
      <c s="94" t="s">
        <v>636</v>
      </c>
      <c s="94" t="s">
        <v>637</v>
      </c>
      <c s="94" t="s">
        <v>638</v>
      </c>
      <c s="91" t="s">
        <v>639</v>
      </c>
      <c s="91" t="s">
        <v>640</v>
      </c>
      <c s="19" t="s">
        <v>1192</v>
      </c>
      <c s="19" t="s">
        <v>1071</v>
      </c>
      <c s="19" t="s">
        <v>1193</v>
      </c>
      <c s="19" t="s">
        <v>1194</v>
      </c>
      <c s="19" t="s">
        <v>1072</v>
      </c>
      <c s="19" t="s">
        <v>1195</v>
      </c>
      <c s="19" t="s">
        <v>1073</v>
      </c>
      <c s="19" t="s">
        <v>1074</v>
      </c>
      <c s="19" t="s">
        <v>1196</v>
      </c>
      <c s="19" t="s">
        <v>1197</v>
      </c>
      <c s="19" t="s">
        <v>1075</v>
      </c>
      <c s="19" t="s">
        <v>1076</v>
      </c>
      <c s="19" t="s">
        <v>1725</v>
      </c>
      <c s="19" t="s">
        <v>1719</v>
      </c>
      <c s="19" t="s">
        <v>1726</v>
      </c>
      <c s="19" t="s">
        <v>1727</v>
      </c>
      <c s="19" t="s">
        <v>1720</v>
      </c>
      <c s="19" t="s">
        <v>1728</v>
      </c>
      <c s="19" t="s">
        <v>1721</v>
      </c>
      <c s="19" t="s">
        <v>1722</v>
      </c>
      <c s="19" t="s">
        <v>1729</v>
      </c>
      <c s="19" t="s">
        <v>1730</v>
      </c>
      <c s="19" t="s">
        <v>1723</v>
      </c>
      <c s="19" t="s">
        <v>1724</v>
      </c>
      <c s="19" t="s">
        <v>1738</v>
      </c>
      <c s="19" t="s">
        <v>1739</v>
      </c>
      <c s="20" t="s">
        <v>1740</v>
      </c>
    </row>
    <row r="3" spans="1:67" ht="14.5">
      <c r="A3" s="82" t="s">
        <v>2095</v>
      </c>
      <c s="76">
        <v>70007522</v>
      </c>
      <c s="77">
        <v>1</v>
      </c>
      <c s="78" t="s">
        <v>23</v>
      </c>
      <c s="76" t="s">
        <v>467</v>
      </c>
      <c s="76" t="s">
        <v>641</v>
      </c>
      <c s="76" t="s">
        <v>649</v>
      </c>
      <c s="76" t="s">
        <v>645</v>
      </c>
      <c s="76" t="s">
        <v>646</v>
      </c>
      <c s="76" t="s">
        <v>650</v>
      </c>
      <c s="76" t="s">
        <v>651</v>
      </c>
      <c s="76" t="s">
        <v>643</v>
      </c>
      <c s="76" t="s">
        <v>652</v>
      </c>
      <c s="95">
        <v>1</v>
      </c>
      <c s="95">
        <v>1</v>
      </c>
      <c s="95">
        <v>1</v>
      </c>
      <c s="95">
        <v>0</v>
      </c>
      <c s="95">
        <v>1</v>
      </c>
      <c s="95">
        <v>1</v>
      </c>
      <c s="95">
        <v>1</v>
      </c>
      <c s="95">
        <v>0</v>
      </c>
      <c s="95">
        <v>0</v>
      </c>
      <c s="96">
        <v>40908619.18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40908619.18</v>
      </c>
      <c s="84">
        <v>43424</v>
      </c>
      <c s="84">
        <v>46304</v>
      </c>
      <c s="97">
        <v>163634476.66999999</v>
      </c>
      <c s="98">
        <v>1.7749999999999999</v>
      </c>
      <c s="98">
        <v>7.8861111111111111</v>
      </c>
      <c s="89">
        <v>0.01</v>
      </c>
      <c s="99" t="s">
        <v>644</v>
      </c>
      <c s="99" t="s">
        <v>87</v>
      </c>
      <c s="27">
        <v>0</v>
      </c>
      <c s="27">
        <v>0</v>
      </c>
      <c s="27">
        <v>0</v>
      </c>
      <c s="27">
        <v>10227154.800000001</v>
      </c>
      <c s="27">
        <v>0</v>
      </c>
      <c s="27">
        <v>0</v>
      </c>
      <c s="27">
        <v>0</v>
      </c>
      <c s="27">
        <v>0</v>
      </c>
      <c s="27">
        <v>0</v>
      </c>
      <c s="27">
        <v>10227154.789999999</v>
      </c>
      <c s="27">
        <v>0</v>
      </c>
      <c s="27">
        <v>0</v>
      </c>
      <c s="27">
        <v>0</v>
      </c>
      <c s="27">
        <v>0</v>
      </c>
      <c s="27">
        <v>0</v>
      </c>
      <c s="27">
        <v>10227154.800000001</v>
      </c>
      <c s="27">
        <v>0</v>
      </c>
      <c s="27">
        <v>0</v>
      </c>
      <c s="27">
        <v>0</v>
      </c>
      <c s="27">
        <v>0</v>
      </c>
      <c s="27">
        <v>0</v>
      </c>
      <c s="27">
        <v>10227154.789999999</v>
      </c>
      <c s="27">
        <v>0</v>
      </c>
      <c s="27">
        <v>0</v>
      </c>
      <c s="27">
        <v>20454309.59</v>
      </c>
      <c s="27">
        <v>20454309.59</v>
      </c>
      <c s="27">
        <v>40908619.18</v>
      </c>
      <c s="15"/>
      <c s="15"/>
    </row>
    <row r="4" spans="1:65" ht="14.5">
      <c r="A4" s="82" t="s">
        <v>2096</v>
      </c>
      <c s="79" t="s">
        <v>659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482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623670.89000000001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623670.89000000001</v>
      </c>
      <c s="85">
        <v>44050</v>
      </c>
      <c s="85">
        <v>45876</v>
      </c>
      <c s="101">
        <v>623670.89000000001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623670.89000000001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623670.89000000001</v>
      </c>
      <c s="27">
        <v>0</v>
      </c>
      <c s="27">
        <v>623670.89000000001</v>
      </c>
    </row>
    <row r="5" spans="1:65" ht="14.5">
      <c r="A5" s="82" t="s">
        <v>2097</v>
      </c>
      <c s="82" t="s">
        <v>581</v>
      </c>
      <c s="80">
        <v>12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649090.92000000004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649090.92000000004</v>
      </c>
      <c s="85">
        <v>41404</v>
      </c>
      <c s="85">
        <v>46883</v>
      </c>
      <c s="101">
        <v>1020000</v>
      </c>
      <c s="102">
        <v>3.3611111111111112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92727.270000000004</v>
      </c>
      <c s="27">
        <v>0</v>
      </c>
      <c s="27">
        <v>0</v>
      </c>
      <c s="27">
        <v>0</v>
      </c>
      <c s="27">
        <v>0</v>
      </c>
      <c s="27">
        <v>0</v>
      </c>
      <c s="27">
        <v>92727.270000000004</v>
      </c>
      <c s="27">
        <v>0</v>
      </c>
      <c s="27">
        <v>0</v>
      </c>
      <c s="27">
        <v>0</v>
      </c>
      <c s="27">
        <v>0</v>
      </c>
      <c s="27">
        <v>0</v>
      </c>
      <c s="27">
        <v>92727.270000000004</v>
      </c>
      <c s="27">
        <v>0</v>
      </c>
      <c s="27">
        <v>0</v>
      </c>
      <c s="27">
        <v>0</v>
      </c>
      <c s="27">
        <v>0</v>
      </c>
      <c s="27">
        <v>0</v>
      </c>
      <c s="27">
        <v>92727.270000000004</v>
      </c>
      <c s="27">
        <v>0</v>
      </c>
      <c s="27">
        <v>185454.54000000001</v>
      </c>
      <c s="27">
        <v>185454.54000000001</v>
      </c>
      <c s="27">
        <v>370909.08000000002</v>
      </c>
    </row>
    <row r="6" spans="1:65" ht="14.5">
      <c r="A6" s="82" t="s">
        <v>2098</v>
      </c>
      <c s="79" t="s">
        <v>581</v>
      </c>
      <c s="80">
        <v>13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70000</v>
      </c>
      <c s="85">
        <v>41408</v>
      </c>
      <c s="85">
        <v>46887</v>
      </c>
      <c s="101">
        <v>110000</v>
      </c>
      <c s="102">
        <v>3.3722222222222222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10000</v>
      </c>
      <c s="27">
        <v>0</v>
      </c>
      <c s="27">
        <v>0</v>
      </c>
      <c s="27">
        <v>0</v>
      </c>
      <c s="27">
        <v>0</v>
      </c>
      <c s="27">
        <v>0</v>
      </c>
      <c s="27">
        <v>10000</v>
      </c>
      <c s="27">
        <v>0</v>
      </c>
      <c s="27">
        <v>0</v>
      </c>
      <c s="27">
        <v>0</v>
      </c>
      <c s="27">
        <v>0</v>
      </c>
      <c s="27">
        <v>0</v>
      </c>
      <c s="27">
        <v>10000</v>
      </c>
      <c s="27">
        <v>0</v>
      </c>
      <c s="27">
        <v>0</v>
      </c>
      <c s="27">
        <v>0</v>
      </c>
      <c s="27">
        <v>0</v>
      </c>
      <c s="27">
        <v>0</v>
      </c>
      <c s="27">
        <v>10000</v>
      </c>
      <c s="27">
        <v>0</v>
      </c>
      <c s="27">
        <v>20000</v>
      </c>
      <c s="27">
        <v>20000</v>
      </c>
      <c s="27">
        <v>40000</v>
      </c>
    </row>
    <row r="7" spans="1:65" ht="14.5">
      <c r="A7" s="82" t="s">
        <v>2099</v>
      </c>
      <c s="79" t="s">
        <v>581</v>
      </c>
      <c s="80">
        <v>17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545454.54000000004</v>
      </c>
      <c s="96">
        <v>0</v>
      </c>
      <c s="96">
        <v>68181.820000000007</v>
      </c>
      <c s="96">
        <v>21136.360000000001</v>
      </c>
      <c s="96">
        <v>0</v>
      </c>
      <c s="96">
        <v>0</v>
      </c>
      <c s="96">
        <v>0</v>
      </c>
      <c s="96">
        <v>477272.71999999997</v>
      </c>
      <c s="85">
        <v>41424</v>
      </c>
      <c s="85">
        <v>46903</v>
      </c>
      <c s="101">
        <v>750000</v>
      </c>
      <c s="102">
        <v>3.4166666666666665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68181.820000000007</v>
      </c>
      <c s="27">
        <v>0</v>
      </c>
      <c s="27">
        <v>0</v>
      </c>
      <c s="27">
        <v>0</v>
      </c>
      <c s="27">
        <v>0</v>
      </c>
      <c s="27">
        <v>0</v>
      </c>
      <c s="27">
        <v>68181.820000000007</v>
      </c>
      <c s="27">
        <v>0</v>
      </c>
      <c s="27">
        <v>0</v>
      </c>
      <c s="27">
        <v>0</v>
      </c>
      <c s="27">
        <v>0</v>
      </c>
      <c s="27">
        <v>0</v>
      </c>
      <c s="27">
        <v>68181.820000000007</v>
      </c>
      <c s="27">
        <v>0</v>
      </c>
      <c s="27">
        <v>0</v>
      </c>
      <c s="27">
        <v>0</v>
      </c>
      <c s="27">
        <v>0</v>
      </c>
      <c s="27">
        <v>0</v>
      </c>
      <c s="27">
        <v>68181.820000000007</v>
      </c>
      <c s="27">
        <v>0</v>
      </c>
      <c s="27">
        <v>136363.64000000001</v>
      </c>
      <c s="27">
        <v>136363.64000000001</v>
      </c>
      <c s="27">
        <v>272727.28000000003</v>
      </c>
    </row>
    <row r="8" spans="1:65" ht="14.5">
      <c r="A8" s="82" t="s">
        <v>2100</v>
      </c>
      <c s="79" t="s">
        <v>582</v>
      </c>
      <c s="80">
        <v>7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50909.080000000002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50909.080000000002</v>
      </c>
      <c s="85">
        <v>41604</v>
      </c>
      <c s="85">
        <v>47083</v>
      </c>
      <c s="101">
        <v>70000</v>
      </c>
      <c s="102">
        <v>3.9055555555555554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6363.6400000000003</v>
      </c>
      <c s="27">
        <v>0</v>
      </c>
      <c s="27">
        <v>0</v>
      </c>
      <c s="27">
        <v>0</v>
      </c>
      <c s="27">
        <v>0</v>
      </c>
      <c s="27">
        <v>0</v>
      </c>
      <c s="27">
        <v>6363.6400000000003</v>
      </c>
      <c s="27">
        <v>0</v>
      </c>
      <c s="27">
        <v>0</v>
      </c>
      <c s="27">
        <v>0</v>
      </c>
      <c s="27">
        <v>0</v>
      </c>
      <c s="27">
        <v>0</v>
      </c>
      <c s="27">
        <v>6363.6400000000003</v>
      </c>
      <c s="27">
        <v>0</v>
      </c>
      <c s="27">
        <v>0</v>
      </c>
      <c s="27">
        <v>0</v>
      </c>
      <c s="27">
        <v>0</v>
      </c>
      <c s="27">
        <v>0</v>
      </c>
      <c s="27">
        <v>6363.6400000000003</v>
      </c>
      <c s="27">
        <v>0</v>
      </c>
      <c s="27">
        <v>12727.280000000001</v>
      </c>
      <c s="27">
        <v>12727.280000000001</v>
      </c>
      <c s="27">
        <v>25454.560000000001</v>
      </c>
    </row>
    <row r="9" spans="1:65" ht="14.5">
      <c r="A9" s="82" t="s">
        <v>2101</v>
      </c>
      <c s="79" t="s">
        <v>582</v>
      </c>
      <c s="80">
        <v>8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72727.270000000004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72727.270000000004</v>
      </c>
      <c s="85">
        <v>41600</v>
      </c>
      <c s="85">
        <v>47079</v>
      </c>
      <c s="101">
        <v>100000</v>
      </c>
      <c s="102">
        <v>3.8944444444444444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0</v>
      </c>
      <c s="27">
        <v>18181.82</v>
      </c>
      <c s="27">
        <v>18181.82</v>
      </c>
      <c s="27">
        <v>36363.639999999999</v>
      </c>
    </row>
    <row r="10" spans="1:65" ht="14.5">
      <c r="A10" s="82" t="s">
        <v>2102</v>
      </c>
      <c s="79" t="s">
        <v>582</v>
      </c>
      <c s="80">
        <v>9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327272.71999999997</v>
      </c>
      <c s="96">
        <v>0</v>
      </c>
      <c s="96">
        <v>36363.639999999999</v>
      </c>
      <c s="96">
        <v>12681.82</v>
      </c>
      <c s="96">
        <v>0</v>
      </c>
      <c s="96">
        <v>0</v>
      </c>
      <c s="96">
        <v>0</v>
      </c>
      <c s="96">
        <v>290909.08000000002</v>
      </c>
      <c s="85">
        <v>41613</v>
      </c>
      <c s="85">
        <v>47092</v>
      </c>
      <c s="101">
        <v>400000</v>
      </c>
      <c s="102">
        <v>3.9305555555555554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36363.639999999999</v>
      </c>
      <c s="27">
        <v>0</v>
      </c>
      <c s="27">
        <v>0</v>
      </c>
      <c s="27">
        <v>0</v>
      </c>
      <c s="27">
        <v>0</v>
      </c>
      <c s="27">
        <v>0</v>
      </c>
      <c s="27">
        <v>36363.639999999999</v>
      </c>
      <c s="27">
        <v>0</v>
      </c>
      <c s="27">
        <v>0</v>
      </c>
      <c s="27">
        <v>0</v>
      </c>
      <c s="27">
        <v>0</v>
      </c>
      <c s="27">
        <v>0</v>
      </c>
      <c s="27">
        <v>36363.639999999999</v>
      </c>
      <c s="27">
        <v>0</v>
      </c>
      <c s="27">
        <v>0</v>
      </c>
      <c s="27">
        <v>0</v>
      </c>
      <c s="27">
        <v>0</v>
      </c>
      <c s="27">
        <v>0</v>
      </c>
      <c s="27">
        <v>36363.639999999999</v>
      </c>
      <c s="27">
        <v>72727.279999999999</v>
      </c>
      <c s="27">
        <v>72727.279999999999</v>
      </c>
      <c s="27">
        <v>145454.56</v>
      </c>
    </row>
    <row r="11" spans="1:65" ht="14.5">
      <c r="A11" s="82" t="s">
        <v>2103</v>
      </c>
      <c s="79" t="s">
        <v>582</v>
      </c>
      <c s="80">
        <v>10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81818.179999999993</v>
      </c>
      <c s="96">
        <v>0</v>
      </c>
      <c s="96">
        <v>9090.9099999999999</v>
      </c>
      <c s="96">
        <v>3170.4499999999998</v>
      </c>
      <c s="96">
        <v>0</v>
      </c>
      <c s="96">
        <v>0</v>
      </c>
      <c s="96">
        <v>0</v>
      </c>
      <c s="96">
        <v>72727.270000000004</v>
      </c>
      <c s="85">
        <v>41620</v>
      </c>
      <c s="85">
        <v>47099</v>
      </c>
      <c s="101">
        <v>100000</v>
      </c>
      <c s="102">
        <v>3.9500000000000002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9090.9099999999999</v>
      </c>
      <c s="27">
        <v>18181.82</v>
      </c>
      <c s="27">
        <v>18181.82</v>
      </c>
      <c s="27">
        <v>36363.639999999999</v>
      </c>
    </row>
    <row r="12" spans="1:65" ht="14.5">
      <c r="A12" s="82" t="s">
        <v>2104</v>
      </c>
      <c s="79" t="s">
        <v>583</v>
      </c>
      <c s="80">
        <v>40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36750.010000000002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36750.010000000002</v>
      </c>
      <c s="85">
        <v>41780</v>
      </c>
      <c s="85">
        <v>47259</v>
      </c>
      <c s="101">
        <v>49000</v>
      </c>
      <c s="102">
        <v>4.3916666666666666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4083.3299999999999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4083.3299999999999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4083.3299999999999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4083.3299999999999</v>
      </c>
      <c s="27">
        <v>0</v>
      </c>
      <c s="27">
        <v>8166.6599999999999</v>
      </c>
      <c s="27">
        <v>8166.6599999999999</v>
      </c>
      <c s="27">
        <v>16333.32</v>
      </c>
    </row>
    <row r="13" spans="1:65" ht="14.5">
      <c r="A13" s="82" t="s">
        <v>2105</v>
      </c>
      <c s="79" t="s">
        <v>583</v>
      </c>
      <c s="80">
        <v>41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93000.009999999995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93000.009999999995</v>
      </c>
      <c s="85">
        <v>41781</v>
      </c>
      <c s="85">
        <v>47260</v>
      </c>
      <c s="101">
        <v>124000</v>
      </c>
      <c s="102">
        <v>4.3944444444444448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10333.33</v>
      </c>
      <c s="27">
        <v>0</v>
      </c>
      <c s="27">
        <v>0</v>
      </c>
      <c s="27">
        <v>0</v>
      </c>
      <c s="27">
        <v>0</v>
      </c>
      <c s="27">
        <v>0</v>
      </c>
      <c s="27">
        <v>10333.33</v>
      </c>
      <c s="27">
        <v>0</v>
      </c>
      <c s="27">
        <v>0</v>
      </c>
      <c s="27">
        <v>0</v>
      </c>
      <c s="27">
        <v>0</v>
      </c>
      <c s="27">
        <v>0</v>
      </c>
      <c s="27">
        <v>10333.33</v>
      </c>
      <c s="27">
        <v>0</v>
      </c>
      <c s="27">
        <v>0</v>
      </c>
      <c s="27">
        <v>0</v>
      </c>
      <c s="27">
        <v>0</v>
      </c>
      <c s="27">
        <v>0</v>
      </c>
      <c s="27">
        <v>10333.33</v>
      </c>
      <c s="27">
        <v>0</v>
      </c>
      <c s="27">
        <v>20666.66</v>
      </c>
      <c s="27">
        <v>20666.66</v>
      </c>
      <c s="27">
        <v>41333.32</v>
      </c>
    </row>
    <row r="14" spans="1:65" ht="14.5">
      <c r="A14" s="82" t="s">
        <v>2106</v>
      </c>
      <c s="79" t="s">
        <v>583</v>
      </c>
      <c s="80">
        <v>47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4166.6599999999999</v>
      </c>
      <c s="96">
        <v>0</v>
      </c>
      <c s="96">
        <v>416.67000000000002</v>
      </c>
      <c s="96">
        <v>160.41999999999999</v>
      </c>
      <c s="96">
        <v>0</v>
      </c>
      <c s="96">
        <v>0</v>
      </c>
      <c s="96">
        <v>0</v>
      </c>
      <c s="96">
        <v>3749.9899999999998</v>
      </c>
      <c s="85">
        <v>41789</v>
      </c>
      <c s="85">
        <v>47268</v>
      </c>
      <c s="101">
        <v>5000</v>
      </c>
      <c s="102">
        <v>4.416666666666667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416.67000000000002</v>
      </c>
      <c s="27">
        <v>0</v>
      </c>
      <c s="27">
        <v>0</v>
      </c>
      <c s="27">
        <v>0</v>
      </c>
      <c s="27">
        <v>0</v>
      </c>
      <c s="27">
        <v>0</v>
      </c>
      <c s="27">
        <v>416.67000000000002</v>
      </c>
      <c s="27">
        <v>0</v>
      </c>
      <c s="27">
        <v>0</v>
      </c>
      <c s="27">
        <v>0</v>
      </c>
      <c s="27">
        <v>0</v>
      </c>
      <c s="27">
        <v>0</v>
      </c>
      <c s="27">
        <v>416.67000000000002</v>
      </c>
      <c s="27">
        <v>0</v>
      </c>
      <c s="27">
        <v>0</v>
      </c>
      <c s="27">
        <v>0</v>
      </c>
      <c s="27">
        <v>0</v>
      </c>
      <c s="27">
        <v>0</v>
      </c>
      <c s="27">
        <v>416.67000000000002</v>
      </c>
      <c s="27">
        <v>0</v>
      </c>
      <c s="27">
        <v>833.34000000000003</v>
      </c>
      <c s="27">
        <v>833.34000000000003</v>
      </c>
      <c s="27">
        <v>1666.6800000000001</v>
      </c>
    </row>
    <row r="15" spans="1:65" ht="14.5">
      <c r="A15" s="82" t="s">
        <v>2107</v>
      </c>
      <c s="79" t="s">
        <v>583</v>
      </c>
      <c s="80">
        <v>50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22500</v>
      </c>
      <c s="96">
        <v>0</v>
      </c>
      <c s="96">
        <v>2250</v>
      </c>
      <c s="96">
        <v>866.25</v>
      </c>
      <c s="96">
        <v>0</v>
      </c>
      <c s="96">
        <v>0</v>
      </c>
      <c s="96">
        <v>0</v>
      </c>
      <c s="96">
        <v>20250</v>
      </c>
      <c s="85">
        <v>41795</v>
      </c>
      <c s="85">
        <v>47274</v>
      </c>
      <c s="101">
        <v>27000</v>
      </c>
      <c s="102">
        <v>4.4305555555555554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2250</v>
      </c>
      <c s="27">
        <v>0</v>
      </c>
      <c s="27">
        <v>0</v>
      </c>
      <c s="27">
        <v>0</v>
      </c>
      <c s="27">
        <v>0</v>
      </c>
      <c s="27">
        <v>0</v>
      </c>
      <c s="27">
        <v>2250</v>
      </c>
      <c s="27">
        <v>0</v>
      </c>
      <c s="27">
        <v>0</v>
      </c>
      <c s="27">
        <v>0</v>
      </c>
      <c s="27">
        <v>0</v>
      </c>
      <c s="27">
        <v>0</v>
      </c>
      <c s="27">
        <v>2250</v>
      </c>
      <c s="27">
        <v>0</v>
      </c>
      <c s="27">
        <v>0</v>
      </c>
      <c s="27">
        <v>0</v>
      </c>
      <c s="27">
        <v>0</v>
      </c>
      <c s="27">
        <v>0</v>
      </c>
      <c s="27">
        <v>2250</v>
      </c>
      <c s="27">
        <v>4500</v>
      </c>
      <c s="27">
        <v>4500</v>
      </c>
      <c s="27">
        <v>9000</v>
      </c>
    </row>
    <row r="16" spans="1:65" ht="14.5">
      <c r="A16" s="82" t="s">
        <v>2108</v>
      </c>
      <c s="79" t="s">
        <v>583</v>
      </c>
      <c s="80">
        <v>56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16666.66</v>
      </c>
      <c s="96">
        <v>0</v>
      </c>
      <c s="96">
        <v>1666.6700000000001</v>
      </c>
      <c s="96">
        <v>641.66999999999996</v>
      </c>
      <c s="96">
        <v>0</v>
      </c>
      <c s="96">
        <v>0</v>
      </c>
      <c s="96">
        <v>0</v>
      </c>
      <c s="96">
        <v>14999.99</v>
      </c>
      <c s="85">
        <v>41814</v>
      </c>
      <c s="85">
        <v>47293</v>
      </c>
      <c s="101">
        <v>20000</v>
      </c>
      <c s="102">
        <v>4.4833333333333334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1666.6700000000001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1666.6700000000001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1666.6700000000001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1666.6700000000001</v>
      </c>
      <c s="27">
        <v>3333.3400000000001</v>
      </c>
      <c s="27">
        <v>3333.3400000000001</v>
      </c>
      <c s="27">
        <v>6666.6800000000003</v>
      </c>
    </row>
    <row r="17" spans="1:65" ht="14.5">
      <c r="A17" s="82" t="s">
        <v>2109</v>
      </c>
      <c s="79" t="s">
        <v>583</v>
      </c>
      <c s="80">
        <v>64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65000</v>
      </c>
      <c s="85">
        <v>41963</v>
      </c>
      <c s="85">
        <v>49268</v>
      </c>
      <c s="101">
        <v>65000</v>
      </c>
      <c s="102">
        <v>9.8888888888888893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3250</v>
      </c>
      <c s="27">
        <v>0</v>
      </c>
      <c s="27">
        <v>0</v>
      </c>
      <c s="27">
        <v>0</v>
      </c>
      <c s="27">
        <v>0</v>
      </c>
      <c s="27">
        <v>0</v>
      </c>
      <c s="27">
        <v>3250</v>
      </c>
      <c s="27">
        <v>0</v>
      </c>
      <c s="27">
        <v>0</v>
      </c>
      <c s="27">
        <v>0</v>
      </c>
      <c s="27">
        <v>0</v>
      </c>
      <c s="27">
        <v>0</v>
      </c>
      <c s="27">
        <v>3250</v>
      </c>
      <c s="27">
        <v>0</v>
      </c>
      <c s="27">
        <v>0</v>
      </c>
      <c s="27">
        <v>0</v>
      </c>
      <c s="27">
        <v>0</v>
      </c>
      <c s="27">
        <v>0</v>
      </c>
      <c s="27">
        <v>3250</v>
      </c>
      <c s="27">
        <v>0</v>
      </c>
      <c s="27">
        <v>6500</v>
      </c>
      <c s="27">
        <v>6500</v>
      </c>
      <c s="27">
        <v>13000</v>
      </c>
    </row>
    <row r="18" spans="1:65" ht="14.5">
      <c r="A18" s="82" t="s">
        <v>2110</v>
      </c>
      <c s="79" t="s">
        <v>583</v>
      </c>
      <c s="80">
        <v>65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120000</v>
      </c>
      <c s="85">
        <v>41967</v>
      </c>
      <c s="85">
        <v>49272</v>
      </c>
      <c s="101">
        <v>120000</v>
      </c>
      <c s="102">
        <v>9.9000000000000004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6000</v>
      </c>
      <c s="27">
        <v>0</v>
      </c>
      <c s="27">
        <v>0</v>
      </c>
      <c s="27">
        <v>0</v>
      </c>
      <c s="27">
        <v>0</v>
      </c>
      <c s="27">
        <v>0</v>
      </c>
      <c s="27">
        <v>6000</v>
      </c>
      <c s="27">
        <v>0</v>
      </c>
      <c s="27">
        <v>0</v>
      </c>
      <c s="27">
        <v>0</v>
      </c>
      <c s="27">
        <v>0</v>
      </c>
      <c s="27">
        <v>0</v>
      </c>
      <c s="27">
        <v>6000</v>
      </c>
      <c s="27">
        <v>0</v>
      </c>
      <c s="27">
        <v>0</v>
      </c>
      <c s="27">
        <v>0</v>
      </c>
      <c s="27">
        <v>0</v>
      </c>
      <c s="27">
        <v>0</v>
      </c>
      <c s="27">
        <v>6000</v>
      </c>
      <c s="27">
        <v>0</v>
      </c>
      <c s="27">
        <v>12000</v>
      </c>
      <c s="27">
        <v>12000</v>
      </c>
      <c s="27">
        <v>24000</v>
      </c>
    </row>
    <row r="19" spans="1:65" ht="14.5">
      <c r="A19" s="82" t="s">
        <v>2111</v>
      </c>
      <c s="79" t="s">
        <v>583</v>
      </c>
      <c s="80">
        <v>66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</v>
      </c>
      <c s="85">
        <v>41970</v>
      </c>
      <c s="85">
        <v>49275</v>
      </c>
      <c s="101">
        <v>15000</v>
      </c>
      <c s="102">
        <v>9.9083333333333332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750</v>
      </c>
      <c s="27">
        <v>0</v>
      </c>
      <c s="27">
        <v>0</v>
      </c>
      <c s="27">
        <v>0</v>
      </c>
      <c s="27">
        <v>0</v>
      </c>
      <c s="27">
        <v>0</v>
      </c>
      <c s="27">
        <v>750</v>
      </c>
      <c s="27">
        <v>0</v>
      </c>
      <c s="27">
        <v>0</v>
      </c>
      <c s="27">
        <v>0</v>
      </c>
      <c s="27">
        <v>0</v>
      </c>
      <c s="27">
        <v>0</v>
      </c>
      <c s="27">
        <v>750</v>
      </c>
      <c s="27">
        <v>0</v>
      </c>
      <c s="27">
        <v>0</v>
      </c>
      <c s="27">
        <v>0</v>
      </c>
      <c s="27">
        <v>0</v>
      </c>
      <c s="27">
        <v>0</v>
      </c>
      <c s="27">
        <v>750</v>
      </c>
      <c s="27">
        <v>0</v>
      </c>
      <c s="27">
        <v>1500</v>
      </c>
      <c s="27">
        <v>1500</v>
      </c>
      <c s="27">
        <v>3000</v>
      </c>
    </row>
    <row r="20" spans="1:65" ht="14.5">
      <c r="A20" s="82" t="s">
        <v>2112</v>
      </c>
      <c s="79" t="s">
        <v>583</v>
      </c>
      <c s="80">
        <v>70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</v>
      </c>
      <c s="96">
        <v>0</v>
      </c>
      <c s="96">
        <v>0</v>
      </c>
      <c s="96">
        <v>2112.5</v>
      </c>
      <c s="96">
        <v>0</v>
      </c>
      <c s="96">
        <v>0</v>
      </c>
      <c s="96">
        <v>0</v>
      </c>
      <c s="96">
        <v>50000</v>
      </c>
      <c s="85">
        <v>41997</v>
      </c>
      <c s="85">
        <v>49302</v>
      </c>
      <c s="101">
        <v>50000</v>
      </c>
      <c s="102">
        <v>9.9833333333333325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2500</v>
      </c>
      <c s="27">
        <v>0</v>
      </c>
      <c s="27">
        <v>0</v>
      </c>
      <c s="27">
        <v>0</v>
      </c>
      <c s="27">
        <v>0</v>
      </c>
      <c s="27">
        <v>0</v>
      </c>
      <c s="27">
        <v>2500</v>
      </c>
      <c s="27">
        <v>0</v>
      </c>
      <c s="27">
        <v>0</v>
      </c>
      <c s="27">
        <v>0</v>
      </c>
      <c s="27">
        <v>0</v>
      </c>
      <c s="27">
        <v>0</v>
      </c>
      <c s="27">
        <v>2500</v>
      </c>
      <c s="27">
        <v>0</v>
      </c>
      <c s="27">
        <v>0</v>
      </c>
      <c s="27">
        <v>0</v>
      </c>
      <c s="27">
        <v>0</v>
      </c>
      <c s="27">
        <v>0</v>
      </c>
      <c s="27">
        <v>2500</v>
      </c>
      <c s="27">
        <v>5000</v>
      </c>
      <c s="27">
        <v>5000</v>
      </c>
      <c s="27">
        <v>10000</v>
      </c>
    </row>
    <row r="21" spans="1:65" ht="14.5">
      <c r="A21" s="82" t="s">
        <v>2113</v>
      </c>
      <c s="79" t="s">
        <v>584</v>
      </c>
      <c s="80">
        <v>50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1425000</v>
      </c>
      <c s="96">
        <v>0</v>
      </c>
      <c s="96">
        <v>0</v>
      </c>
      <c s="96">
        <v>60206.25</v>
      </c>
      <c s="96">
        <v>0</v>
      </c>
      <c s="96">
        <v>0</v>
      </c>
      <c s="96">
        <v>0</v>
      </c>
      <c s="96">
        <v>1425000</v>
      </c>
      <c s="85">
        <v>41992</v>
      </c>
      <c s="85">
        <v>49297</v>
      </c>
      <c s="101">
        <v>1425000</v>
      </c>
      <c s="102">
        <v>9.969444444444445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71250</v>
      </c>
      <c s="27">
        <v>0</v>
      </c>
      <c s="27">
        <v>0</v>
      </c>
      <c s="27">
        <v>0</v>
      </c>
      <c s="27">
        <v>0</v>
      </c>
      <c s="27">
        <v>0</v>
      </c>
      <c s="27">
        <v>71250</v>
      </c>
      <c s="27">
        <v>0</v>
      </c>
      <c s="27">
        <v>0</v>
      </c>
      <c s="27">
        <v>0</v>
      </c>
      <c s="27">
        <v>0</v>
      </c>
      <c s="27">
        <v>0</v>
      </c>
      <c s="27">
        <v>71250</v>
      </c>
      <c s="27">
        <v>0</v>
      </c>
      <c s="27">
        <v>0</v>
      </c>
      <c s="27">
        <v>0</v>
      </c>
      <c s="27">
        <v>0</v>
      </c>
      <c s="27">
        <v>0</v>
      </c>
      <c s="27">
        <v>71250</v>
      </c>
      <c s="27">
        <v>142500</v>
      </c>
      <c s="27">
        <v>142500</v>
      </c>
      <c s="27">
        <v>285000</v>
      </c>
    </row>
    <row r="22" spans="1:65" ht="14.5">
      <c r="A22" s="82" t="s">
        <v>2114</v>
      </c>
      <c s="79" t="s">
        <v>586</v>
      </c>
      <c s="80">
        <v>19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302000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302000</v>
      </c>
      <c s="85">
        <v>42215</v>
      </c>
      <c s="85">
        <v>49520</v>
      </c>
      <c s="101">
        <v>302000</v>
      </c>
      <c s="102">
        <v>10.583333333333334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15100</v>
      </c>
      <c s="27">
        <v>0</v>
      </c>
      <c s="27">
        <v>0</v>
      </c>
      <c s="27">
        <v>0</v>
      </c>
      <c s="27">
        <v>0</v>
      </c>
      <c s="27">
        <v>0</v>
      </c>
      <c s="27">
        <v>15100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30200</v>
      </c>
      <c s="27">
        <v>30200</v>
      </c>
    </row>
    <row r="23" spans="1:65" ht="14.5">
      <c r="A23" s="82" t="s">
        <v>2115</v>
      </c>
      <c s="79" t="s">
        <v>586</v>
      </c>
      <c s="80">
        <v>30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160000</v>
      </c>
      <c s="85">
        <v>42332</v>
      </c>
      <c s="85">
        <v>49637</v>
      </c>
      <c s="101">
        <v>160000</v>
      </c>
      <c s="102">
        <v>10.9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8000</v>
      </c>
      <c s="27">
        <v>0</v>
      </c>
      <c s="27">
        <v>0</v>
      </c>
      <c s="27">
        <v>0</v>
      </c>
      <c s="27">
        <v>0</v>
      </c>
      <c s="27">
        <v>0</v>
      </c>
      <c s="27">
        <v>8000</v>
      </c>
      <c s="27">
        <v>0</v>
      </c>
      <c s="27">
        <v>0</v>
      </c>
      <c s="27">
        <v>16000</v>
      </c>
      <c s="27">
        <v>16000</v>
      </c>
    </row>
    <row r="24" spans="1:65" ht="14.5">
      <c r="A24" s="82" t="s">
        <v>2116</v>
      </c>
      <c s="79" t="s">
        <v>586</v>
      </c>
      <c s="80">
        <v>32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27000</v>
      </c>
      <c s="96">
        <v>0</v>
      </c>
      <c s="96">
        <v>0</v>
      </c>
      <c s="96">
        <v>1140.75</v>
      </c>
      <c s="96">
        <v>0</v>
      </c>
      <c s="96">
        <v>0</v>
      </c>
      <c s="96">
        <v>0</v>
      </c>
      <c s="96">
        <v>27000</v>
      </c>
      <c s="85">
        <v>42338</v>
      </c>
      <c s="85">
        <v>49643</v>
      </c>
      <c s="101">
        <v>27000</v>
      </c>
      <c s="102">
        <v>10.916666666666666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1350</v>
      </c>
      <c s="27">
        <v>0</v>
      </c>
      <c s="27">
        <v>0</v>
      </c>
      <c s="27">
        <v>0</v>
      </c>
      <c s="27">
        <v>0</v>
      </c>
      <c s="27">
        <v>0</v>
      </c>
      <c s="27">
        <v>1350</v>
      </c>
      <c s="27">
        <v>0</v>
      </c>
      <c s="27">
        <v>0</v>
      </c>
      <c s="27">
        <v>2700</v>
      </c>
      <c s="27">
        <v>2700</v>
      </c>
    </row>
    <row r="25" spans="1:65" ht="14.5">
      <c r="A25" s="82" t="s">
        <v>2117</v>
      </c>
      <c s="79" t="s">
        <v>587</v>
      </c>
      <c s="80">
        <v>38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185000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185000</v>
      </c>
      <c s="85">
        <v>42606</v>
      </c>
      <c s="85">
        <v>49911</v>
      </c>
      <c s="101">
        <v>70000</v>
      </c>
      <c s="102">
        <v>11.65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26" spans="1:65" ht="14.5">
      <c r="A26" s="82" t="s">
        <v>2118</v>
      </c>
      <c s="79" t="s">
        <v>587</v>
      </c>
      <c s="80">
        <v>39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185000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185000</v>
      </c>
      <c s="85">
        <v>42607</v>
      </c>
      <c s="85">
        <v>49912</v>
      </c>
      <c s="101">
        <v>185000</v>
      </c>
      <c s="102">
        <v>11.652777777777779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27" spans="1:65" ht="14.5">
      <c r="A27" s="82" t="s">
        <v>2119</v>
      </c>
      <c s="79" t="s">
        <v>587</v>
      </c>
      <c s="80">
        <v>59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510000</v>
      </c>
      <c s="85">
        <v>42955</v>
      </c>
      <c s="85">
        <v>46607</v>
      </c>
      <c s="101">
        <v>85000</v>
      </c>
      <c s="102">
        <v>2.6055555555555556</v>
      </c>
      <c s="102">
        <v>10</v>
      </c>
      <c s="90">
        <v>0.064000000000000001</v>
      </c>
      <c s="79" t="s">
        <v>657</v>
      </c>
      <c s="79" t="s">
        <v>658</v>
      </c>
      <c s="27">
        <v>0</v>
      </c>
      <c s="27">
        <v>85000</v>
      </c>
      <c s="27">
        <v>0</v>
      </c>
      <c s="27">
        <v>0</v>
      </c>
      <c s="27">
        <v>0</v>
      </c>
      <c s="27">
        <v>0</v>
      </c>
      <c s="27">
        <v>0</v>
      </c>
      <c s="27">
        <v>85000</v>
      </c>
      <c s="27">
        <v>0</v>
      </c>
      <c s="27">
        <v>0</v>
      </c>
      <c s="27">
        <v>0</v>
      </c>
      <c s="27">
        <v>0</v>
      </c>
      <c s="27">
        <v>0</v>
      </c>
      <c s="27">
        <v>85000</v>
      </c>
      <c s="27">
        <v>0</v>
      </c>
      <c s="27">
        <v>0</v>
      </c>
      <c s="27">
        <v>0</v>
      </c>
      <c s="27">
        <v>0</v>
      </c>
      <c s="27">
        <v>0</v>
      </c>
      <c s="27">
        <v>85000</v>
      </c>
      <c s="27">
        <v>0</v>
      </c>
      <c s="27">
        <v>0</v>
      </c>
      <c s="27">
        <v>0</v>
      </c>
      <c s="27">
        <v>0</v>
      </c>
      <c s="27">
        <v>170000</v>
      </c>
      <c s="27">
        <v>170000</v>
      </c>
      <c s="27">
        <v>340000</v>
      </c>
    </row>
    <row r="28" spans="1:65" ht="14.5">
      <c r="A28" s="82" t="s">
        <v>2120</v>
      </c>
      <c s="79" t="s">
        <v>587</v>
      </c>
      <c s="80">
        <v>60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126000</v>
      </c>
      <c s="96">
        <v>0</v>
      </c>
      <c s="96">
        <v>18000</v>
      </c>
      <c s="96">
        <v>4032</v>
      </c>
      <c s="96">
        <v>0</v>
      </c>
      <c s="96">
        <v>0</v>
      </c>
      <c s="96">
        <v>0</v>
      </c>
      <c s="96">
        <v>108000</v>
      </c>
      <c s="85">
        <v>43097</v>
      </c>
      <c s="85">
        <v>46749</v>
      </c>
      <c s="101">
        <v>125000</v>
      </c>
      <c s="102">
        <v>2.9944444444444445</v>
      </c>
      <c s="102">
        <v>10</v>
      </c>
      <c s="90">
        <v>0.064000000000000001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18000</v>
      </c>
      <c s="27">
        <v>0</v>
      </c>
      <c s="27">
        <v>0</v>
      </c>
      <c s="27">
        <v>0</v>
      </c>
      <c s="27">
        <v>0</v>
      </c>
      <c s="27">
        <v>0</v>
      </c>
      <c s="27">
        <v>18000</v>
      </c>
      <c s="27">
        <v>0</v>
      </c>
      <c s="27">
        <v>0</v>
      </c>
      <c s="27">
        <v>0</v>
      </c>
      <c s="27">
        <v>0</v>
      </c>
      <c s="27">
        <v>0</v>
      </c>
      <c s="27">
        <v>18000</v>
      </c>
      <c s="27">
        <v>0</v>
      </c>
      <c s="27">
        <v>0</v>
      </c>
      <c s="27">
        <v>0</v>
      </c>
      <c s="27">
        <v>0</v>
      </c>
      <c s="27">
        <v>0</v>
      </c>
      <c s="27">
        <v>18000</v>
      </c>
      <c s="27">
        <v>36000</v>
      </c>
      <c s="27">
        <v>36000</v>
      </c>
      <c s="27">
        <v>72000</v>
      </c>
    </row>
    <row r="29" spans="1:65" ht="14.5">
      <c r="A29" s="82" t="s">
        <v>2121</v>
      </c>
      <c s="79" t="s">
        <v>664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513333.34000000003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513333.34000000003</v>
      </c>
      <c s="85">
        <v>43404</v>
      </c>
      <c s="85">
        <v>50709</v>
      </c>
      <c s="101">
        <v>550000</v>
      </c>
      <c s="102">
        <v>13.833333333333334</v>
      </c>
      <c s="102">
        <v>20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18333.330000000002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18333.330000000002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18333.330000000002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18333.330000000002</v>
      </c>
      <c s="27">
        <v>0</v>
      </c>
      <c s="27">
        <v>0</v>
      </c>
      <c s="27">
        <v>36666.660000000003</v>
      </c>
      <c s="27">
        <v>36666.660000000003</v>
      </c>
      <c s="27">
        <v>73333.320000000007</v>
      </c>
    </row>
    <row r="30" spans="1:65" ht="14.5">
      <c r="A30" s="82" t="s">
        <v>2122</v>
      </c>
      <c s="79" t="s">
        <v>665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65333.339999999997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65333.339999999997</v>
      </c>
      <c s="85">
        <v>43404</v>
      </c>
      <c s="85">
        <v>50709</v>
      </c>
      <c s="101">
        <v>70000</v>
      </c>
      <c s="102">
        <v>13.833333333333334</v>
      </c>
      <c s="102">
        <v>20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2333.3299999999999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2333.3299999999999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2333.3299999999999</v>
      </c>
      <c s="27">
        <v>0</v>
      </c>
      <c s="27">
        <v>0</v>
      </c>
      <c s="27">
        <v>0</v>
      </c>
      <c s="27">
        <v>0</v>
      </c>
      <c s="27">
        <v>0</v>
      </c>
      <c s="27">
        <v>2333.3299999999999</v>
      </c>
      <c s="27">
        <v>0</v>
      </c>
      <c s="27">
        <v>0</v>
      </c>
      <c s="27">
        <v>4666.6599999999999</v>
      </c>
      <c s="27">
        <v>4666.6599999999999</v>
      </c>
      <c s="27">
        <v>9333.3199999999997</v>
      </c>
    </row>
    <row r="31" spans="1:65" ht="14.5">
      <c r="A31" s="82" t="s">
        <v>2123</v>
      </c>
      <c s="79" t="s">
        <v>666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49500</v>
      </c>
      <c s="96">
        <v>0</v>
      </c>
      <c s="96">
        <v>5500</v>
      </c>
      <c s="96">
        <v>1499.8499999999999</v>
      </c>
      <c s="96">
        <v>0</v>
      </c>
      <c s="96">
        <v>0</v>
      </c>
      <c s="96">
        <v>0</v>
      </c>
      <c s="96">
        <v>44000</v>
      </c>
      <c s="85">
        <v>43460</v>
      </c>
      <c s="85">
        <v>47113</v>
      </c>
      <c s="101">
        <v>55000</v>
      </c>
      <c s="102">
        <v>3.9888888888888889</v>
      </c>
      <c s="102">
        <v>10</v>
      </c>
      <c s="90">
        <v>0.060600000000000001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5500</v>
      </c>
      <c s="27">
        <v>0</v>
      </c>
      <c s="27">
        <v>0</v>
      </c>
      <c s="27">
        <v>0</v>
      </c>
      <c s="27">
        <v>0</v>
      </c>
      <c s="27">
        <v>0</v>
      </c>
      <c s="27">
        <v>5500</v>
      </c>
      <c s="27">
        <v>0</v>
      </c>
      <c s="27">
        <v>0</v>
      </c>
      <c s="27">
        <v>0</v>
      </c>
      <c s="27">
        <v>0</v>
      </c>
      <c s="27">
        <v>0</v>
      </c>
      <c s="27">
        <v>5500</v>
      </c>
      <c s="27">
        <v>0</v>
      </c>
      <c s="27">
        <v>0</v>
      </c>
      <c s="27">
        <v>0</v>
      </c>
      <c s="27">
        <v>0</v>
      </c>
      <c s="27">
        <v>0</v>
      </c>
      <c s="27">
        <v>5500</v>
      </c>
      <c s="27">
        <v>11000</v>
      </c>
      <c s="27">
        <v>11000</v>
      </c>
      <c s="27">
        <v>22000</v>
      </c>
    </row>
    <row r="32" spans="1:65" ht="14.5">
      <c r="A32" s="82" t="s">
        <v>2124</v>
      </c>
      <c s="79" t="s">
        <v>667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202500</v>
      </c>
      <c s="96">
        <v>0</v>
      </c>
      <c s="96">
        <v>22500</v>
      </c>
      <c s="96">
        <v>6135.75</v>
      </c>
      <c s="96">
        <v>0</v>
      </c>
      <c s="96">
        <v>0</v>
      </c>
      <c s="96">
        <v>0</v>
      </c>
      <c s="96">
        <v>180000</v>
      </c>
      <c s="85">
        <v>43460</v>
      </c>
      <c s="85">
        <v>47113</v>
      </c>
      <c s="101">
        <v>225000</v>
      </c>
      <c s="102">
        <v>3.9888888888888889</v>
      </c>
      <c s="102">
        <v>10</v>
      </c>
      <c s="90">
        <v>0.060600000000000001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22500</v>
      </c>
      <c s="27">
        <v>0</v>
      </c>
      <c s="27">
        <v>0</v>
      </c>
      <c s="27">
        <v>0</v>
      </c>
      <c s="27">
        <v>0</v>
      </c>
      <c s="27">
        <v>0</v>
      </c>
      <c s="27">
        <v>22500</v>
      </c>
      <c s="27">
        <v>0</v>
      </c>
      <c s="27">
        <v>0</v>
      </c>
      <c s="27">
        <v>0</v>
      </c>
      <c s="27">
        <v>0</v>
      </c>
      <c s="27">
        <v>0</v>
      </c>
      <c s="27">
        <v>22500</v>
      </c>
      <c s="27">
        <v>0</v>
      </c>
      <c s="27">
        <v>0</v>
      </c>
      <c s="27">
        <v>0</v>
      </c>
      <c s="27">
        <v>0</v>
      </c>
      <c s="27">
        <v>0</v>
      </c>
      <c s="27">
        <v>22500</v>
      </c>
      <c s="27">
        <v>45000</v>
      </c>
      <c s="27">
        <v>45000</v>
      </c>
      <c s="27">
        <v>90000</v>
      </c>
    </row>
    <row r="33" spans="1:65" ht="14.5">
      <c r="A33" s="82" t="s">
        <v>2125</v>
      </c>
      <c s="79" t="s">
        <v>668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10890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10890</v>
      </c>
      <c s="85">
        <v>43518</v>
      </c>
      <c s="85">
        <v>47171</v>
      </c>
      <c s="101">
        <v>12100</v>
      </c>
      <c s="102">
        <v>4.1444444444444448</v>
      </c>
      <c s="102">
        <v>10</v>
      </c>
      <c s="90">
        <v>0.060600000000000001</v>
      </c>
      <c s="79" t="s">
        <v>657</v>
      </c>
      <c s="79" t="s">
        <v>658</v>
      </c>
      <c s="27">
        <v>0</v>
      </c>
      <c s="27">
        <v>1210</v>
      </c>
      <c s="27">
        <v>0</v>
      </c>
      <c s="27">
        <v>0</v>
      </c>
      <c s="27">
        <v>0</v>
      </c>
      <c s="27">
        <v>0</v>
      </c>
      <c s="27">
        <v>0</v>
      </c>
      <c s="27">
        <v>1210</v>
      </c>
      <c s="27">
        <v>0</v>
      </c>
      <c s="27">
        <v>0</v>
      </c>
      <c s="27">
        <v>0</v>
      </c>
      <c s="27">
        <v>0</v>
      </c>
      <c s="27">
        <v>0</v>
      </c>
      <c s="27">
        <v>1210</v>
      </c>
      <c s="27">
        <v>0</v>
      </c>
      <c s="27">
        <v>0</v>
      </c>
      <c s="27">
        <v>0</v>
      </c>
      <c s="27">
        <v>0</v>
      </c>
      <c s="27">
        <v>0</v>
      </c>
      <c s="27">
        <v>1210</v>
      </c>
      <c s="27">
        <v>0</v>
      </c>
      <c s="27">
        <v>0</v>
      </c>
      <c s="27">
        <v>0</v>
      </c>
      <c s="27">
        <v>0</v>
      </c>
      <c s="27">
        <v>2420</v>
      </c>
      <c s="27">
        <v>2420</v>
      </c>
      <c s="27">
        <v>4840</v>
      </c>
    </row>
    <row r="34" spans="1:65" ht="14.5">
      <c r="A34" s="82" t="s">
        <v>2126</v>
      </c>
      <c s="79" t="s">
        <v>669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52110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52110</v>
      </c>
      <c s="85">
        <v>43518</v>
      </c>
      <c s="85">
        <v>47171</v>
      </c>
      <c s="101">
        <v>57900</v>
      </c>
      <c s="102">
        <v>4.1444444444444448</v>
      </c>
      <c s="102">
        <v>10</v>
      </c>
      <c s="90">
        <v>0.060600000000000001</v>
      </c>
      <c s="79" t="s">
        <v>657</v>
      </c>
      <c s="79" t="s">
        <v>658</v>
      </c>
      <c s="27">
        <v>0</v>
      </c>
      <c s="27">
        <v>5790</v>
      </c>
      <c s="27">
        <v>0</v>
      </c>
      <c s="27">
        <v>0</v>
      </c>
      <c s="27">
        <v>0</v>
      </c>
      <c s="27">
        <v>0</v>
      </c>
      <c s="27">
        <v>0</v>
      </c>
      <c s="27">
        <v>5790</v>
      </c>
      <c s="27">
        <v>0</v>
      </c>
      <c s="27">
        <v>0</v>
      </c>
      <c s="27">
        <v>0</v>
      </c>
      <c s="27">
        <v>0</v>
      </c>
      <c s="27">
        <v>0</v>
      </c>
      <c s="27">
        <v>5790</v>
      </c>
      <c s="27">
        <v>0</v>
      </c>
      <c s="27">
        <v>0</v>
      </c>
      <c s="27">
        <v>0</v>
      </c>
      <c s="27">
        <v>0</v>
      </c>
      <c s="27">
        <v>0</v>
      </c>
      <c s="27">
        <v>5790</v>
      </c>
      <c s="27">
        <v>0</v>
      </c>
      <c s="27">
        <v>0</v>
      </c>
      <c s="27">
        <v>0</v>
      </c>
      <c s="27">
        <v>0</v>
      </c>
      <c s="27">
        <v>11580</v>
      </c>
      <c s="27">
        <v>11580</v>
      </c>
      <c s="27">
        <v>23160</v>
      </c>
    </row>
    <row r="35" spans="1:65" ht="14.5">
      <c r="A35" s="82" t="s">
        <v>2127</v>
      </c>
      <c s="79" t="s">
        <v>670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135000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135000</v>
      </c>
      <c s="85">
        <v>43606</v>
      </c>
      <c s="85">
        <v>47259</v>
      </c>
      <c s="101">
        <v>150000</v>
      </c>
      <c s="102">
        <v>4.3916666666666666</v>
      </c>
      <c s="102">
        <v>10</v>
      </c>
      <c s="90">
        <v>0.060600000000000001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15000</v>
      </c>
      <c s="27">
        <v>0</v>
      </c>
      <c s="27">
        <v>0</v>
      </c>
      <c s="27">
        <v>0</v>
      </c>
      <c s="27">
        <v>0</v>
      </c>
      <c s="27">
        <v>0</v>
      </c>
      <c s="27">
        <v>15000</v>
      </c>
      <c s="27">
        <v>0</v>
      </c>
      <c s="27">
        <v>0</v>
      </c>
      <c s="27">
        <v>0</v>
      </c>
      <c s="27">
        <v>0</v>
      </c>
      <c s="27">
        <v>0</v>
      </c>
      <c s="27">
        <v>15000</v>
      </c>
      <c s="27">
        <v>0</v>
      </c>
      <c s="27">
        <v>0</v>
      </c>
      <c s="27">
        <v>0</v>
      </c>
      <c s="27">
        <v>0</v>
      </c>
      <c s="27">
        <v>0</v>
      </c>
      <c s="27">
        <v>15000</v>
      </c>
      <c s="27">
        <v>0</v>
      </c>
      <c s="27">
        <v>30000</v>
      </c>
      <c s="27">
        <v>30000</v>
      </c>
      <c s="27">
        <v>60000</v>
      </c>
    </row>
    <row r="36" spans="1:65" ht="14.5">
      <c r="A36" s="82" t="s">
        <v>2128</v>
      </c>
      <c s="79" t="s">
        <v>671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706500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706500</v>
      </c>
      <c s="85">
        <v>43606</v>
      </c>
      <c s="85">
        <v>47259</v>
      </c>
      <c s="101">
        <v>785000</v>
      </c>
      <c s="102">
        <v>4.3916666666666666</v>
      </c>
      <c s="102">
        <v>10</v>
      </c>
      <c s="90">
        <v>0.060600000000000001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78500</v>
      </c>
      <c s="27">
        <v>0</v>
      </c>
      <c s="27">
        <v>0</v>
      </c>
      <c s="27">
        <v>0</v>
      </c>
      <c s="27">
        <v>0</v>
      </c>
      <c s="27">
        <v>0</v>
      </c>
      <c s="27">
        <v>78500</v>
      </c>
      <c s="27">
        <v>0</v>
      </c>
      <c s="27">
        <v>0</v>
      </c>
      <c s="27">
        <v>0</v>
      </c>
      <c s="27">
        <v>0</v>
      </c>
      <c s="27">
        <v>0</v>
      </c>
      <c s="27">
        <v>78500</v>
      </c>
      <c s="27">
        <v>0</v>
      </c>
      <c s="27">
        <v>0</v>
      </c>
      <c s="27">
        <v>0</v>
      </c>
      <c s="27">
        <v>0</v>
      </c>
      <c s="27">
        <v>0</v>
      </c>
      <c s="27">
        <v>78500</v>
      </c>
      <c s="27">
        <v>0</v>
      </c>
      <c s="27">
        <v>157000</v>
      </c>
      <c s="27">
        <v>157000</v>
      </c>
      <c s="27">
        <v>314000</v>
      </c>
    </row>
    <row r="37" spans="1:65" ht="14.5">
      <c r="A37" s="82" t="s">
        <v>2129</v>
      </c>
      <c s="79" t="s">
        <v>672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95000</v>
      </c>
      <c s="96">
        <v>0</v>
      </c>
      <c s="96">
        <v>9500</v>
      </c>
      <c s="96">
        <v>2878.5</v>
      </c>
      <c s="96">
        <v>0</v>
      </c>
      <c s="96">
        <v>0</v>
      </c>
      <c s="96">
        <v>0</v>
      </c>
      <c s="96">
        <v>85500</v>
      </c>
      <c s="85">
        <v>43637</v>
      </c>
      <c s="85">
        <v>47290</v>
      </c>
      <c s="101">
        <v>95000</v>
      </c>
      <c s="102">
        <v>4.4749999999999996</v>
      </c>
      <c s="102">
        <v>10</v>
      </c>
      <c s="90">
        <v>0.060600000000000001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9500</v>
      </c>
      <c s="27">
        <v>0</v>
      </c>
      <c s="27">
        <v>0</v>
      </c>
      <c s="27">
        <v>0</v>
      </c>
      <c s="27">
        <v>0</v>
      </c>
      <c s="27">
        <v>0</v>
      </c>
      <c s="27">
        <v>9500</v>
      </c>
      <c s="27">
        <v>0</v>
      </c>
      <c s="27">
        <v>0</v>
      </c>
      <c s="27">
        <v>0</v>
      </c>
      <c s="27">
        <v>0</v>
      </c>
      <c s="27">
        <v>0</v>
      </c>
      <c s="27">
        <v>9500</v>
      </c>
      <c s="27">
        <v>0</v>
      </c>
      <c s="27">
        <v>0</v>
      </c>
      <c s="27">
        <v>0</v>
      </c>
      <c s="27">
        <v>0</v>
      </c>
      <c s="27">
        <v>0</v>
      </c>
      <c s="27">
        <v>9500</v>
      </c>
      <c s="27">
        <v>19000</v>
      </c>
      <c s="27">
        <v>19000</v>
      </c>
      <c s="27">
        <v>38000</v>
      </c>
    </row>
    <row r="38" spans="1:65" ht="14.5">
      <c r="A38" s="82" t="s">
        <v>2130</v>
      </c>
      <c s="79" t="s">
        <v>673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3000000</v>
      </c>
      <c s="96">
        <v>0</v>
      </c>
      <c s="96">
        <v>0</v>
      </c>
      <c s="96">
        <v>127500</v>
      </c>
      <c s="96">
        <v>0</v>
      </c>
      <c s="96">
        <v>0</v>
      </c>
      <c s="96">
        <v>0</v>
      </c>
      <c s="96">
        <v>3000000</v>
      </c>
      <c s="85">
        <v>43826</v>
      </c>
      <c s="85">
        <v>46383</v>
      </c>
      <c s="101">
        <v>3000000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3000000</v>
      </c>
      <c s="27">
        <v>0</v>
      </c>
      <c s="27">
        <v>3000000</v>
      </c>
      <c s="27">
        <v>3000000</v>
      </c>
    </row>
    <row r="39" spans="1:65" ht="14.5">
      <c r="A39" s="82" t="s">
        <v>2131</v>
      </c>
      <c s="79" t="s">
        <v>674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1500000</v>
      </c>
      <c s="96">
        <v>0</v>
      </c>
      <c s="96">
        <v>0</v>
      </c>
      <c s="96">
        <v>63750</v>
      </c>
      <c s="96">
        <v>0</v>
      </c>
      <c s="96">
        <v>0</v>
      </c>
      <c s="96">
        <v>0</v>
      </c>
      <c s="96">
        <v>1500000</v>
      </c>
      <c s="85">
        <v>43826</v>
      </c>
      <c s="85">
        <v>46383</v>
      </c>
      <c s="101">
        <v>1500000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1500000</v>
      </c>
      <c s="27">
        <v>0</v>
      </c>
      <c s="27">
        <v>1500000</v>
      </c>
      <c s="27">
        <v>1500000</v>
      </c>
    </row>
    <row r="40" spans="1:65" ht="14.5">
      <c r="A40" s="82" t="s">
        <v>2132</v>
      </c>
      <c s="79" t="s">
        <v>675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</v>
      </c>
      <c s="96">
        <v>0</v>
      </c>
      <c s="96">
        <v>0</v>
      </c>
      <c s="96">
        <v>42500</v>
      </c>
      <c s="96">
        <v>0</v>
      </c>
      <c s="96">
        <v>0</v>
      </c>
      <c s="96">
        <v>0</v>
      </c>
      <c s="96">
        <v>1000000</v>
      </c>
      <c s="85">
        <v>43826</v>
      </c>
      <c s="85">
        <v>46383</v>
      </c>
      <c s="101">
        <v>1000000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1000000</v>
      </c>
      <c s="27">
        <v>1000000</v>
      </c>
    </row>
    <row r="41" spans="1:65" ht="14.5">
      <c r="A41" s="82" t="s">
        <v>2133</v>
      </c>
      <c s="79" t="s">
        <v>676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</v>
      </c>
      <c s="96">
        <v>0</v>
      </c>
      <c s="96">
        <v>0</v>
      </c>
      <c s="96">
        <v>42500</v>
      </c>
      <c s="96">
        <v>0</v>
      </c>
      <c s="96">
        <v>0</v>
      </c>
      <c s="96">
        <v>0</v>
      </c>
      <c s="96">
        <v>1000000</v>
      </c>
      <c s="85">
        <v>43826</v>
      </c>
      <c s="85">
        <v>46383</v>
      </c>
      <c s="101">
        <v>1000000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1000000</v>
      </c>
      <c s="27">
        <v>1000000</v>
      </c>
    </row>
    <row r="42" spans="1:65" ht="14.5">
      <c r="A42" s="82" t="s">
        <v>2134</v>
      </c>
      <c s="79" t="s">
        <v>677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155000</v>
      </c>
      <c s="96">
        <v>0</v>
      </c>
      <c s="96">
        <v>0</v>
      </c>
      <c s="96">
        <v>6587.5</v>
      </c>
      <c s="96">
        <v>0</v>
      </c>
      <c s="96">
        <v>0</v>
      </c>
      <c s="96">
        <v>0</v>
      </c>
      <c s="96">
        <v>155000</v>
      </c>
      <c s="85">
        <v>43826</v>
      </c>
      <c s="85">
        <v>46383</v>
      </c>
      <c s="101">
        <v>155000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155000</v>
      </c>
      <c s="27">
        <v>0</v>
      </c>
      <c s="27">
        <v>155000</v>
      </c>
      <c s="27">
        <v>155000</v>
      </c>
    </row>
    <row r="43" spans="1:65" ht="14.5">
      <c r="A43" s="82" t="s">
        <v>2135</v>
      </c>
      <c s="79" t="s">
        <v>678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390000</v>
      </c>
      <c s="96">
        <v>0</v>
      </c>
      <c s="96">
        <v>0</v>
      </c>
      <c s="96">
        <v>16575</v>
      </c>
      <c s="96">
        <v>0</v>
      </c>
      <c s="96">
        <v>0</v>
      </c>
      <c s="96">
        <v>0</v>
      </c>
      <c s="96">
        <v>390000</v>
      </c>
      <c s="85">
        <v>43826</v>
      </c>
      <c s="85">
        <v>46383</v>
      </c>
      <c s="101">
        <v>390000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390000</v>
      </c>
      <c s="27">
        <v>0</v>
      </c>
      <c s="27">
        <v>390000</v>
      </c>
      <c s="27">
        <v>390000</v>
      </c>
    </row>
    <row r="44" spans="1:65" ht="14.5">
      <c r="A44" s="82" t="s">
        <v>2136</v>
      </c>
      <c s="79" t="s">
        <v>679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600500</v>
      </c>
      <c s="96">
        <v>0</v>
      </c>
      <c s="96">
        <v>0</v>
      </c>
      <c s="96">
        <v>25521.25</v>
      </c>
      <c s="96">
        <v>0</v>
      </c>
      <c s="96">
        <v>0</v>
      </c>
      <c s="96">
        <v>0</v>
      </c>
      <c s="96">
        <v>600500</v>
      </c>
      <c s="85">
        <v>43826</v>
      </c>
      <c s="85">
        <v>46383</v>
      </c>
      <c s="101">
        <v>600500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600500</v>
      </c>
      <c s="27">
        <v>0</v>
      </c>
      <c s="27">
        <v>600500</v>
      </c>
      <c s="27">
        <v>600500</v>
      </c>
    </row>
    <row r="45" spans="1:65" ht="14.5">
      <c r="A45" s="82" t="s">
        <v>2137</v>
      </c>
      <c s="79" t="s">
        <v>680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3000000</v>
      </c>
      <c s="96">
        <v>0</v>
      </c>
      <c s="96">
        <v>0</v>
      </c>
      <c s="96">
        <v>127500</v>
      </c>
      <c s="96">
        <v>0</v>
      </c>
      <c s="96">
        <v>0</v>
      </c>
      <c s="96">
        <v>0</v>
      </c>
      <c s="96">
        <v>3000000</v>
      </c>
      <c s="85">
        <v>43826</v>
      </c>
      <c s="85">
        <v>46383</v>
      </c>
      <c s="101">
        <v>3000000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3000000</v>
      </c>
      <c s="27">
        <v>0</v>
      </c>
      <c s="27">
        <v>3000000</v>
      </c>
      <c s="27">
        <v>3000000</v>
      </c>
    </row>
    <row r="46" spans="1:65" ht="14.5">
      <c r="A46" s="82" t="s">
        <v>2138</v>
      </c>
      <c s="79" t="s">
        <v>681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150000</v>
      </c>
      <c s="96">
        <v>0</v>
      </c>
      <c s="96">
        <v>0</v>
      </c>
      <c s="96">
        <v>6375</v>
      </c>
      <c s="96">
        <v>0</v>
      </c>
      <c s="96">
        <v>0</v>
      </c>
      <c s="96">
        <v>0</v>
      </c>
      <c s="96">
        <v>150000</v>
      </c>
      <c s="85">
        <v>43826</v>
      </c>
      <c s="85">
        <v>46383</v>
      </c>
      <c s="101">
        <v>150000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</v>
      </c>
      <c s="27">
        <v>0</v>
      </c>
      <c s="27">
        <v>150000</v>
      </c>
      <c s="27">
        <v>150000</v>
      </c>
    </row>
    <row r="47" spans="1:65" ht="14.5">
      <c r="A47" s="82" t="s">
        <v>2139</v>
      </c>
      <c s="79" t="s">
        <v>682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3000000</v>
      </c>
      <c s="96">
        <v>0</v>
      </c>
      <c s="96">
        <v>0</v>
      </c>
      <c s="96">
        <v>127500</v>
      </c>
      <c s="96">
        <v>0</v>
      </c>
      <c s="96">
        <v>0</v>
      </c>
      <c s="96">
        <v>0</v>
      </c>
      <c s="96">
        <v>3000000</v>
      </c>
      <c s="85">
        <v>43826</v>
      </c>
      <c s="85">
        <v>46383</v>
      </c>
      <c s="101">
        <v>3000000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3000000</v>
      </c>
      <c s="27">
        <v>0</v>
      </c>
      <c s="27">
        <v>3000000</v>
      </c>
      <c s="27">
        <v>3000000</v>
      </c>
    </row>
    <row r="48" spans="1:65" ht="14.5">
      <c r="A48" s="82" t="s">
        <v>2140</v>
      </c>
      <c s="79" t="s">
        <v>683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2200000</v>
      </c>
      <c s="96">
        <v>0</v>
      </c>
      <c s="96">
        <v>0</v>
      </c>
      <c s="96">
        <v>93500</v>
      </c>
      <c s="96">
        <v>0</v>
      </c>
      <c s="96">
        <v>0</v>
      </c>
      <c s="96">
        <v>0</v>
      </c>
      <c s="96">
        <v>2200000</v>
      </c>
      <c s="85">
        <v>43826</v>
      </c>
      <c s="85">
        <v>46383</v>
      </c>
      <c s="101">
        <v>2200000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2200000</v>
      </c>
      <c s="27">
        <v>0</v>
      </c>
      <c s="27">
        <v>2200000</v>
      </c>
      <c s="27">
        <v>2200000</v>
      </c>
    </row>
    <row r="49" spans="1:65" ht="14.5">
      <c r="A49" s="82" t="s">
        <v>2141</v>
      </c>
      <c s="79" t="s">
        <v>684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600000</v>
      </c>
      <c s="96">
        <v>0</v>
      </c>
      <c s="96">
        <v>0</v>
      </c>
      <c s="96">
        <v>25500</v>
      </c>
      <c s="96">
        <v>0</v>
      </c>
      <c s="96">
        <v>0</v>
      </c>
      <c s="96">
        <v>0</v>
      </c>
      <c s="96">
        <v>600000</v>
      </c>
      <c s="85">
        <v>43826</v>
      </c>
      <c s="85">
        <v>46383</v>
      </c>
      <c s="101">
        <v>600000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600000</v>
      </c>
      <c s="27">
        <v>0</v>
      </c>
      <c s="27">
        <v>600000</v>
      </c>
      <c s="27">
        <v>600000</v>
      </c>
    </row>
    <row r="50" spans="1:65" ht="14.5">
      <c r="A50" s="82" t="s">
        <v>2142</v>
      </c>
      <c s="79" t="s">
        <v>685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</v>
      </c>
      <c s="85">
        <v>43860</v>
      </c>
      <c s="85">
        <v>45687</v>
      </c>
      <c s="101">
        <v>1000000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1000000</v>
      </c>
    </row>
    <row r="51" spans="1:65" ht="14.5">
      <c r="A51" s="82" t="s">
        <v>2143</v>
      </c>
      <c s="79" t="s">
        <v>686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</v>
      </c>
      <c s="85">
        <v>43860</v>
      </c>
      <c s="85">
        <v>45687</v>
      </c>
      <c s="101">
        <v>500000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500000</v>
      </c>
    </row>
    <row r="52" spans="1:65" ht="14.5">
      <c r="A52" s="82" t="s">
        <v>2144</v>
      </c>
      <c s="79" t="s">
        <v>687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1400000</v>
      </c>
      <c s="96">
        <v>0</v>
      </c>
      <c s="96">
        <v>0</v>
      </c>
      <c s="96">
        <v>59500</v>
      </c>
      <c s="96">
        <v>0</v>
      </c>
      <c s="96">
        <v>0</v>
      </c>
      <c s="96">
        <v>0</v>
      </c>
      <c s="96">
        <v>1400000</v>
      </c>
      <c s="85">
        <v>43826</v>
      </c>
      <c s="85">
        <v>46383</v>
      </c>
      <c s="101">
        <v>1400000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1400000</v>
      </c>
      <c s="27">
        <v>0</v>
      </c>
      <c s="27">
        <v>1400000</v>
      </c>
      <c s="27">
        <v>1400000</v>
      </c>
    </row>
    <row r="53" spans="1:65" ht="14.5">
      <c r="A53" s="82" t="s">
        <v>2145</v>
      </c>
      <c s="79" t="s">
        <v>688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5600000</v>
      </c>
      <c s="96">
        <v>0</v>
      </c>
      <c s="96">
        <v>0</v>
      </c>
      <c s="96">
        <v>238000</v>
      </c>
      <c s="96">
        <v>0</v>
      </c>
      <c s="96">
        <v>0</v>
      </c>
      <c s="96">
        <v>0</v>
      </c>
      <c s="96">
        <v>5600000</v>
      </c>
      <c s="85">
        <v>43826</v>
      </c>
      <c s="85">
        <v>46383</v>
      </c>
      <c s="101">
        <v>5600000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5600000</v>
      </c>
      <c s="27">
        <v>0</v>
      </c>
      <c s="27">
        <v>5600000</v>
      </c>
      <c s="27">
        <v>5600000</v>
      </c>
    </row>
    <row r="54" spans="1:65" ht="14.5">
      <c r="A54" s="82" t="s">
        <v>2146</v>
      </c>
      <c s="79" t="s">
        <v>689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3205000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3205000</v>
      </c>
      <c s="85">
        <v>43860</v>
      </c>
      <c s="85">
        <v>45687</v>
      </c>
      <c s="101">
        <v>3205000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3205000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3205000</v>
      </c>
      <c s="27">
        <v>0</v>
      </c>
      <c s="27">
        <v>3205000</v>
      </c>
    </row>
    <row r="55" spans="1:65" ht="14.5">
      <c r="A55" s="82" t="s">
        <v>2147</v>
      </c>
      <c s="79" t="s">
        <v>690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585831</v>
      </c>
      <c s="96">
        <v>0</v>
      </c>
      <c s="96">
        <v>0</v>
      </c>
      <c s="96">
        <v>24897.82</v>
      </c>
      <c s="96">
        <v>0</v>
      </c>
      <c s="96">
        <v>0</v>
      </c>
      <c s="96">
        <v>0</v>
      </c>
      <c s="96">
        <v>585831</v>
      </c>
      <c s="85">
        <v>43826</v>
      </c>
      <c s="85">
        <v>46383</v>
      </c>
      <c s="101">
        <v>585831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585831</v>
      </c>
      <c s="27">
        <v>0</v>
      </c>
      <c s="27">
        <v>585831</v>
      </c>
      <c s="27">
        <v>585831</v>
      </c>
    </row>
    <row r="56" spans="1:65" ht="14.5">
      <c r="A56" s="82" t="s">
        <v>2148</v>
      </c>
      <c s="79" t="s">
        <v>691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14004714.4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14004714.4</v>
      </c>
      <c s="85">
        <v>43860</v>
      </c>
      <c s="85">
        <v>45687</v>
      </c>
      <c s="101">
        <v>14004714.4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14004714.4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14004714.4</v>
      </c>
      <c s="27">
        <v>0</v>
      </c>
      <c s="27">
        <v>14004714.4</v>
      </c>
    </row>
    <row r="57" spans="1:65" ht="14.5">
      <c r="A57" s="82" t="s">
        <v>2149</v>
      </c>
      <c s="79" t="s">
        <v>692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806757.78000000003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806757.78000000003</v>
      </c>
      <c s="85">
        <v>43860</v>
      </c>
      <c s="85">
        <v>45687</v>
      </c>
      <c s="101">
        <v>806757.78000000003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806757.78000000003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806757.78000000003</v>
      </c>
      <c s="27">
        <v>0</v>
      </c>
      <c s="27">
        <v>806757.78000000003</v>
      </c>
    </row>
    <row r="58" spans="1:65" ht="14.5">
      <c r="A58" s="82" t="s">
        <v>2150</v>
      </c>
      <c s="79" t="s">
        <v>693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734844.72999999998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734844.72999999998</v>
      </c>
      <c s="85">
        <v>43860</v>
      </c>
      <c s="85">
        <v>45687</v>
      </c>
      <c s="101">
        <v>734844.72999999998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734844.72999999998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734844.72999999998</v>
      </c>
      <c s="27">
        <v>0</v>
      </c>
      <c s="27">
        <v>734844.72999999998</v>
      </c>
    </row>
    <row r="59" spans="1:65" ht="14.5">
      <c r="A59" s="82" t="s">
        <v>2151</v>
      </c>
      <c s="79" t="s">
        <v>694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1012037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1012037</v>
      </c>
      <c s="85">
        <v>43860</v>
      </c>
      <c s="85">
        <v>45687</v>
      </c>
      <c s="101">
        <v>1012037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1012037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1012037</v>
      </c>
      <c s="27">
        <v>0</v>
      </c>
      <c s="27">
        <v>1012037</v>
      </c>
    </row>
    <row r="60" spans="1:65" ht="14.5">
      <c r="A60" s="82" t="s">
        <v>2152</v>
      </c>
      <c s="79" t="s">
        <v>695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1564434.6699999999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1564434.6699999999</v>
      </c>
      <c s="85">
        <v>43860</v>
      </c>
      <c s="85">
        <v>45687</v>
      </c>
      <c s="101">
        <v>1564434.6699999999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1564434.6699999999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1564434.6699999999</v>
      </c>
      <c s="27">
        <v>0</v>
      </c>
      <c s="27">
        <v>1564434.6699999999</v>
      </c>
    </row>
    <row r="61" spans="1:65" ht="14.5">
      <c r="A61" s="82" t="s">
        <v>2153</v>
      </c>
      <c s="79" t="s">
        <v>696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1564434.6699999999</v>
      </c>
      <c s="96">
        <v>0</v>
      </c>
      <c s="96">
        <v>0</v>
      </c>
      <c s="96">
        <v>66488.470000000001</v>
      </c>
      <c s="96">
        <v>0</v>
      </c>
      <c s="96">
        <v>0</v>
      </c>
      <c s="96">
        <v>0</v>
      </c>
      <c s="96">
        <v>1564434.6699999999</v>
      </c>
      <c s="85">
        <v>43826</v>
      </c>
      <c s="85">
        <v>46383</v>
      </c>
      <c s="101">
        <v>1564434.6699999999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1564434.6699999999</v>
      </c>
      <c s="27">
        <v>0</v>
      </c>
      <c s="27">
        <v>1564434.6699999999</v>
      </c>
      <c s="27">
        <v>1564434.6699999999</v>
      </c>
    </row>
    <row r="62" spans="1:65" ht="14.5">
      <c r="A62" s="82" t="s">
        <v>2154</v>
      </c>
      <c s="79" t="s">
        <v>697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1185812.6000000001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1185812.6000000001</v>
      </c>
      <c s="85">
        <v>43860</v>
      </c>
      <c s="85">
        <v>45687</v>
      </c>
      <c s="101">
        <v>1185812.6000000001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1185812.6000000001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1185812.6000000001</v>
      </c>
      <c s="27">
        <v>0</v>
      </c>
      <c s="27">
        <v>1185812.6000000001</v>
      </c>
    </row>
    <row r="63" spans="1:65" ht="14.5">
      <c r="A63" s="82" t="s">
        <v>2155</v>
      </c>
      <c s="79" t="s">
        <v>698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778223.32999999996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778223.32999999996</v>
      </c>
      <c s="85">
        <v>43860</v>
      </c>
      <c s="85">
        <v>45687</v>
      </c>
      <c s="101">
        <v>778223.32999999996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778223.32999999996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778223.32999999996</v>
      </c>
      <c s="27">
        <v>0</v>
      </c>
      <c s="27">
        <v>778223.32999999996</v>
      </c>
    </row>
    <row r="64" spans="1:65" ht="14.5">
      <c r="A64" s="82" t="s">
        <v>2156</v>
      </c>
      <c s="79" t="s">
        <v>699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117551.89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117551.89</v>
      </c>
      <c s="85">
        <v>43860</v>
      </c>
      <c s="85">
        <v>45687</v>
      </c>
      <c s="101">
        <v>117551.89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117551.89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117551.89</v>
      </c>
      <c s="27">
        <v>0</v>
      </c>
      <c s="27">
        <v>117551.89</v>
      </c>
    </row>
    <row r="65" spans="1:65" ht="14.5">
      <c r="A65" s="82" t="s">
        <v>2157</v>
      </c>
      <c s="79" t="s">
        <v>700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1417316.4199999999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1417316.4199999999</v>
      </c>
      <c s="85">
        <v>43860</v>
      </c>
      <c s="85">
        <v>45687</v>
      </c>
      <c s="101">
        <v>1417316.4199999999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1417316.4199999999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1417316.4199999999</v>
      </c>
      <c s="27">
        <v>0</v>
      </c>
      <c s="27">
        <v>1417316.4199999999</v>
      </c>
    </row>
    <row r="66" spans="1:65" ht="14.5">
      <c r="A66" s="82" t="s">
        <v>2158</v>
      </c>
      <c s="79" t="s">
        <v>701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1405686.01</v>
      </c>
      <c s="96">
        <v>0</v>
      </c>
      <c s="96">
        <v>0</v>
      </c>
      <c s="96">
        <v>59741.660000000003</v>
      </c>
      <c s="96">
        <v>0</v>
      </c>
      <c s="96">
        <v>0</v>
      </c>
      <c s="96">
        <v>0</v>
      </c>
      <c s="96">
        <v>1405686.01</v>
      </c>
      <c s="85">
        <v>43826</v>
      </c>
      <c s="85">
        <v>46383</v>
      </c>
      <c s="101">
        <v>1405686.01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1405686.01</v>
      </c>
      <c s="27">
        <v>0</v>
      </c>
      <c s="27">
        <v>1405686.01</v>
      </c>
      <c s="27">
        <v>1405686.01</v>
      </c>
    </row>
    <row r="67" spans="1:65" ht="14.5">
      <c r="A67" s="82" t="s">
        <v>2159</v>
      </c>
      <c s="79" t="s">
        <v>702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1204773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1204773</v>
      </c>
      <c s="85">
        <v>43860</v>
      </c>
      <c s="85">
        <v>45687</v>
      </c>
      <c s="101">
        <v>1204773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1204773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1204773</v>
      </c>
      <c s="27">
        <v>0</v>
      </c>
      <c s="27">
        <v>1204773</v>
      </c>
    </row>
    <row r="68" spans="1:65" ht="14.5">
      <c r="A68" s="82" t="s">
        <v>2160</v>
      </c>
      <c s="79" t="s">
        <v>703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1204773</v>
      </c>
      <c s="96">
        <v>0</v>
      </c>
      <c s="96">
        <v>0</v>
      </c>
      <c s="96">
        <v>51202.849999999999</v>
      </c>
      <c s="96">
        <v>0</v>
      </c>
      <c s="96">
        <v>0</v>
      </c>
      <c s="96">
        <v>0</v>
      </c>
      <c s="96">
        <v>1204773</v>
      </c>
      <c s="85">
        <v>43826</v>
      </c>
      <c s="85">
        <v>46383</v>
      </c>
      <c s="101">
        <v>1204773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1204773</v>
      </c>
      <c s="27">
        <v>0</v>
      </c>
      <c s="27">
        <v>1204773</v>
      </c>
      <c s="27">
        <v>1204773</v>
      </c>
    </row>
    <row r="69" spans="1:65" ht="14.5">
      <c r="A69" s="82" t="s">
        <v>2161</v>
      </c>
      <c s="79" t="s">
        <v>704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744695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744695</v>
      </c>
      <c s="85">
        <v>43860</v>
      </c>
      <c s="85">
        <v>45687</v>
      </c>
      <c s="101">
        <v>744695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744695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744695</v>
      </c>
      <c s="27">
        <v>0</v>
      </c>
      <c s="27">
        <v>744695</v>
      </c>
    </row>
    <row r="70" spans="1:65" ht="14.5">
      <c r="A70" s="82" t="s">
        <v>2162</v>
      </c>
      <c s="79" t="s">
        <v>705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205079.70999999999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205079.70999999999</v>
      </c>
      <c s="85">
        <v>43860</v>
      </c>
      <c s="85">
        <v>45687</v>
      </c>
      <c s="101">
        <v>205079.70999999999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205079.70999999999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205079.70999999999</v>
      </c>
      <c s="27">
        <v>0</v>
      </c>
      <c s="27">
        <v>205079.70999999999</v>
      </c>
    </row>
    <row r="71" spans="1:65" ht="14.5">
      <c r="A71" s="82" t="s">
        <v>2163</v>
      </c>
      <c s="79" t="s">
        <v>706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128104.31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128104.31</v>
      </c>
      <c s="85">
        <v>43860</v>
      </c>
      <c s="85">
        <v>45687</v>
      </c>
      <c s="101">
        <v>128104.31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128104.31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128104.31</v>
      </c>
      <c s="27">
        <v>0</v>
      </c>
      <c s="27">
        <v>128104.31</v>
      </c>
    </row>
    <row r="72" spans="1:65" ht="14.5">
      <c r="A72" s="82" t="s">
        <v>2164</v>
      </c>
      <c s="79" t="s">
        <v>707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127038.97</v>
      </c>
      <c s="96">
        <v>0</v>
      </c>
      <c s="96">
        <v>0</v>
      </c>
      <c s="96">
        <v>5399.1599999999999</v>
      </c>
      <c s="96">
        <v>0</v>
      </c>
      <c s="96">
        <v>0</v>
      </c>
      <c s="96">
        <v>0</v>
      </c>
      <c s="96">
        <v>127038.97</v>
      </c>
      <c s="85">
        <v>43826</v>
      </c>
      <c s="85">
        <v>46383</v>
      </c>
      <c s="101">
        <v>127038.97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127038.97</v>
      </c>
      <c s="27">
        <v>0</v>
      </c>
      <c s="27">
        <v>127038.97</v>
      </c>
      <c s="27">
        <v>127038.97</v>
      </c>
    </row>
    <row r="73" spans="1:65" ht="14.5">
      <c r="A73" s="82" t="s">
        <v>2165</v>
      </c>
      <c s="79" t="s">
        <v>708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437542.38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437542.38</v>
      </c>
      <c s="85">
        <v>43860</v>
      </c>
      <c s="85">
        <v>45687</v>
      </c>
      <c s="101">
        <v>437542.38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437542.38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437542.38</v>
      </c>
      <c s="27">
        <v>0</v>
      </c>
      <c s="27">
        <v>437542.38</v>
      </c>
    </row>
    <row r="74" spans="1:65" ht="14.5">
      <c r="A74" s="82" t="s">
        <v>2166</v>
      </c>
      <c s="79" t="s">
        <v>709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437542.38</v>
      </c>
      <c s="96">
        <v>0</v>
      </c>
      <c s="96">
        <v>0</v>
      </c>
      <c s="96">
        <v>18595.549999999999</v>
      </c>
      <c s="96">
        <v>0</v>
      </c>
      <c s="96">
        <v>0</v>
      </c>
      <c s="96">
        <v>0</v>
      </c>
      <c s="96">
        <v>437542.38</v>
      </c>
      <c s="85">
        <v>43826</v>
      </c>
      <c s="85">
        <v>46383</v>
      </c>
      <c s="101">
        <v>437542.38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437542.38</v>
      </c>
      <c s="27">
        <v>0</v>
      </c>
      <c s="27">
        <v>437542.38</v>
      </c>
      <c s="27">
        <v>437542.38</v>
      </c>
    </row>
    <row r="75" spans="1:65" ht="14.5">
      <c r="A75" s="82" t="s">
        <v>2167</v>
      </c>
      <c s="79" t="s">
        <v>710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417739.65999999997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417739.65999999997</v>
      </c>
      <c s="85">
        <v>43860</v>
      </c>
      <c s="85">
        <v>45687</v>
      </c>
      <c s="101">
        <v>417739.65999999997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417739.65999999997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417739.65999999997</v>
      </c>
      <c s="27">
        <v>0</v>
      </c>
      <c s="27">
        <v>417739.65999999997</v>
      </c>
    </row>
    <row r="76" spans="1:65" ht="14.5">
      <c r="A76" s="82" t="s">
        <v>2168</v>
      </c>
      <c s="79" t="s">
        <v>711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645039.01000000001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645039.01000000001</v>
      </c>
      <c s="85">
        <v>43860</v>
      </c>
      <c s="85">
        <v>45687</v>
      </c>
      <c s="101">
        <v>645039.01000000001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645039.01000000001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645039.01000000001</v>
      </c>
      <c s="27">
        <v>0</v>
      </c>
      <c s="27">
        <v>645039.01000000001</v>
      </c>
    </row>
    <row r="77" spans="1:65" ht="14.5">
      <c r="A77" s="82" t="s">
        <v>2169</v>
      </c>
      <c s="79" t="s">
        <v>712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2772000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2772000</v>
      </c>
      <c s="85">
        <v>43860</v>
      </c>
      <c s="85">
        <v>45687</v>
      </c>
      <c s="101">
        <v>2772000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2772000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2772000</v>
      </c>
      <c s="27">
        <v>0</v>
      </c>
      <c s="27">
        <v>2772000</v>
      </c>
    </row>
    <row r="78" spans="1:65" ht="14.5">
      <c r="A78" s="82" t="s">
        <v>2170</v>
      </c>
      <c s="79" t="s">
        <v>713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2772000</v>
      </c>
      <c s="96">
        <v>0</v>
      </c>
      <c s="96">
        <v>0</v>
      </c>
      <c s="96">
        <v>117810</v>
      </c>
      <c s="96">
        <v>0</v>
      </c>
      <c s="96">
        <v>0</v>
      </c>
      <c s="96">
        <v>0</v>
      </c>
      <c s="96">
        <v>2772000</v>
      </c>
      <c s="85">
        <v>43826</v>
      </c>
      <c s="85">
        <v>46383</v>
      </c>
      <c s="101">
        <v>2772000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2772000</v>
      </c>
      <c s="27">
        <v>0</v>
      </c>
      <c s="27">
        <v>2772000</v>
      </c>
      <c s="27">
        <v>2772000</v>
      </c>
    </row>
    <row r="79" spans="1:65" ht="14.5">
      <c r="A79" s="82" t="s">
        <v>2171</v>
      </c>
      <c s="79" t="s">
        <v>714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1984519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1984519</v>
      </c>
      <c s="85">
        <v>43860</v>
      </c>
      <c s="85">
        <v>45687</v>
      </c>
      <c s="101">
        <v>1984519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1984519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1984519</v>
      </c>
      <c s="27">
        <v>0</v>
      </c>
      <c s="27">
        <v>1984519</v>
      </c>
    </row>
    <row r="80" spans="1:65" ht="14.5">
      <c r="A80" s="82" t="s">
        <v>2172</v>
      </c>
      <c s="79" t="s">
        <v>715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1984519</v>
      </c>
      <c s="96">
        <v>0</v>
      </c>
      <c s="96">
        <v>0</v>
      </c>
      <c s="96">
        <v>84342.059999999998</v>
      </c>
      <c s="96">
        <v>0</v>
      </c>
      <c s="96">
        <v>0</v>
      </c>
      <c s="96">
        <v>0</v>
      </c>
      <c s="96">
        <v>1984519</v>
      </c>
      <c s="85">
        <v>43826</v>
      </c>
      <c s="85">
        <v>46383</v>
      </c>
      <c s="101">
        <v>1984519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1984519</v>
      </c>
      <c s="27">
        <v>0</v>
      </c>
      <c s="27">
        <v>1984519</v>
      </c>
      <c s="27">
        <v>1984519</v>
      </c>
    </row>
    <row r="81" spans="1:65" ht="14.5">
      <c r="A81" s="82" t="s">
        <v>2173</v>
      </c>
      <c s="79" t="s">
        <v>716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2346357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2346357</v>
      </c>
      <c s="85">
        <v>43860</v>
      </c>
      <c s="85">
        <v>45687</v>
      </c>
      <c s="101">
        <v>2346357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2346357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2346357</v>
      </c>
      <c s="27">
        <v>0</v>
      </c>
      <c s="27">
        <v>2346357</v>
      </c>
    </row>
    <row r="82" spans="1:65" ht="14.5">
      <c r="A82" s="82" t="s">
        <v>2174</v>
      </c>
      <c s="79" t="s">
        <v>717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2346357</v>
      </c>
      <c s="96">
        <v>0</v>
      </c>
      <c s="96">
        <v>0</v>
      </c>
      <c s="96">
        <v>99720.169999999998</v>
      </c>
      <c s="96">
        <v>0</v>
      </c>
      <c s="96">
        <v>0</v>
      </c>
      <c s="96">
        <v>0</v>
      </c>
      <c s="96">
        <v>2346357</v>
      </c>
      <c s="85">
        <v>43826</v>
      </c>
      <c s="85">
        <v>46383</v>
      </c>
      <c s="101">
        <v>2346357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2346357</v>
      </c>
      <c s="27">
        <v>0</v>
      </c>
      <c s="27">
        <v>2346357</v>
      </c>
      <c s="27">
        <v>2346357</v>
      </c>
    </row>
    <row r="83" spans="1:65" ht="14.5">
      <c r="A83" s="82" t="s">
        <v>2175</v>
      </c>
      <c s="79" t="s">
        <v>718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228975.12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228975.12</v>
      </c>
      <c s="85">
        <v>43860</v>
      </c>
      <c s="85">
        <v>45687</v>
      </c>
      <c s="101">
        <v>228975.12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228975.12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228975.12</v>
      </c>
      <c s="27">
        <v>0</v>
      </c>
      <c s="27">
        <v>228975.12</v>
      </c>
    </row>
    <row r="84" spans="1:65" ht="14.5">
      <c r="A84" s="82" t="s">
        <v>2176</v>
      </c>
      <c s="79" t="s">
        <v>719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312000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312000</v>
      </c>
      <c s="85">
        <v>43860</v>
      </c>
      <c s="85">
        <v>45687</v>
      </c>
      <c s="101">
        <v>312000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312000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312000</v>
      </c>
      <c s="27">
        <v>0</v>
      </c>
      <c s="27">
        <v>312000</v>
      </c>
    </row>
    <row r="85" spans="1:65" ht="14.5">
      <c r="A85" s="82" t="s">
        <v>2177</v>
      </c>
      <c s="79" t="s">
        <v>720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312000</v>
      </c>
      <c s="96">
        <v>0</v>
      </c>
      <c s="96">
        <v>0</v>
      </c>
      <c s="96">
        <v>13260</v>
      </c>
      <c s="96">
        <v>0</v>
      </c>
      <c s="96">
        <v>0</v>
      </c>
      <c s="96">
        <v>0</v>
      </c>
      <c s="96">
        <v>312000</v>
      </c>
      <c s="85">
        <v>43826</v>
      </c>
      <c s="85">
        <v>46383</v>
      </c>
      <c s="101">
        <v>312000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312000</v>
      </c>
      <c s="27">
        <v>0</v>
      </c>
      <c s="27">
        <v>312000</v>
      </c>
      <c s="27">
        <v>312000</v>
      </c>
    </row>
    <row r="86" spans="1:65" ht="14.5">
      <c r="A86" s="82" t="s">
        <v>2178</v>
      </c>
      <c s="79" t="s">
        <v>721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2931360.4100000001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2931360.4100000001</v>
      </c>
      <c s="85">
        <v>43860</v>
      </c>
      <c s="85">
        <v>45687</v>
      </c>
      <c s="101">
        <v>2931360.4100000001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2931360.4100000001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2931360.4100000001</v>
      </c>
      <c s="27">
        <v>0</v>
      </c>
      <c s="27">
        <v>2931360.4100000001</v>
      </c>
    </row>
    <row r="87" spans="1:65" ht="14.5">
      <c r="A87" s="82" t="s">
        <v>2179</v>
      </c>
      <c s="79" t="s">
        <v>722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871604.47999999998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871604.47999999998</v>
      </c>
      <c s="85">
        <v>43860</v>
      </c>
      <c s="85">
        <v>45687</v>
      </c>
      <c s="101">
        <v>871604.47999999998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871604.47999999998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871604.47999999998</v>
      </c>
      <c s="27">
        <v>0</v>
      </c>
      <c s="27">
        <v>871604.47999999998</v>
      </c>
    </row>
    <row r="88" spans="1:65" ht="14.5">
      <c r="A88" s="82" t="s">
        <v>2180</v>
      </c>
      <c s="79" t="s">
        <v>723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234464.35999999999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234464.35999999999</v>
      </c>
      <c s="85">
        <v>43860</v>
      </c>
      <c s="85">
        <v>45687</v>
      </c>
      <c s="101">
        <v>234464.35999999999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234464.35999999999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234464.35999999999</v>
      </c>
      <c s="27">
        <v>0</v>
      </c>
      <c s="27">
        <v>234464.35999999999</v>
      </c>
    </row>
    <row r="89" spans="1:65" ht="14.5">
      <c r="A89" s="82" t="s">
        <v>2181</v>
      </c>
      <c s="79" t="s">
        <v>724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1750702.26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1750702.26</v>
      </c>
      <c s="85">
        <v>43860</v>
      </c>
      <c s="85">
        <v>45687</v>
      </c>
      <c s="101">
        <v>1750702.26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1750702.26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1750702.26</v>
      </c>
      <c s="27">
        <v>0</v>
      </c>
      <c s="27">
        <v>1750702.26</v>
      </c>
    </row>
    <row r="90" spans="1:65" ht="14.5">
      <c r="A90" s="82" t="s">
        <v>2182</v>
      </c>
      <c s="79" t="s">
        <v>725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1750702.26</v>
      </c>
      <c s="96">
        <v>0</v>
      </c>
      <c s="96">
        <v>0</v>
      </c>
      <c s="96">
        <v>74404.850000000006</v>
      </c>
      <c s="96">
        <v>0</v>
      </c>
      <c s="96">
        <v>0</v>
      </c>
      <c s="96">
        <v>0</v>
      </c>
      <c s="96">
        <v>1750702.26</v>
      </c>
      <c s="85">
        <v>43826</v>
      </c>
      <c s="85">
        <v>46383</v>
      </c>
      <c s="101">
        <v>1750702.26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1750702.26</v>
      </c>
      <c s="27">
        <v>0</v>
      </c>
      <c s="27">
        <v>1750702.26</v>
      </c>
      <c s="27">
        <v>1750702.26</v>
      </c>
    </row>
    <row r="91" spans="1:65" ht="14.5">
      <c r="A91" s="82" t="s">
        <v>2183</v>
      </c>
      <c s="79" t="s">
        <v>726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118843.71000000001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118843.71000000001</v>
      </c>
      <c s="85">
        <v>43860</v>
      </c>
      <c s="85">
        <v>45687</v>
      </c>
      <c s="101">
        <v>118843.71000000001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118843.71000000001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118843.71000000001</v>
      </c>
      <c s="27">
        <v>0</v>
      </c>
      <c s="27">
        <v>118843.71000000001</v>
      </c>
    </row>
    <row r="92" spans="1:65" ht="14.5">
      <c r="A92" s="82" t="s">
        <v>2184</v>
      </c>
      <c s="79" t="s">
        <v>727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451019.78000000003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451019.78000000003</v>
      </c>
      <c s="85">
        <v>43860</v>
      </c>
      <c s="85">
        <v>45687</v>
      </c>
      <c s="101">
        <v>451019.78000000003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451019.78000000003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451019.78000000003</v>
      </c>
      <c s="27">
        <v>0</v>
      </c>
      <c s="27">
        <v>451019.78000000003</v>
      </c>
    </row>
    <row r="93" spans="1:65" ht="14.5">
      <c r="A93" s="82" t="s">
        <v>2185</v>
      </c>
      <c s="79" t="s">
        <v>728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451019.78000000003</v>
      </c>
      <c s="96">
        <v>0</v>
      </c>
      <c s="96">
        <v>0</v>
      </c>
      <c s="96">
        <v>19168.34</v>
      </c>
      <c s="96">
        <v>0</v>
      </c>
      <c s="96">
        <v>0</v>
      </c>
      <c s="96">
        <v>0</v>
      </c>
      <c s="96">
        <v>451019.78000000003</v>
      </c>
      <c s="85">
        <v>43826</v>
      </c>
      <c s="85">
        <v>46383</v>
      </c>
      <c s="101">
        <v>451019.78000000003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451019.78000000003</v>
      </c>
      <c s="27">
        <v>0</v>
      </c>
      <c s="27">
        <v>451019.78000000003</v>
      </c>
      <c s="27">
        <v>451019.78000000003</v>
      </c>
    </row>
    <row r="94" spans="1:65" ht="14.5">
      <c r="A94" s="82" t="s">
        <v>2186</v>
      </c>
      <c s="79" t="s">
        <v>729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1563038.3500000001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1563038.3500000001</v>
      </c>
      <c s="85">
        <v>43860</v>
      </c>
      <c s="85">
        <v>45687</v>
      </c>
      <c s="101">
        <v>1563038.3500000001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1563038.3500000001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1563038.3500000001</v>
      </c>
      <c s="27">
        <v>0</v>
      </c>
      <c s="27">
        <v>1563038.3500000001</v>
      </c>
    </row>
    <row r="95" spans="1:65" ht="14.5">
      <c r="A95" s="82" t="s">
        <v>2187</v>
      </c>
      <c s="79" t="s">
        <v>730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1549032.27</v>
      </c>
      <c s="96">
        <v>0</v>
      </c>
      <c s="96">
        <v>0</v>
      </c>
      <c s="96">
        <v>65833.869999999995</v>
      </c>
      <c s="96">
        <v>0</v>
      </c>
      <c s="96">
        <v>0</v>
      </c>
      <c s="96">
        <v>0</v>
      </c>
      <c s="96">
        <v>1549032.27</v>
      </c>
      <c s="85">
        <v>43826</v>
      </c>
      <c s="85">
        <v>46383</v>
      </c>
      <c s="101">
        <v>1549032.27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1549032.27</v>
      </c>
      <c s="27">
        <v>0</v>
      </c>
      <c s="27">
        <v>1549032.27</v>
      </c>
      <c s="27">
        <v>1549032.27</v>
      </c>
    </row>
    <row r="96" spans="1:65" ht="14.5">
      <c r="A96" s="82" t="s">
        <v>2188</v>
      </c>
      <c s="79" t="s">
        <v>731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409000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409000</v>
      </c>
      <c s="85">
        <v>43860</v>
      </c>
      <c s="85">
        <v>45687</v>
      </c>
      <c s="101">
        <v>409000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409000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409000</v>
      </c>
      <c s="27">
        <v>0</v>
      </c>
      <c s="27">
        <v>409000</v>
      </c>
    </row>
    <row r="97" spans="1:65" ht="14.5">
      <c r="A97" s="82" t="s">
        <v>2189</v>
      </c>
      <c s="79" t="s">
        <v>732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405350</v>
      </c>
      <c s="96">
        <v>0</v>
      </c>
      <c s="96">
        <v>0</v>
      </c>
      <c s="96">
        <v>17227.380000000001</v>
      </c>
      <c s="96">
        <v>0</v>
      </c>
      <c s="96">
        <v>0</v>
      </c>
      <c s="96">
        <v>0</v>
      </c>
      <c s="96">
        <v>405350</v>
      </c>
      <c s="85">
        <v>43826</v>
      </c>
      <c s="85">
        <v>46383</v>
      </c>
      <c s="101">
        <v>405350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405350</v>
      </c>
      <c s="27">
        <v>0</v>
      </c>
      <c s="27">
        <v>405350</v>
      </c>
      <c s="27">
        <v>405350</v>
      </c>
    </row>
    <row r="98" spans="1:65" ht="14.5">
      <c r="A98" s="82" t="s">
        <v>2190</v>
      </c>
      <c s="79" t="s">
        <v>733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155320.5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155320.5</v>
      </c>
      <c s="85">
        <v>43860</v>
      </c>
      <c s="85">
        <v>45687</v>
      </c>
      <c s="101">
        <v>155320.5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155320.5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155320.5</v>
      </c>
      <c s="27">
        <v>0</v>
      </c>
      <c s="27">
        <v>155320.5</v>
      </c>
    </row>
    <row r="99" spans="1:65" ht="14.5">
      <c r="A99" s="82" t="s">
        <v>2191</v>
      </c>
      <c s="79" t="s">
        <v>734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1093027.0900000001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1093027.0900000001</v>
      </c>
      <c s="85">
        <v>43860</v>
      </c>
      <c s="85">
        <v>45687</v>
      </c>
      <c s="101">
        <v>1093027.0900000001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1093027.0900000001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1093027.0900000001</v>
      </c>
      <c s="27">
        <v>0</v>
      </c>
      <c s="27">
        <v>1093027.0900000001</v>
      </c>
    </row>
    <row r="100" spans="1:65" ht="14.5">
      <c r="A100" s="82" t="s">
        <v>2192</v>
      </c>
      <c s="79" t="s">
        <v>735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401924.84999999998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401924.84999999998</v>
      </c>
      <c s="85">
        <v>43860</v>
      </c>
      <c s="85">
        <v>45687</v>
      </c>
      <c s="101">
        <v>401924.84999999998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401924.84999999998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401924.84999999998</v>
      </c>
      <c s="27">
        <v>0</v>
      </c>
      <c s="27">
        <v>401924.84999999998</v>
      </c>
    </row>
    <row r="101" spans="1:65" ht="14.5">
      <c r="A101" s="82" t="s">
        <v>2193</v>
      </c>
      <c s="79" t="s">
        <v>736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401924.84999999998</v>
      </c>
      <c s="96">
        <v>0</v>
      </c>
      <c s="96">
        <v>0</v>
      </c>
      <c s="96">
        <v>17081.810000000001</v>
      </c>
      <c s="96">
        <v>0</v>
      </c>
      <c s="96">
        <v>0</v>
      </c>
      <c s="96">
        <v>0</v>
      </c>
      <c s="96">
        <v>401924.84999999998</v>
      </c>
      <c s="85">
        <v>43826</v>
      </c>
      <c s="85">
        <v>46383</v>
      </c>
      <c s="101">
        <v>401924.84999999998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401924.84999999998</v>
      </c>
      <c s="27">
        <v>0</v>
      </c>
      <c s="27">
        <v>401924.84999999998</v>
      </c>
      <c s="27">
        <v>401924.84999999998</v>
      </c>
    </row>
    <row r="102" spans="1:65" ht="14.5">
      <c r="A102" s="82" t="s">
        <v>2194</v>
      </c>
      <c s="79" t="s">
        <v>737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1048915.27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1048915.27</v>
      </c>
      <c s="85">
        <v>43860</v>
      </c>
      <c s="85">
        <v>45687</v>
      </c>
      <c s="101">
        <v>1048915.27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1048915.27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1048915.27</v>
      </c>
      <c s="27">
        <v>0</v>
      </c>
      <c s="27">
        <v>1048915.27</v>
      </c>
    </row>
    <row r="103" spans="1:65" ht="14.5">
      <c r="A103" s="82" t="s">
        <v>2195</v>
      </c>
      <c s="79" t="s">
        <v>738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1039101.67</v>
      </c>
      <c s="96">
        <v>0</v>
      </c>
      <c s="96">
        <v>0</v>
      </c>
      <c s="96">
        <v>44161.82</v>
      </c>
      <c s="96">
        <v>0</v>
      </c>
      <c s="96">
        <v>0</v>
      </c>
      <c s="96">
        <v>0</v>
      </c>
      <c s="96">
        <v>1039101.67</v>
      </c>
      <c s="85">
        <v>43826</v>
      </c>
      <c s="85">
        <v>46383</v>
      </c>
      <c s="101">
        <v>1039101.67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1039101.67</v>
      </c>
      <c s="27">
        <v>0</v>
      </c>
      <c s="27">
        <v>1039101.67</v>
      </c>
      <c s="27">
        <v>1039101.67</v>
      </c>
    </row>
    <row r="104" spans="1:65" ht="14.5">
      <c r="A104" s="82" t="s">
        <v>2196</v>
      </c>
      <c s="79" t="s">
        <v>739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268699.29999999999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268699.29999999999</v>
      </c>
      <c s="85">
        <v>43860</v>
      </c>
      <c s="85">
        <v>45687</v>
      </c>
      <c s="101">
        <v>268699.29999999999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268699.29999999999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268699.29999999999</v>
      </c>
      <c s="27">
        <v>0</v>
      </c>
      <c s="27">
        <v>268699.29999999999</v>
      </c>
    </row>
    <row r="105" spans="1:65" ht="14.5">
      <c r="A105" s="82" t="s">
        <v>2197</v>
      </c>
      <c s="79" t="s">
        <v>740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266120.72999999998</v>
      </c>
      <c s="96">
        <v>0</v>
      </c>
      <c s="96">
        <v>0</v>
      </c>
      <c s="96">
        <v>11310.129999999999</v>
      </c>
      <c s="96">
        <v>0</v>
      </c>
      <c s="96">
        <v>0</v>
      </c>
      <c s="96">
        <v>0</v>
      </c>
      <c s="96">
        <v>266120.72999999998</v>
      </c>
      <c s="85">
        <v>43826</v>
      </c>
      <c s="85">
        <v>46383</v>
      </c>
      <c s="101">
        <v>266120.72999999998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266120.72999999998</v>
      </c>
      <c s="27">
        <v>0</v>
      </c>
      <c s="27">
        <v>266120.72999999998</v>
      </c>
      <c s="27">
        <v>266120.72999999998</v>
      </c>
    </row>
    <row r="106" spans="1:65" ht="14.5">
      <c r="A106" s="82" t="s">
        <v>2198</v>
      </c>
      <c s="79" t="s">
        <v>741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134072.67000000001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134072.67000000001</v>
      </c>
      <c s="85">
        <v>43860</v>
      </c>
      <c s="85">
        <v>45687</v>
      </c>
      <c s="101">
        <v>134072.67000000001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134072.67000000001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134072.67000000001</v>
      </c>
      <c s="27">
        <v>0</v>
      </c>
      <c s="27">
        <v>134072.67000000001</v>
      </c>
    </row>
    <row r="107" spans="1:65" ht="14.5">
      <c r="A107" s="82" t="s">
        <v>2199</v>
      </c>
      <c s="79" t="s">
        <v>742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132758.62</v>
      </c>
      <c s="96">
        <v>0</v>
      </c>
      <c s="96">
        <v>0</v>
      </c>
      <c s="96">
        <v>5642.2399999999998</v>
      </c>
      <c s="96">
        <v>0</v>
      </c>
      <c s="96">
        <v>0</v>
      </c>
      <c s="96">
        <v>0</v>
      </c>
      <c s="96">
        <v>132758.62</v>
      </c>
      <c s="85">
        <v>43826</v>
      </c>
      <c s="85">
        <v>46383</v>
      </c>
      <c s="101">
        <v>132758.62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132758.62</v>
      </c>
      <c s="27">
        <v>0</v>
      </c>
      <c s="27">
        <v>132758.62</v>
      </c>
      <c s="27">
        <v>132758.62</v>
      </c>
    </row>
    <row r="108" spans="1:65" ht="14.5">
      <c r="A108" s="82" t="s">
        <v>2200</v>
      </c>
      <c s="79" t="s">
        <v>743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147000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147000</v>
      </c>
      <c s="85">
        <v>43860</v>
      </c>
      <c s="85">
        <v>45687</v>
      </c>
      <c s="101">
        <v>147000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147000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147000</v>
      </c>
      <c s="27">
        <v>0</v>
      </c>
      <c s="27">
        <v>147000</v>
      </c>
    </row>
    <row r="109" spans="1:65" ht="14.5">
      <c r="A109" s="82" t="s">
        <v>2201</v>
      </c>
      <c s="79" t="s">
        <v>744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147000</v>
      </c>
      <c s="96">
        <v>0</v>
      </c>
      <c s="96">
        <v>0</v>
      </c>
      <c s="96">
        <v>6247.5</v>
      </c>
      <c s="96">
        <v>0</v>
      </c>
      <c s="96">
        <v>0</v>
      </c>
      <c s="96">
        <v>0</v>
      </c>
      <c s="96">
        <v>147000</v>
      </c>
      <c s="85">
        <v>43826</v>
      </c>
      <c s="85">
        <v>46383</v>
      </c>
      <c s="101">
        <v>147000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147000</v>
      </c>
      <c s="27">
        <v>0</v>
      </c>
      <c s="27">
        <v>147000</v>
      </c>
      <c s="27">
        <v>147000</v>
      </c>
    </row>
    <row r="110" spans="1:65" ht="14.5">
      <c r="A110" s="82" t="s">
        <v>2202</v>
      </c>
      <c s="79" t="s">
        <v>745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1583358.1899999999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1583358.1899999999</v>
      </c>
      <c s="85">
        <v>43860</v>
      </c>
      <c s="85">
        <v>45687</v>
      </c>
      <c s="101">
        <v>1583358.1899999999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1583358.1899999999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1583358.1899999999</v>
      </c>
      <c s="27">
        <v>0</v>
      </c>
      <c s="27">
        <v>1583358.1899999999</v>
      </c>
    </row>
    <row r="111" spans="1:65" ht="14.5">
      <c r="A111" s="82" t="s">
        <v>2203</v>
      </c>
      <c s="79" t="s">
        <v>746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1567402.03</v>
      </c>
      <c s="96">
        <v>0</v>
      </c>
      <c s="96">
        <v>0</v>
      </c>
      <c s="96">
        <v>66614.589999999997</v>
      </c>
      <c s="96">
        <v>0</v>
      </c>
      <c s="96">
        <v>0</v>
      </c>
      <c s="96">
        <v>0</v>
      </c>
      <c s="96">
        <v>1567402.03</v>
      </c>
      <c s="85">
        <v>43826</v>
      </c>
      <c s="85">
        <v>46383</v>
      </c>
      <c s="101">
        <v>1567402.03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1567402.03</v>
      </c>
      <c s="27">
        <v>0</v>
      </c>
      <c s="27">
        <v>1567402.03</v>
      </c>
      <c s="27">
        <v>1567402.03</v>
      </c>
    </row>
    <row r="112" spans="1:65" ht="14.5">
      <c r="A112" s="82" t="s">
        <v>2204</v>
      </c>
      <c s="79" t="s">
        <v>747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687227.34999999998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687227.34999999998</v>
      </c>
      <c s="85">
        <v>43860</v>
      </c>
      <c s="85">
        <v>45687</v>
      </c>
      <c s="101">
        <v>687227.34999999998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687227.34999999998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687227.34999999998</v>
      </c>
      <c s="27">
        <v>0</v>
      </c>
      <c s="27">
        <v>687227.34999999998</v>
      </c>
    </row>
    <row r="113" spans="1:65" ht="14.5">
      <c r="A113" s="82" t="s">
        <v>2205</v>
      </c>
      <c s="79" t="s">
        <v>748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680301.87</v>
      </c>
      <c s="96">
        <v>0</v>
      </c>
      <c s="96">
        <v>0</v>
      </c>
      <c s="96">
        <v>28912.830000000002</v>
      </c>
      <c s="96">
        <v>0</v>
      </c>
      <c s="96">
        <v>0</v>
      </c>
      <c s="96">
        <v>0</v>
      </c>
      <c s="96">
        <v>680301.87</v>
      </c>
      <c s="85">
        <v>43826</v>
      </c>
      <c s="85">
        <v>46383</v>
      </c>
      <c s="101">
        <v>680301.87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680301.87</v>
      </c>
      <c s="27">
        <v>0</v>
      </c>
      <c s="27">
        <v>680301.87</v>
      </c>
      <c s="27">
        <v>680301.87</v>
      </c>
    </row>
    <row r="114" spans="1:65" ht="14.5">
      <c r="A114" s="82" t="s">
        <v>2206</v>
      </c>
      <c s="79" t="s">
        <v>749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493040.21999999997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493040.21999999997</v>
      </c>
      <c s="85">
        <v>43860</v>
      </c>
      <c s="85">
        <v>45687</v>
      </c>
      <c s="101">
        <v>493040.21999999997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493040.21999999997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493040.21999999997</v>
      </c>
      <c s="27">
        <v>0</v>
      </c>
      <c s="27">
        <v>493040.21999999997</v>
      </c>
    </row>
    <row r="115" spans="1:65" ht="14.5">
      <c r="A115" s="82" t="s">
        <v>2207</v>
      </c>
      <c s="79" t="s">
        <v>750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493040.21999999997</v>
      </c>
      <c s="96">
        <v>0</v>
      </c>
      <c s="96">
        <v>0</v>
      </c>
      <c s="96">
        <v>20954.209999999999</v>
      </c>
      <c s="96">
        <v>0</v>
      </c>
      <c s="96">
        <v>0</v>
      </c>
      <c s="96">
        <v>0</v>
      </c>
      <c s="96">
        <v>493040.21999999997</v>
      </c>
      <c s="85">
        <v>43826</v>
      </c>
      <c s="85">
        <v>46383</v>
      </c>
      <c s="101">
        <v>493040.21999999997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493040.21999999997</v>
      </c>
      <c s="27">
        <v>0</v>
      </c>
      <c s="27">
        <v>493040.21999999997</v>
      </c>
      <c s="27">
        <v>493040.21999999997</v>
      </c>
    </row>
    <row r="116" spans="1:65" ht="14.5">
      <c r="A116" s="82" t="s">
        <v>2208</v>
      </c>
      <c s="79" t="s">
        <v>751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331341.54999999999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331341.54999999999</v>
      </c>
      <c s="85">
        <v>43860</v>
      </c>
      <c s="85">
        <v>45687</v>
      </c>
      <c s="101">
        <v>331341.54999999999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331341.54999999999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331341.54999999999</v>
      </c>
      <c s="27">
        <v>0</v>
      </c>
      <c s="27">
        <v>331341.54999999999</v>
      </c>
    </row>
    <row r="117" spans="1:65" ht="14.5">
      <c r="A117" s="82" t="s">
        <v>2209</v>
      </c>
      <c s="79" t="s">
        <v>752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6385827.29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6385827.29</v>
      </c>
      <c s="85">
        <v>43860</v>
      </c>
      <c s="85">
        <v>45687</v>
      </c>
      <c s="101">
        <v>6385827.2856901046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6385827.29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6385827.29</v>
      </c>
      <c s="27">
        <v>0</v>
      </c>
      <c s="27">
        <v>6385827.29</v>
      </c>
    </row>
    <row r="118" spans="1:65" ht="14.5">
      <c r="A118" s="82" t="s">
        <v>2210</v>
      </c>
      <c s="79" t="s">
        <v>753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6587165.75</v>
      </c>
      <c s="96">
        <v>0</v>
      </c>
      <c s="96">
        <v>0</v>
      </c>
      <c s="96">
        <v>279954.53999999998</v>
      </c>
      <c s="96">
        <v>0</v>
      </c>
      <c s="96">
        <v>0</v>
      </c>
      <c s="96">
        <v>0</v>
      </c>
      <c s="96">
        <v>6587165.75</v>
      </c>
      <c s="85">
        <v>43826</v>
      </c>
      <c s="85">
        <v>46383</v>
      </c>
      <c s="101">
        <v>6587165.7480864301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6587165.75</v>
      </c>
      <c s="27">
        <v>0</v>
      </c>
      <c s="27">
        <v>6587165.75</v>
      </c>
      <c s="27">
        <v>6587165.75</v>
      </c>
    </row>
    <row r="119" spans="1:65" ht="14.5">
      <c r="A119" s="82" t="s">
        <v>2211</v>
      </c>
      <c s="79" t="s">
        <v>754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1574092.6499999999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1574092.6499999999</v>
      </c>
      <c s="85">
        <v>44050</v>
      </c>
      <c s="85">
        <v>45876</v>
      </c>
      <c s="101">
        <v>1574092.6499999999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1574092.6499999999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1574092.6499999999</v>
      </c>
      <c s="27">
        <v>0</v>
      </c>
      <c s="27">
        <v>1574092.6499999999</v>
      </c>
    </row>
    <row r="120" spans="1:65" ht="14.5">
      <c r="A120" s="82" t="s">
        <v>2212</v>
      </c>
      <c s="79" t="s">
        <v>755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1574092.6499999999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1574092.6499999999</v>
      </c>
      <c s="85">
        <v>44050</v>
      </c>
      <c s="85">
        <v>46606</v>
      </c>
      <c s="101">
        <v>1574092.6499999999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" spans="1:65" ht="14.5">
      <c r="A121" s="82" t="s">
        <v>2213</v>
      </c>
      <c s="79" t="s">
        <v>756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502091.44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502091.44</v>
      </c>
      <c s="85">
        <v>44050</v>
      </c>
      <c s="85">
        <v>45876</v>
      </c>
      <c s="101">
        <v>502091.44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502091.44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502091.44</v>
      </c>
      <c s="27">
        <v>0</v>
      </c>
      <c s="27">
        <v>502091.44</v>
      </c>
    </row>
    <row r="122" spans="1:65" ht="14.5">
      <c r="A122" s="82" t="s">
        <v>2214</v>
      </c>
      <c s="79" t="s">
        <v>757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502063.34000000003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502063.34000000003</v>
      </c>
      <c s="85">
        <v>44050</v>
      </c>
      <c s="85">
        <v>46606</v>
      </c>
      <c s="101">
        <v>502063.34000000003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" spans="1:65" ht="14.5">
      <c r="A123" s="82" t="s">
        <v>2215</v>
      </c>
      <c s="79" t="s">
        <v>758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566477.53000000003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566477.53000000003</v>
      </c>
      <c s="85">
        <v>44050</v>
      </c>
      <c s="85">
        <v>45876</v>
      </c>
      <c s="101">
        <v>566477.53000000003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566477.53000000003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566477.53000000003</v>
      </c>
      <c s="27">
        <v>0</v>
      </c>
      <c s="27">
        <v>566477.53000000003</v>
      </c>
    </row>
    <row r="124" spans="1:65" ht="14.5">
      <c r="A124" s="82" t="s">
        <v>2216</v>
      </c>
      <c s="79" t="s">
        <v>759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283200.63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283200.63</v>
      </c>
      <c s="85">
        <v>44050</v>
      </c>
      <c s="85">
        <v>46606</v>
      </c>
      <c s="101">
        <v>283200.63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5" spans="1:65" ht="14.5">
      <c r="A125" s="82" t="s">
        <v>2217</v>
      </c>
      <c s="79" t="s">
        <v>760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1787478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1787478</v>
      </c>
      <c s="85">
        <v>44050</v>
      </c>
      <c s="85">
        <v>45876</v>
      </c>
      <c s="101">
        <v>1787478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1787478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1787478</v>
      </c>
      <c s="27">
        <v>0</v>
      </c>
      <c s="27">
        <v>1787478</v>
      </c>
    </row>
    <row r="126" spans="1:65" ht="14.5">
      <c r="A126" s="82" t="s">
        <v>2218</v>
      </c>
      <c s="79" t="s">
        <v>761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3689366.4399999999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3689366.4399999999</v>
      </c>
      <c s="85">
        <v>44050</v>
      </c>
      <c s="85">
        <v>45876</v>
      </c>
      <c s="101">
        <v>3689366.4399999999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3689366.4399999999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3689366.4399999999</v>
      </c>
      <c s="27">
        <v>0</v>
      </c>
      <c s="27">
        <v>3689366.4399999999</v>
      </c>
    </row>
    <row r="127" spans="1:65" ht="14.5">
      <c r="A127" s="82" t="s">
        <v>2219</v>
      </c>
      <c s="79" t="s">
        <v>762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1842554.1100000001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1842554.1100000001</v>
      </c>
      <c s="85">
        <v>44050</v>
      </c>
      <c s="85">
        <v>46606</v>
      </c>
      <c s="101">
        <v>1842554.1100000001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8" spans="1:65" ht="14.5">
      <c r="A128" s="82" t="s">
        <v>2220</v>
      </c>
      <c s="79" t="s">
        <v>763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478945.45000000001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478945.45000000001</v>
      </c>
      <c s="85">
        <v>44050</v>
      </c>
      <c s="85">
        <v>45876</v>
      </c>
      <c s="101">
        <v>478945.45000000001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478945.45000000001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478945.45000000001</v>
      </c>
      <c s="27">
        <v>0</v>
      </c>
      <c s="27">
        <v>478945.45000000001</v>
      </c>
    </row>
    <row r="129" spans="1:65" ht="14.5">
      <c r="A129" s="82" t="s">
        <v>2221</v>
      </c>
      <c s="79" t="s">
        <v>764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239418.98999999999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239418.98999999999</v>
      </c>
      <c s="85">
        <v>44050</v>
      </c>
      <c s="85">
        <v>46606</v>
      </c>
      <c s="101">
        <v>239418.98999999999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0" spans="1:65" ht="14.5">
      <c r="A130" s="82" t="s">
        <v>2222</v>
      </c>
      <c s="79" t="s">
        <v>765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528980.37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528980.37</v>
      </c>
      <c s="85">
        <v>44050</v>
      </c>
      <c s="85">
        <v>45876</v>
      </c>
      <c s="101">
        <v>528980.37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528980.37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528980.37</v>
      </c>
      <c s="27">
        <v>0</v>
      </c>
      <c s="27">
        <v>528980.37</v>
      </c>
    </row>
    <row r="131" spans="1:65" ht="14.5">
      <c r="A131" s="82" t="s">
        <v>2223</v>
      </c>
      <c s="79" t="s">
        <v>766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528855.76000000001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528855.76000000001</v>
      </c>
      <c s="85">
        <v>44050</v>
      </c>
      <c s="85">
        <v>46606</v>
      </c>
      <c s="101">
        <v>528855.76000000001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2" spans="1:65" ht="14.5">
      <c r="A132" s="82" t="s">
        <v>2224</v>
      </c>
      <c s="79" t="s">
        <v>767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472181.53999999998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472181.53999999998</v>
      </c>
      <c s="85">
        <v>44050</v>
      </c>
      <c s="85">
        <v>45876</v>
      </c>
      <c s="101">
        <v>472181.53999999998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472181.53999999998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472181.53999999998</v>
      </c>
      <c s="27">
        <v>0</v>
      </c>
      <c s="27">
        <v>472181.53999999998</v>
      </c>
    </row>
    <row r="133" spans="1:65" ht="14.5">
      <c r="A133" s="82" t="s">
        <v>2225</v>
      </c>
      <c s="79" t="s">
        <v>768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236021.98000000001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236021.98000000001</v>
      </c>
      <c s="85">
        <v>44050</v>
      </c>
      <c s="85">
        <v>46606</v>
      </c>
      <c s="101">
        <v>236021.98000000001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4" spans="1:65" ht="14.5">
      <c r="A134" s="82" t="s">
        <v>2226</v>
      </c>
      <c s="79" t="s">
        <v>769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103318.07000000001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103318.07000000001</v>
      </c>
      <c s="85">
        <v>44050</v>
      </c>
      <c s="85">
        <v>45876</v>
      </c>
      <c s="101">
        <v>103318.07000000001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103318.07000000001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103318.07000000001</v>
      </c>
      <c s="27">
        <v>0</v>
      </c>
      <c s="27">
        <v>103318.07000000001</v>
      </c>
    </row>
    <row r="135" spans="1:65" ht="14.5">
      <c r="A135" s="82" t="s">
        <v>2227</v>
      </c>
      <c s="79" t="s">
        <v>770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50932.43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50932.43</v>
      </c>
      <c s="85">
        <v>44050</v>
      </c>
      <c s="85">
        <v>46606</v>
      </c>
      <c s="101">
        <v>50932.43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6" spans="1:65" ht="14.5">
      <c r="A136" s="82" t="s">
        <v>2228</v>
      </c>
      <c s="79" t="s">
        <v>771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58854.129999999997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58854.129999999997</v>
      </c>
      <c s="85">
        <v>44050</v>
      </c>
      <c s="85">
        <v>45876</v>
      </c>
      <c s="101">
        <v>58854.129999999997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58854.129999999997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58854.129999999997</v>
      </c>
      <c s="27">
        <v>0</v>
      </c>
      <c s="27">
        <v>58854.129999999997</v>
      </c>
    </row>
    <row r="137" spans="1:65" ht="14.5">
      <c r="A137" s="82" t="s">
        <v>2229</v>
      </c>
      <c s="79" t="s">
        <v>772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29417.18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29417.18</v>
      </c>
      <c s="85">
        <v>44050</v>
      </c>
      <c s="85">
        <v>46606</v>
      </c>
      <c s="101">
        <v>29417.18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8" spans="1:65" ht="14.5">
      <c r="A138" s="82" t="s">
        <v>2230</v>
      </c>
      <c s="79" t="s">
        <v>773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70840.479999999996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70840.479999999996</v>
      </c>
      <c s="85">
        <v>44050</v>
      </c>
      <c s="85">
        <v>45876</v>
      </c>
      <c s="101">
        <v>70840.479999999996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70840.479999999996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70840.479999999996</v>
      </c>
      <c s="27">
        <v>0</v>
      </c>
      <c s="27">
        <v>70840.479999999996</v>
      </c>
    </row>
    <row r="139" spans="1:65" ht="14.5">
      <c r="A139" s="82" t="s">
        <v>2231</v>
      </c>
      <c s="79" t="s">
        <v>774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35407.93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35407.93</v>
      </c>
      <c s="85">
        <v>44050</v>
      </c>
      <c s="85">
        <v>46606</v>
      </c>
      <c s="101">
        <v>35407.93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0" spans="1:65" ht="14.5">
      <c r="A140" s="82" t="s">
        <v>2232</v>
      </c>
      <c s="79" t="s">
        <v>775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440565.23999999999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440565.23999999999</v>
      </c>
      <c s="85">
        <v>44050</v>
      </c>
      <c s="85">
        <v>45876</v>
      </c>
      <c s="101">
        <v>440565.23999999999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440565.23999999999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440565.23999999999</v>
      </c>
      <c s="27">
        <v>0</v>
      </c>
      <c s="27">
        <v>440565.23999999999</v>
      </c>
    </row>
    <row r="141" spans="1:65" ht="14.5">
      <c r="A141" s="82" t="s">
        <v>2233</v>
      </c>
      <c s="79" t="s">
        <v>776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216148.06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216148.06</v>
      </c>
      <c s="85">
        <v>44050</v>
      </c>
      <c s="85">
        <v>46606</v>
      </c>
      <c s="101">
        <v>216148.06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2" spans="1:65" ht="14.5">
      <c r="A142" s="82" t="s">
        <v>2234</v>
      </c>
      <c s="79" t="s">
        <v>777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599654.33999999997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599654.33999999997</v>
      </c>
      <c s="85">
        <v>44050</v>
      </c>
      <c s="85">
        <v>45876</v>
      </c>
      <c s="101">
        <v>599654.33999999997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599654.33999999997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599654.33999999997</v>
      </c>
      <c s="27">
        <v>0</v>
      </c>
      <c s="27">
        <v>599654.33999999997</v>
      </c>
    </row>
    <row r="143" spans="1:65" ht="14.5">
      <c r="A143" s="82" t="s">
        <v>2235</v>
      </c>
      <c s="79" t="s">
        <v>778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299827.16999999998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299827.16999999998</v>
      </c>
      <c s="85">
        <v>44050</v>
      </c>
      <c s="85">
        <v>46606</v>
      </c>
      <c s="101">
        <v>299827.16999999998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" spans="1:65" ht="14.5">
      <c r="A144" s="82" t="s">
        <v>2236</v>
      </c>
      <c s="79" t="s">
        <v>779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1996624.3799999999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1996624.3799999999</v>
      </c>
      <c s="85">
        <v>44050</v>
      </c>
      <c s="85">
        <v>45876</v>
      </c>
      <c s="101">
        <v>1996624.3799999999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1996624.3799999999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1996624.3799999999</v>
      </c>
      <c s="27">
        <v>0</v>
      </c>
      <c s="27">
        <v>1996624.3799999999</v>
      </c>
    </row>
    <row r="145" spans="1:65" ht="14.5">
      <c r="A145" s="82" t="s">
        <v>2237</v>
      </c>
      <c s="79" t="s">
        <v>780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997719.93999999994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997719.93999999994</v>
      </c>
      <c s="85">
        <v>44050</v>
      </c>
      <c s="85">
        <v>46606</v>
      </c>
      <c s="101">
        <v>997719.93999999994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" spans="1:65" ht="14.5">
      <c r="A146" s="82" t="s">
        <v>2238</v>
      </c>
      <c s="79" t="s">
        <v>781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436679.90000000002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436679.90000000002</v>
      </c>
      <c s="85">
        <v>44050</v>
      </c>
      <c s="85">
        <v>45876</v>
      </c>
      <c s="101">
        <v>436679.90000000002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436679.90000000002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436679.90000000002</v>
      </c>
      <c s="27">
        <v>0</v>
      </c>
      <c s="27">
        <v>436679.90000000002</v>
      </c>
    </row>
    <row r="147" spans="1:65" ht="14.5">
      <c r="A147" s="82" t="s">
        <v>2239</v>
      </c>
      <c s="79" t="s">
        <v>782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387820.77000000002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387820.77000000002</v>
      </c>
      <c s="85">
        <v>44050</v>
      </c>
      <c s="85">
        <v>45876</v>
      </c>
      <c s="101">
        <v>387820.77000000002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387820.77000000002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387820.77000000002</v>
      </c>
      <c s="27">
        <v>0</v>
      </c>
      <c s="27">
        <v>387820.77000000002</v>
      </c>
    </row>
    <row r="148" spans="1:65" ht="14.5">
      <c r="A148" s="82" t="s">
        <v>2240</v>
      </c>
      <c s="79" t="s">
        <v>783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283367.01000000001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283367.01000000001</v>
      </c>
      <c s="85">
        <v>44050</v>
      </c>
      <c s="85">
        <v>45876</v>
      </c>
      <c s="101">
        <v>283367.01000000001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283367.01000000001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283367.01000000001</v>
      </c>
      <c s="27">
        <v>0</v>
      </c>
      <c s="27">
        <v>283367.01000000001</v>
      </c>
    </row>
    <row r="149" spans="1:65" ht="14.5">
      <c r="A149" s="82" t="s">
        <v>2241</v>
      </c>
      <c s="79" t="s">
        <v>784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90149.559999999998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90149.559999999998</v>
      </c>
      <c s="85">
        <v>44050</v>
      </c>
      <c s="85">
        <v>45876</v>
      </c>
      <c s="101">
        <v>90149.559999999998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90149.559999999998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90149.559999999998</v>
      </c>
      <c s="27">
        <v>0</v>
      </c>
      <c s="27">
        <v>90149.559999999998</v>
      </c>
    </row>
    <row r="150" spans="1:65" ht="14.5">
      <c r="A150" s="82" t="s">
        <v>2242</v>
      </c>
      <c s="79" t="s">
        <v>785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1024629.5699999999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1024629.5699999999</v>
      </c>
      <c s="85">
        <v>44050</v>
      </c>
      <c s="85">
        <v>45876</v>
      </c>
      <c s="101">
        <v>1024629.5699999999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1024629.5699999999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1024629.5699999999</v>
      </c>
      <c s="27">
        <v>0</v>
      </c>
      <c s="27">
        <v>1024629.5699999999</v>
      </c>
    </row>
    <row r="151" spans="1:65" ht="14.5">
      <c r="A151" s="82" t="s">
        <v>2243</v>
      </c>
      <c s="79" t="s">
        <v>786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511899.22999999998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511899.22999999998</v>
      </c>
      <c s="85">
        <v>44050</v>
      </c>
      <c s="85">
        <v>46606</v>
      </c>
      <c s="101">
        <v>511899.22999999998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2" spans="1:65" ht="14.5">
      <c r="A152" s="82" t="s">
        <v>2244</v>
      </c>
      <c s="79" t="s">
        <v>787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3375478.6699999999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3375478.6699999999</v>
      </c>
      <c s="85">
        <v>44050</v>
      </c>
      <c s="85">
        <v>45876</v>
      </c>
      <c s="101">
        <v>3375478.6699999999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3375478.6699999999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3375478.6699999999</v>
      </c>
      <c s="27">
        <v>0</v>
      </c>
      <c s="27">
        <v>3375478.6699999999</v>
      </c>
    </row>
    <row r="153" spans="1:65" ht="14.5">
      <c r="A153" s="82" t="s">
        <v>2245</v>
      </c>
      <c s="79" t="s">
        <v>788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1686321.1499999999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1686321.1499999999</v>
      </c>
      <c s="85">
        <v>44050</v>
      </c>
      <c s="85">
        <v>46606</v>
      </c>
      <c s="101">
        <v>1686321.1499999999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" spans="1:65" ht="14.5">
      <c r="A154" s="82" t="s">
        <v>2246</v>
      </c>
      <c s="79" t="s">
        <v>789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704317.79000000004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704317.79000000004</v>
      </c>
      <c s="85">
        <v>44050</v>
      </c>
      <c s="85">
        <v>45876</v>
      </c>
      <c s="101">
        <v>704317.79000000004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704317.79000000004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704317.79000000004</v>
      </c>
      <c s="27">
        <v>0</v>
      </c>
      <c s="27">
        <v>704317.79000000004</v>
      </c>
    </row>
    <row r="155" spans="1:65" ht="14.5">
      <c r="A155" s="82" t="s">
        <v>2247</v>
      </c>
      <c s="79" t="s">
        <v>790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348012.23999999999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348012.23999999999</v>
      </c>
      <c s="85">
        <v>44050</v>
      </c>
      <c s="85">
        <v>46606</v>
      </c>
      <c s="101">
        <v>348012.23999999999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" spans="1:65" ht="14.5">
      <c r="A156" s="82" t="s">
        <v>2248</v>
      </c>
      <c s="79" t="s">
        <v>791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114715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114715</v>
      </c>
      <c s="85">
        <v>44050</v>
      </c>
      <c s="85">
        <v>45876</v>
      </c>
      <c s="101">
        <v>114715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114715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114715</v>
      </c>
      <c s="27">
        <v>0</v>
      </c>
      <c s="27">
        <v>114715</v>
      </c>
    </row>
    <row r="157" spans="1:65" ht="14.5">
      <c r="A157" s="82" t="s">
        <v>2249</v>
      </c>
      <c s="79" t="s">
        <v>792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114575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114575</v>
      </c>
      <c s="85">
        <v>44050</v>
      </c>
      <c s="85">
        <v>46606</v>
      </c>
      <c s="101">
        <v>114575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" spans="1:65" ht="14.5">
      <c r="A158" s="82" t="s">
        <v>2250</v>
      </c>
      <c s="79" t="s">
        <v>793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6290645.4400000004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6290645.4400000004</v>
      </c>
      <c s="85">
        <v>44050</v>
      </c>
      <c s="85">
        <v>45876</v>
      </c>
      <c s="101">
        <v>6290645.4400000004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6290645.4400000004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6290645.4400000004</v>
      </c>
      <c s="27">
        <v>0</v>
      </c>
      <c s="27">
        <v>6290645.4400000004</v>
      </c>
    </row>
    <row r="159" spans="1:65" ht="14.5">
      <c r="A159" s="82" t="s">
        <v>2251</v>
      </c>
      <c s="79" t="s">
        <v>794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2968774.1800000002</v>
      </c>
      <c s="96">
        <v>0</v>
      </c>
      <c s="96">
        <v>0</v>
      </c>
      <c s="96">
        <v>105829.38</v>
      </c>
      <c s="96">
        <v>0</v>
      </c>
      <c s="96">
        <v>0</v>
      </c>
      <c s="96">
        <v>0</v>
      </c>
      <c s="96">
        <v>2968774.1800000002</v>
      </c>
      <c s="85">
        <v>44168</v>
      </c>
      <c s="85">
        <v>45994</v>
      </c>
      <c s="101">
        <v>2968774.1800000002</v>
      </c>
      <c s="102">
        <v>0.92500000000000004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2968774.1800000002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2968774.1800000002</v>
      </c>
      <c s="27">
        <v>0</v>
      </c>
      <c s="27">
        <v>2968774.1800000002</v>
      </c>
    </row>
    <row r="160" spans="1:65" ht="14.5">
      <c r="A160" s="82" t="s">
        <v>2252</v>
      </c>
      <c s="79" t="s">
        <v>795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102465.03999999999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102465.03999999999</v>
      </c>
      <c s="85">
        <v>44050</v>
      </c>
      <c s="85">
        <v>45876</v>
      </c>
      <c s="101">
        <v>102465.03999999999</v>
      </c>
      <c s="102">
        <v>0.60277777777777775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102465.03999999999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102465.03999999999</v>
      </c>
      <c s="27">
        <v>0</v>
      </c>
      <c s="27">
        <v>102465.03999999999</v>
      </c>
    </row>
    <row r="161" spans="1:65" ht="14.5">
      <c r="A161" s="82" t="s">
        <v>2253</v>
      </c>
      <c s="79" t="s">
        <v>796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213700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213700</v>
      </c>
      <c s="85">
        <v>44050</v>
      </c>
      <c s="85">
        <v>45876</v>
      </c>
      <c s="101">
        <v>213700</v>
      </c>
      <c s="102">
        <v>0.60277777777777775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213700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213700</v>
      </c>
      <c s="27">
        <v>0</v>
      </c>
      <c s="27">
        <v>213700</v>
      </c>
    </row>
    <row r="162" spans="1:65" ht="14.5">
      <c r="A162" s="82" t="s">
        <v>2254</v>
      </c>
      <c s="79" t="s">
        <v>797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238518.95000000001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238518.95000000001</v>
      </c>
      <c s="85">
        <v>44050</v>
      </c>
      <c s="85">
        <v>45876</v>
      </c>
      <c s="101">
        <v>238518.95000000001</v>
      </c>
      <c s="102">
        <v>0.60277777777777775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238518.95000000001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238518.95000000001</v>
      </c>
      <c s="27">
        <v>0</v>
      </c>
      <c s="27">
        <v>238518.95000000001</v>
      </c>
    </row>
    <row r="163" spans="1:65" ht="14.5">
      <c r="A163" s="82" t="s">
        <v>2255</v>
      </c>
      <c s="79" t="s">
        <v>798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2965887.0600000001</v>
      </c>
      <c s="96">
        <v>0</v>
      </c>
      <c s="96">
        <v>0</v>
      </c>
      <c s="96">
        <v>105726.46000000001</v>
      </c>
      <c s="96">
        <v>0</v>
      </c>
      <c s="96">
        <v>0</v>
      </c>
      <c s="96">
        <v>0</v>
      </c>
      <c s="96">
        <v>2965887.0600000001</v>
      </c>
      <c s="85">
        <v>44168</v>
      </c>
      <c s="85">
        <v>45994</v>
      </c>
      <c s="101">
        <v>2965887.0600000001</v>
      </c>
      <c s="102">
        <v>0.92500000000000004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2965887.0600000001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2965887.0600000001</v>
      </c>
      <c s="27">
        <v>0</v>
      </c>
      <c s="27">
        <v>2965887.0600000001</v>
      </c>
    </row>
    <row r="164" spans="1:65" ht="14.5">
      <c r="A164" s="82" t="s">
        <v>2256</v>
      </c>
      <c s="79" t="s">
        <v>799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1181099.0700000001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1181099.0700000001</v>
      </c>
      <c s="85">
        <v>44050</v>
      </c>
      <c s="85">
        <v>45876</v>
      </c>
      <c s="101">
        <v>1181099.0700000001</v>
      </c>
      <c s="102">
        <v>0.60277777777777775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1181099.0700000001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1181099.0700000001</v>
      </c>
      <c s="27">
        <v>0</v>
      </c>
      <c s="27">
        <v>1181099.0700000001</v>
      </c>
    </row>
    <row r="165" spans="1:65" ht="14.5">
      <c r="A165" s="82" t="s">
        <v>2257</v>
      </c>
      <c s="79" t="s">
        <v>800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881282.52000000002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881282.52000000002</v>
      </c>
      <c s="85">
        <v>44050</v>
      </c>
      <c s="85">
        <v>45876</v>
      </c>
      <c s="101">
        <v>881282.52000000002</v>
      </c>
      <c s="102">
        <v>0.60277777777777775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881282.52000000002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881282.52000000002</v>
      </c>
      <c s="27">
        <v>0</v>
      </c>
      <c s="27">
        <v>881282.52000000002</v>
      </c>
    </row>
    <row r="166" spans="1:65" ht="14.5">
      <c r="A166" s="82" t="s">
        <v>2258</v>
      </c>
      <c s="79" t="s">
        <v>801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25948.880000000001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25948.880000000001</v>
      </c>
      <c s="85">
        <v>44050</v>
      </c>
      <c s="85">
        <v>45876</v>
      </c>
      <c s="101">
        <v>25948.880000000001</v>
      </c>
      <c s="102">
        <v>0.60277777777777775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25948.880000000001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25948.880000000001</v>
      </c>
      <c s="27">
        <v>0</v>
      </c>
      <c s="27">
        <v>25948.880000000001</v>
      </c>
    </row>
    <row r="167" spans="1:65" ht="14.5">
      <c r="A167" s="82" t="s">
        <v>2259</v>
      </c>
      <c s="79" t="s">
        <v>802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12932.709999999999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12932.709999999999</v>
      </c>
      <c s="85">
        <v>44050</v>
      </c>
      <c s="85">
        <v>46606</v>
      </c>
      <c s="101">
        <v>12932.709999999999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8" spans="1:65" ht="14.5">
      <c r="A168" s="82" t="s">
        <v>2260</v>
      </c>
      <c s="79" t="s">
        <v>803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91120.830000000002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91120.830000000002</v>
      </c>
      <c s="85">
        <v>44050</v>
      </c>
      <c s="85">
        <v>45876</v>
      </c>
      <c s="101">
        <v>91120.830000000002</v>
      </c>
      <c s="102">
        <v>0.60277777777777775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91120.830000000002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91120.830000000002</v>
      </c>
      <c s="27">
        <v>0</v>
      </c>
      <c s="27">
        <v>91120.830000000002</v>
      </c>
    </row>
    <row r="169" spans="1:65" ht="14.5">
      <c r="A169" s="82" t="s">
        <v>2261</v>
      </c>
      <c s="79" t="s">
        <v>804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1576401.9199999999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1576401.9199999999</v>
      </c>
      <c s="85">
        <v>44050</v>
      </c>
      <c s="85">
        <v>45876</v>
      </c>
      <c s="101">
        <v>1576401.9199999999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1576401.9199999999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1576401.9199999999</v>
      </c>
      <c s="27">
        <v>0</v>
      </c>
      <c s="27">
        <v>1576401.9199999999</v>
      </c>
    </row>
    <row r="170" spans="1:65" ht="14.5">
      <c r="A170" s="82" t="s">
        <v>2262</v>
      </c>
      <c s="79" t="s">
        <v>805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787071.04000000004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787071.04000000004</v>
      </c>
      <c s="85">
        <v>44050</v>
      </c>
      <c s="85">
        <v>46606</v>
      </c>
      <c s="101">
        <v>787071.04000000004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71" spans="1:65" ht="14.5">
      <c r="A171" s="82" t="s">
        <v>2263</v>
      </c>
      <c s="79" t="s">
        <v>806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222200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222200</v>
      </c>
      <c s="85">
        <v>44050</v>
      </c>
      <c s="85">
        <v>45876</v>
      </c>
      <c s="101">
        <v>222200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222200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222200</v>
      </c>
      <c s="27">
        <v>0</v>
      </c>
      <c s="27">
        <v>222200</v>
      </c>
    </row>
    <row r="172" spans="1:65" ht="14.5">
      <c r="A172" s="82" t="s">
        <v>2264</v>
      </c>
      <c s="79" t="s">
        <v>807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1319509.5800000001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1319509.5800000001</v>
      </c>
      <c s="85">
        <v>44050</v>
      </c>
      <c s="85">
        <v>45876</v>
      </c>
      <c s="101">
        <v>1319509.5800000001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1319509.5800000001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1319509.5800000001</v>
      </c>
      <c s="27">
        <v>0</v>
      </c>
      <c s="27">
        <v>1319509.5800000001</v>
      </c>
    </row>
    <row r="173" spans="1:65" ht="14.5">
      <c r="A173" s="82" t="s">
        <v>2265</v>
      </c>
      <c s="79" t="s">
        <v>808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756340.13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756340.13</v>
      </c>
      <c s="85">
        <v>44050</v>
      </c>
      <c s="85">
        <v>45876</v>
      </c>
      <c s="101">
        <v>756340.13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756340.13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756340.13</v>
      </c>
      <c s="27">
        <v>0</v>
      </c>
      <c s="27">
        <v>756340.13</v>
      </c>
    </row>
    <row r="174" spans="1:65" ht="14.5">
      <c r="A174" s="82" t="s">
        <v>2266</v>
      </c>
      <c s="79" t="s">
        <v>809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372254.09999999998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372254.09999999998</v>
      </c>
      <c s="85">
        <v>44050</v>
      </c>
      <c s="85">
        <v>46606</v>
      </c>
      <c s="101">
        <v>372254.09999999998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75" spans="1:65" ht="14.5">
      <c r="A175" s="82" t="s">
        <v>2267</v>
      </c>
      <c s="79" t="s">
        <v>810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155855.07000000001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155855.07000000001</v>
      </c>
      <c s="85">
        <v>44050</v>
      </c>
      <c s="85">
        <v>45876</v>
      </c>
      <c s="101">
        <v>155855.07000000001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155855.07000000001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155855.07000000001</v>
      </c>
      <c s="27">
        <v>0</v>
      </c>
      <c s="27">
        <v>155855.07000000001</v>
      </c>
    </row>
    <row r="176" spans="1:65" ht="14.5">
      <c r="A176" s="82" t="s">
        <v>2268</v>
      </c>
      <c s="79" t="s">
        <v>811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235356.26000000001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235356.26000000001</v>
      </c>
      <c s="85">
        <v>44050</v>
      </c>
      <c s="85">
        <v>45876</v>
      </c>
      <c s="101">
        <v>235356.26000000001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235356.26000000001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235356.26000000001</v>
      </c>
      <c s="27">
        <v>0</v>
      </c>
      <c s="27">
        <v>235356.26000000001</v>
      </c>
    </row>
    <row r="177" spans="1:65" ht="14.5">
      <c r="A177" s="82" t="s">
        <v>2269</v>
      </c>
      <c s="79" t="s">
        <v>812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323809.71000000002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323809.71000000002</v>
      </c>
      <c s="85">
        <v>44050</v>
      </c>
      <c s="85">
        <v>45876</v>
      </c>
      <c s="101">
        <v>323809.71000000002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323809.71000000002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323809.71000000002</v>
      </c>
      <c s="27">
        <v>0</v>
      </c>
      <c s="27">
        <v>323809.71000000002</v>
      </c>
    </row>
    <row r="178" spans="1:65" ht="14.5">
      <c r="A178" s="82" t="s">
        <v>2270</v>
      </c>
      <c s="79" t="s">
        <v>813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548243.53000000003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548243.53000000003</v>
      </c>
      <c s="85">
        <v>44050</v>
      </c>
      <c s="85">
        <v>45876</v>
      </c>
      <c s="101">
        <v>548243.53000000003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548243.53000000003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548243.53000000003</v>
      </c>
      <c s="27">
        <v>0</v>
      </c>
      <c s="27">
        <v>548243.53000000003</v>
      </c>
    </row>
    <row r="179" spans="1:65" ht="14.5">
      <c r="A179" s="82" t="s">
        <v>2271</v>
      </c>
      <c s="79" t="s">
        <v>814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604077.44999999995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604077.44999999995</v>
      </c>
      <c s="85">
        <v>44050</v>
      </c>
      <c s="85">
        <v>45876</v>
      </c>
      <c s="101">
        <v>604077.44999999995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604077.44999999995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604077.44999999995</v>
      </c>
      <c s="27">
        <v>0</v>
      </c>
      <c s="27">
        <v>604077.44999999995</v>
      </c>
    </row>
    <row r="180" spans="1:65" ht="14.5">
      <c r="A180" s="82" t="s">
        <v>2272</v>
      </c>
      <c s="79" t="s">
        <v>815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1299992.79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1299992.79</v>
      </c>
      <c s="85">
        <v>44050</v>
      </c>
      <c s="85">
        <v>45876</v>
      </c>
      <c s="101">
        <v>1299992.79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1299992.79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1299992.79</v>
      </c>
      <c s="27">
        <v>0</v>
      </c>
      <c s="27">
        <v>1299992.79</v>
      </c>
    </row>
    <row r="181" spans="1:65" ht="14.5">
      <c r="A181" s="82" t="s">
        <v>2273</v>
      </c>
      <c s="79" t="s">
        <v>816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828347.54000000004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828347.54000000004</v>
      </c>
      <c s="85">
        <v>44050</v>
      </c>
      <c s="85">
        <v>45876</v>
      </c>
      <c s="101">
        <v>828347.54000000004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828347.54000000004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828347.54000000004</v>
      </c>
      <c s="27">
        <v>0</v>
      </c>
      <c s="27">
        <v>828347.54000000004</v>
      </c>
    </row>
    <row r="182" spans="1:65" ht="14.5">
      <c r="A182" s="82" t="s">
        <v>2274</v>
      </c>
      <c s="79" t="s">
        <v>817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263293.79999999999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263293.79999999999</v>
      </c>
      <c s="85">
        <v>44050</v>
      </c>
      <c s="85">
        <v>45876</v>
      </c>
      <c s="101">
        <v>263293.79999999999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263293.79999999999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263293.79999999999</v>
      </c>
      <c s="27">
        <v>0</v>
      </c>
      <c s="27">
        <v>263293.79999999999</v>
      </c>
    </row>
    <row r="183" spans="1:65" ht="14.5">
      <c r="A183" s="82" t="s">
        <v>2275</v>
      </c>
      <c s="79" t="s">
        <v>818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1259577.79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1259577.79</v>
      </c>
      <c s="85">
        <v>44050</v>
      </c>
      <c s="85">
        <v>45876</v>
      </c>
      <c s="101">
        <v>1259577.79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1259577.79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1259577.79</v>
      </c>
      <c s="27">
        <v>0</v>
      </c>
      <c s="27">
        <v>1259577.79</v>
      </c>
    </row>
    <row r="184" spans="1:65" ht="14.5">
      <c r="A184" s="82" t="s">
        <v>2276</v>
      </c>
      <c s="79" t="s">
        <v>819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1133923.0700000001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1133923.0700000001</v>
      </c>
      <c s="85">
        <v>44050</v>
      </c>
      <c s="85">
        <v>45876</v>
      </c>
      <c s="101">
        <v>1133923.0700000001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1133923.0700000001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1133923.0700000001</v>
      </c>
      <c s="27">
        <v>0</v>
      </c>
      <c s="27">
        <v>1133923.0700000001</v>
      </c>
    </row>
    <row r="185" spans="1:65" ht="14.5">
      <c r="A185" s="82" t="s">
        <v>2277</v>
      </c>
      <c s="79" t="s">
        <v>820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799844.33999999997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799844.33999999997</v>
      </c>
      <c s="85">
        <v>44291</v>
      </c>
      <c s="85">
        <v>46117</v>
      </c>
      <c s="101">
        <v>799844.33999999997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799844.33999999997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799844.33999999997</v>
      </c>
      <c s="27">
        <v>799844.33999999997</v>
      </c>
    </row>
    <row r="186" spans="1:65" ht="14.5">
      <c r="A186" s="82" t="s">
        <v>2278</v>
      </c>
      <c s="79" t="s">
        <v>821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579518.22999999998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579518.22999999998</v>
      </c>
      <c s="85">
        <v>44291</v>
      </c>
      <c s="85">
        <v>46117</v>
      </c>
      <c s="101">
        <v>579518.22999999998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579518.22999999998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579518.22999999998</v>
      </c>
      <c s="27">
        <v>579518.22999999998</v>
      </c>
    </row>
    <row r="187" spans="1:65" ht="14.5">
      <c r="A187" s="82" t="s">
        <v>2279</v>
      </c>
      <c s="79" t="s">
        <v>822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71000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71000</v>
      </c>
      <c s="85">
        <v>44291</v>
      </c>
      <c s="85">
        <v>46117</v>
      </c>
      <c s="101">
        <v>71000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71000</v>
      </c>
      <c s="27">
        <v>71000</v>
      </c>
    </row>
    <row r="188" spans="1:65" ht="14.5">
      <c r="A188" s="82" t="s">
        <v>2280</v>
      </c>
      <c s="79" t="s">
        <v>823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195028.14000000001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195028.14000000001</v>
      </c>
      <c s="85">
        <v>44291</v>
      </c>
      <c s="85">
        <v>46117</v>
      </c>
      <c s="101">
        <v>195028.14000000001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195028.14000000001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195028.14000000001</v>
      </c>
      <c s="27">
        <v>195028.14000000001</v>
      </c>
    </row>
    <row r="189" spans="1:65" ht="14.5">
      <c r="A189" s="82" t="s">
        <v>2281</v>
      </c>
      <c s="79" t="s">
        <v>824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218389.95999999999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218389.95999999999</v>
      </c>
      <c s="85">
        <v>44291</v>
      </c>
      <c s="85">
        <v>46117</v>
      </c>
      <c s="101">
        <v>218389.95999999999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218389.95999999999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218389.95999999999</v>
      </c>
      <c s="27">
        <v>218389.95999999999</v>
      </c>
    </row>
    <row r="190" spans="1:65" ht="14.5">
      <c r="A190" s="82" t="s">
        <v>2282</v>
      </c>
      <c s="79" t="s">
        <v>825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226534.35000000001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226534.35000000001</v>
      </c>
      <c s="85">
        <v>44291</v>
      </c>
      <c s="85">
        <v>46117</v>
      </c>
      <c s="101">
        <v>226534.35000000001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226534.35000000001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226534.35000000001</v>
      </c>
      <c s="27">
        <v>226534.35000000001</v>
      </c>
    </row>
    <row r="191" spans="1:65" ht="14.5">
      <c r="A191" s="82" t="s">
        <v>2283</v>
      </c>
      <c s="79" t="s">
        <v>826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1190816.8400000001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1190816.8400000001</v>
      </c>
      <c s="85">
        <v>44291</v>
      </c>
      <c s="85">
        <v>46117</v>
      </c>
      <c s="101">
        <v>1190816.8400000001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1190816.8400000001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1190816.8400000001</v>
      </c>
      <c s="27">
        <v>1190816.8400000001</v>
      </c>
    </row>
    <row r="192" spans="1:65" ht="14.5">
      <c r="A192" s="82" t="s">
        <v>2284</v>
      </c>
      <c s="79" t="s">
        <v>827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1964000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1964000</v>
      </c>
      <c s="85">
        <v>44291</v>
      </c>
      <c s="85">
        <v>46117</v>
      </c>
      <c s="101">
        <v>1964000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1964000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1964000</v>
      </c>
      <c s="27">
        <v>1964000</v>
      </c>
    </row>
    <row r="193" spans="1:65" ht="14.5">
      <c r="A193" s="82" t="s">
        <v>2285</v>
      </c>
      <c s="79" t="s">
        <v>828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1199513.1499999999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1199513.1499999999</v>
      </c>
      <c s="85">
        <v>44291</v>
      </c>
      <c s="85">
        <v>46117</v>
      </c>
      <c s="101">
        <v>1199513.1499999999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1199513.1499999999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1199513.1499999999</v>
      </c>
      <c s="27">
        <v>1199513.1499999999</v>
      </c>
    </row>
    <row r="194" spans="1:65" ht="14.5">
      <c r="A194" s="82" t="s">
        <v>2286</v>
      </c>
      <c s="79" t="s">
        <v>829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872844.85999999999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872844.85999999999</v>
      </c>
      <c s="85">
        <v>44291</v>
      </c>
      <c s="85">
        <v>46117</v>
      </c>
      <c s="101">
        <v>872844.85999999999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872844.85999999999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872844.85999999999</v>
      </c>
      <c s="27">
        <v>872844.85999999999</v>
      </c>
    </row>
    <row r="195" spans="1:65" ht="14.5">
      <c r="A195" s="82" t="s">
        <v>2287</v>
      </c>
      <c s="79" t="s">
        <v>830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1295191.5900000001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1295191.5900000001</v>
      </c>
      <c s="85">
        <v>44291</v>
      </c>
      <c s="85">
        <v>46117</v>
      </c>
      <c s="101">
        <v>1295191.5900000001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1295191.5900000001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1295191.5900000001</v>
      </c>
      <c s="27">
        <v>1295191.5900000001</v>
      </c>
    </row>
    <row r="196" spans="1:65" ht="14.5">
      <c r="A196" s="82" t="s">
        <v>2288</v>
      </c>
      <c s="79" t="s">
        <v>831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1239554.1299999999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1239554.1299999999</v>
      </c>
      <c s="85">
        <v>44291</v>
      </c>
      <c s="85">
        <v>46117</v>
      </c>
      <c s="101">
        <v>1239554.1299999999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1239554.1299999999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1239554.1299999999</v>
      </c>
      <c s="27">
        <v>1239554.1299999999</v>
      </c>
    </row>
    <row r="197" spans="1:65" ht="14.5">
      <c r="A197" s="82" t="s">
        <v>2289</v>
      </c>
      <c s="79" t="s">
        <v>832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160094.26999999999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160094.26999999999</v>
      </c>
      <c s="85">
        <v>44291</v>
      </c>
      <c s="85">
        <v>46117</v>
      </c>
      <c s="101">
        <v>160094.26999999999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160094.26999999999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160094.26999999999</v>
      </c>
      <c s="27">
        <v>160094.26999999999</v>
      </c>
    </row>
    <row r="198" spans="1:65" ht="14.5">
      <c r="A198" s="82" t="s">
        <v>2290</v>
      </c>
      <c s="79" t="s">
        <v>833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310086.89000000001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310086.89000000001</v>
      </c>
      <c s="85">
        <v>44291</v>
      </c>
      <c s="85">
        <v>46117</v>
      </c>
      <c s="101">
        <v>310086.89000000001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310086.89000000001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310086.89000000001</v>
      </c>
      <c s="27">
        <v>310086.89000000001</v>
      </c>
    </row>
    <row r="199" spans="1:65" ht="14.5">
      <c r="A199" s="82" t="s">
        <v>2291</v>
      </c>
      <c s="79" t="s">
        <v>834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665094.68000000005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665094.68000000005</v>
      </c>
      <c s="85">
        <v>44291</v>
      </c>
      <c s="85">
        <v>46117</v>
      </c>
      <c s="101">
        <v>665094.68000000005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665094.68000000005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665094.68000000005</v>
      </c>
      <c s="27">
        <v>665094.68000000005</v>
      </c>
    </row>
    <row r="200" spans="1:65" ht="14.5">
      <c r="A200" s="82" t="s">
        <v>2292</v>
      </c>
      <c s="79" t="s">
        <v>835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201501.13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201501.13</v>
      </c>
      <c s="85">
        <v>44291</v>
      </c>
      <c s="85">
        <v>46117</v>
      </c>
      <c s="101">
        <v>201501.13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201501.13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201501.13</v>
      </c>
      <c s="27">
        <v>201501.13</v>
      </c>
    </row>
    <row r="201" spans="1:65" ht="14.5">
      <c r="A201" s="82" t="s">
        <v>2293</v>
      </c>
      <c s="79" t="s">
        <v>836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43897.660000000003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43897.660000000003</v>
      </c>
      <c s="85">
        <v>44291</v>
      </c>
      <c s="85">
        <v>46117</v>
      </c>
      <c s="101">
        <v>43897.660000000003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43897.660000000003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43897.660000000003</v>
      </c>
      <c s="27">
        <v>43897.660000000003</v>
      </c>
    </row>
    <row r="202" spans="1:65" ht="14.5">
      <c r="A202" s="82" t="s">
        <v>2294</v>
      </c>
      <c s="79" t="s">
        <v>837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509133.40999999997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509133.40999999997</v>
      </c>
      <c s="85">
        <v>44291</v>
      </c>
      <c s="85">
        <v>46117</v>
      </c>
      <c s="101">
        <v>509133.40999999997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509133.40999999997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509133.40999999997</v>
      </c>
      <c s="27">
        <v>509133.40999999997</v>
      </c>
    </row>
    <row r="203" spans="1:65" ht="14.5">
      <c r="A203" s="82" t="s">
        <v>2295</v>
      </c>
      <c s="79" t="s">
        <v>838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221256.76000000001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221256.76000000001</v>
      </c>
      <c s="85">
        <v>44291</v>
      </c>
      <c s="85">
        <v>46117</v>
      </c>
      <c s="101">
        <v>221256.76000000001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221256.76000000001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221256.76000000001</v>
      </c>
      <c s="27">
        <v>221256.76000000001</v>
      </c>
    </row>
    <row r="204" spans="1:65" ht="14.5">
      <c r="A204" s="82" t="s">
        <v>2296</v>
      </c>
      <c s="79" t="s">
        <v>839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289932.76000000001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289932.76000000001</v>
      </c>
      <c s="85">
        <v>44291</v>
      </c>
      <c s="85">
        <v>46117</v>
      </c>
      <c s="101">
        <v>289932.76000000001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289932.76000000001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289932.76000000001</v>
      </c>
      <c s="27">
        <v>289932.76000000001</v>
      </c>
    </row>
    <row r="205" spans="1:65" ht="14.5">
      <c r="A205" s="82" t="s">
        <v>2297</v>
      </c>
      <c s="79" t="s">
        <v>840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367760.08000000002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367760.08000000002</v>
      </c>
      <c s="85">
        <v>44291</v>
      </c>
      <c s="85">
        <v>46117</v>
      </c>
      <c s="101">
        <v>367760.08000000002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367760.08000000002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367760.08000000002</v>
      </c>
      <c s="27">
        <v>367760.08000000002</v>
      </c>
    </row>
    <row r="206" spans="1:65" ht="14.5">
      <c r="A206" s="82" t="s">
        <v>2298</v>
      </c>
      <c s="79" t="s">
        <v>841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134391.94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134391.94</v>
      </c>
      <c s="85">
        <v>44291</v>
      </c>
      <c s="85">
        <v>46117</v>
      </c>
      <c s="101">
        <v>134391.94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134391.94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134391.94</v>
      </c>
      <c s="27">
        <v>134391.94</v>
      </c>
    </row>
    <row r="207" spans="1:65" ht="14.5">
      <c r="A207" s="82" t="s">
        <v>2299</v>
      </c>
      <c s="79" t="s">
        <v>842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59813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59813</v>
      </c>
      <c s="85">
        <v>44291</v>
      </c>
      <c s="85">
        <v>46117</v>
      </c>
      <c s="101">
        <v>59813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59813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59813</v>
      </c>
      <c s="27">
        <v>59813</v>
      </c>
    </row>
    <row r="208" spans="1:65" ht="14.5">
      <c r="A208" s="82" t="s">
        <v>2300</v>
      </c>
      <c s="79" t="s">
        <v>843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883483.45999999996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883483.45999999996</v>
      </c>
      <c s="85">
        <v>44291</v>
      </c>
      <c s="85">
        <v>46117</v>
      </c>
      <c s="101">
        <v>883483.45999999996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883483.45999999996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883483.45999999996</v>
      </c>
      <c s="27">
        <v>883483.45999999996</v>
      </c>
    </row>
    <row r="209" spans="1:65" ht="14.5">
      <c r="A209" s="82" t="s">
        <v>2301</v>
      </c>
      <c s="79" t="s">
        <v>844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937886.16000000003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937886.16000000003</v>
      </c>
      <c s="85">
        <v>44291</v>
      </c>
      <c s="85">
        <v>46117</v>
      </c>
      <c s="101">
        <v>937886.16000000003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937886.16000000003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937886.16000000003</v>
      </c>
      <c s="27">
        <v>937886.16000000003</v>
      </c>
    </row>
    <row r="210" spans="1:65" ht="14.5">
      <c r="A210" s="82" t="s">
        <v>2302</v>
      </c>
      <c s="79" t="s">
        <v>845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914591.85999999999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914591.85999999999</v>
      </c>
      <c s="85">
        <v>44291</v>
      </c>
      <c s="85">
        <v>46117</v>
      </c>
      <c s="101">
        <v>914591.85999999999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914591.85999999999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914591.85999999999</v>
      </c>
      <c s="27">
        <v>914591.85999999999</v>
      </c>
    </row>
    <row r="211" spans="1:65" ht="14.5">
      <c r="A211" s="82" t="s">
        <v>2303</v>
      </c>
      <c s="79" t="s">
        <v>846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406652.04999999999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406652.04999999999</v>
      </c>
      <c s="85">
        <v>44291</v>
      </c>
      <c s="85">
        <v>46117</v>
      </c>
      <c s="101">
        <v>406652.04999999999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406652.04999999999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406652.04999999999</v>
      </c>
      <c s="27">
        <v>406652.04999999999</v>
      </c>
    </row>
    <row r="212" spans="1:65" ht="14.5">
      <c r="A212" s="82" t="s">
        <v>2304</v>
      </c>
      <c s="79" t="s">
        <v>847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731588.55000000005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731588.55000000005</v>
      </c>
      <c s="85">
        <v>44291</v>
      </c>
      <c s="85">
        <v>46117</v>
      </c>
      <c s="101">
        <v>731588.55000000005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731588.55000000005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731588.55000000005</v>
      </c>
      <c s="27">
        <v>731588.55000000005</v>
      </c>
    </row>
    <row r="213" spans="1:65" ht="14.5">
      <c r="A213" s="82" t="s">
        <v>2305</v>
      </c>
      <c s="79" t="s">
        <v>848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576488.33999999997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576488.33999999997</v>
      </c>
      <c s="85">
        <v>44291</v>
      </c>
      <c s="85">
        <v>46117</v>
      </c>
      <c s="101">
        <v>576488.33999999997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576488.33999999997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576488.33999999997</v>
      </c>
      <c s="27">
        <v>576488.33999999997</v>
      </c>
    </row>
    <row r="214" spans="1:65" ht="14.5">
      <c r="A214" s="82" t="s">
        <v>2306</v>
      </c>
      <c s="79" t="s">
        <v>849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609111.46999999997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609111.46999999997</v>
      </c>
      <c s="85">
        <v>44291</v>
      </c>
      <c s="85">
        <v>46117</v>
      </c>
      <c s="101">
        <v>609111.46999999997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609111.46999999997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609111.46999999997</v>
      </c>
      <c s="27">
        <v>609111.46999999997</v>
      </c>
    </row>
    <row r="215" spans="1:65" ht="14.5">
      <c r="A215" s="82" t="s">
        <v>2307</v>
      </c>
      <c s="79" t="s">
        <v>850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366628.73999999999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366628.73999999999</v>
      </c>
      <c s="85">
        <v>44291</v>
      </c>
      <c s="85">
        <v>46117</v>
      </c>
      <c s="101">
        <v>366628.73999999999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366628.73999999999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366628.73999999999</v>
      </c>
      <c s="27">
        <v>366628.73999999999</v>
      </c>
    </row>
    <row r="216" spans="1:65" ht="14.5">
      <c r="A216" s="82" t="s">
        <v>2308</v>
      </c>
      <c s="79" t="s">
        <v>851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1177695.76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1177695.76</v>
      </c>
      <c s="85">
        <v>44291</v>
      </c>
      <c s="85">
        <v>46117</v>
      </c>
      <c s="101">
        <v>1177695.76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1177695.76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1177695.76</v>
      </c>
      <c s="27">
        <v>1177695.76</v>
      </c>
    </row>
    <row r="217" spans="1:65" ht="14.5">
      <c r="A217" s="82" t="s">
        <v>2309</v>
      </c>
      <c s="79" t="s">
        <v>852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825166.01000000001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825166.01000000001</v>
      </c>
      <c s="85">
        <v>44291</v>
      </c>
      <c s="85">
        <v>46117</v>
      </c>
      <c s="101">
        <v>825166.01000000001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825166.01000000001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825166.01000000001</v>
      </c>
      <c s="27">
        <v>825166.01000000001</v>
      </c>
    </row>
    <row r="218" spans="1:65" ht="14.5">
      <c r="A218" s="82" t="s">
        <v>2310</v>
      </c>
      <c s="79" t="s">
        <v>485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-0.01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-0.01</v>
      </c>
      <c s="85">
        <v>41968</v>
      </c>
      <c s="85">
        <v>45621</v>
      </c>
      <c s="101">
        <v>26856444.289999999</v>
      </c>
      <c s="102">
        <v>-0.097222222222222224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219" spans="1:65" ht="14.5">
      <c r="A219" s="82" t="s">
        <v>2311</v>
      </c>
      <c s="79" t="s">
        <v>486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-0.02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-0.02</v>
      </c>
      <c s="85">
        <v>42003</v>
      </c>
      <c s="85">
        <v>45290</v>
      </c>
      <c s="101">
        <v>2530427.46</v>
      </c>
      <c s="102">
        <v>-1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220" spans="1:65" ht="14.5">
      <c r="A220" s="82" t="s">
        <v>2312</v>
      </c>
      <c s="79" t="s">
        <v>486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613974.46999999997</v>
      </c>
      <c s="96">
        <v>0</v>
      </c>
      <c s="96">
        <v>613974.48999999999</v>
      </c>
      <c s="96">
        <v>6651.3999999999996</v>
      </c>
      <c s="96">
        <v>0</v>
      </c>
      <c s="96">
        <v>0</v>
      </c>
      <c s="96">
        <v>0</v>
      </c>
      <c s="96">
        <v>-0.02</v>
      </c>
      <c s="85">
        <v>42003</v>
      </c>
      <c s="85">
        <v>45656</v>
      </c>
      <c s="101">
        <v>3069872.4300000002</v>
      </c>
      <c s="102">
        <v>0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221" spans="1:65" ht="14.5">
      <c r="A221" s="82" t="s">
        <v>2313</v>
      </c>
      <c s="79" t="s">
        <v>487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3523627.5</v>
      </c>
      <c s="96">
        <v>0</v>
      </c>
      <c s="96">
        <v>0</v>
      </c>
      <c s="96">
        <v>31477.740000000002</v>
      </c>
      <c s="96">
        <v>0</v>
      </c>
      <c s="96">
        <v>0</v>
      </c>
      <c s="96">
        <v>0</v>
      </c>
      <c s="96">
        <v>3523627.5</v>
      </c>
      <c s="85">
        <v>43677</v>
      </c>
      <c s="85">
        <v>45869</v>
      </c>
      <c s="101">
        <v>3523627.5</v>
      </c>
      <c s="102">
        <v>0.58333333333333337</v>
      </c>
      <c s="102">
        <v>6</v>
      </c>
      <c s="90">
        <v>0.053600000000000002</v>
      </c>
      <c s="79" t="s">
        <v>657</v>
      </c>
      <c s="79" t="s">
        <v>658</v>
      </c>
      <c s="27">
        <v>1761813.75</v>
      </c>
      <c s="27">
        <v>0</v>
      </c>
      <c s="27">
        <v>0</v>
      </c>
      <c s="27">
        <v>0</v>
      </c>
      <c s="27">
        <v>0</v>
      </c>
      <c s="27">
        <v>0</v>
      </c>
      <c s="27">
        <v>1761813.75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3523627.5</v>
      </c>
      <c s="27">
        <v>0</v>
      </c>
      <c s="27">
        <v>3523627.5</v>
      </c>
    </row>
    <row r="222" spans="1:65" ht="14.5">
      <c r="A222" s="82" t="s">
        <v>2314</v>
      </c>
      <c s="79" t="s">
        <v>487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4465267.5</v>
      </c>
      <c s="96">
        <v>0</v>
      </c>
      <c s="96">
        <v>0</v>
      </c>
      <c s="96">
        <v>41973.519999999997</v>
      </c>
      <c s="96">
        <v>0</v>
      </c>
      <c s="96">
        <v>0</v>
      </c>
      <c s="96">
        <v>0</v>
      </c>
      <c s="96">
        <v>4465267.5</v>
      </c>
      <c s="85">
        <v>43677</v>
      </c>
      <c s="85">
        <v>46234</v>
      </c>
      <c s="101">
        <v>4465267.5</v>
      </c>
      <c s="102">
        <v>1.5833333333333333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2232633.75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2232633.75</v>
      </c>
      <c s="27">
        <v>0</v>
      </c>
      <c s="27">
        <v>0</v>
      </c>
      <c s="27">
        <v>0</v>
      </c>
      <c s="27">
        <v>0</v>
      </c>
      <c s="27">
        <v>0</v>
      </c>
      <c s="27">
        <v>2232633.75</v>
      </c>
      <c s="27">
        <v>2232633.75</v>
      </c>
      <c s="27">
        <v>4465267.5</v>
      </c>
    </row>
    <row r="223" spans="1:65" ht="14.5">
      <c r="A223" s="82" t="s">
        <v>2315</v>
      </c>
      <c s="79" t="s">
        <v>487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1534442.5</v>
      </c>
      <c s="96">
        <v>0</v>
      </c>
      <c s="96">
        <v>0</v>
      </c>
      <c s="96">
        <v>15165.4</v>
      </c>
      <c s="96">
        <v>0</v>
      </c>
      <c s="96">
        <v>0</v>
      </c>
      <c s="96">
        <v>0</v>
      </c>
      <c s="96">
        <v>1534442.5</v>
      </c>
      <c s="85">
        <v>43677</v>
      </c>
      <c s="85">
        <v>46599</v>
      </c>
      <c s="101">
        <v>1534442.5</v>
      </c>
      <c s="102">
        <v>2.5833333333333335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511480.83000000002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511480.83000000002</v>
      </c>
      <c s="27">
        <v>0</v>
      </c>
      <c s="27">
        <v>0</v>
      </c>
      <c s="27">
        <v>0</v>
      </c>
      <c s="27">
        <v>0</v>
      </c>
      <c s="27">
        <v>0</v>
      </c>
      <c s="27">
        <v>511480.83000000002</v>
      </c>
      <c s="27">
        <v>511480.83000000002</v>
      </c>
      <c s="27">
        <v>1022961.66</v>
      </c>
    </row>
    <row r="224" spans="1:65" ht="14.5">
      <c r="A224" s="82" t="s">
        <v>2316</v>
      </c>
      <c s="79" t="s">
        <v>487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1099.1600000000001</v>
      </c>
      <c s="96">
        <v>0</v>
      </c>
      <c s="96">
        <v>0</v>
      </c>
      <c s="96">
        <v>0</v>
      </c>
      <c s="96">
        <v>106200</v>
      </c>
      <c s="85">
        <v>43677</v>
      </c>
      <c s="85">
        <v>46965</v>
      </c>
      <c s="101">
        <v>106200</v>
      </c>
      <c s="102">
        <v>3.5833333333333335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53100</v>
      </c>
    </row>
    <row r="225" spans="1:65" ht="14.5">
      <c r="A225" s="82" t="s">
        <v>2317</v>
      </c>
      <c s="79" t="s">
        <v>488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1503910</v>
      </c>
      <c s="96">
        <v>0</v>
      </c>
      <c s="96">
        <v>0</v>
      </c>
      <c s="96">
        <v>6717.46</v>
      </c>
      <c s="96">
        <v>0</v>
      </c>
      <c s="96">
        <v>0</v>
      </c>
      <c s="96">
        <v>0</v>
      </c>
      <c s="96">
        <v>1503910</v>
      </c>
      <c s="85">
        <v>43678</v>
      </c>
      <c s="85">
        <v>45870</v>
      </c>
      <c s="101">
        <v>1503910</v>
      </c>
      <c s="102">
        <v>0.58611111111111114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751955</v>
      </c>
      <c s="27">
        <v>0</v>
      </c>
      <c s="27">
        <v>0</v>
      </c>
      <c s="27">
        <v>0</v>
      </c>
      <c s="27">
        <v>0</v>
      </c>
      <c s="27">
        <v>0</v>
      </c>
      <c s="27">
        <v>751955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1503910</v>
      </c>
      <c s="27">
        <v>0</v>
      </c>
      <c s="27">
        <v>1503910</v>
      </c>
    </row>
    <row r="226" spans="1:65" ht="14.5">
      <c r="A226" s="82" t="s">
        <v>2318</v>
      </c>
      <c s="79" t="s">
        <v>488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1777522.5</v>
      </c>
      <c s="96">
        <v>0</v>
      </c>
      <c s="96">
        <v>0</v>
      </c>
      <c s="96">
        <v>8354.3600000000006</v>
      </c>
      <c s="96">
        <v>0</v>
      </c>
      <c s="96">
        <v>0</v>
      </c>
      <c s="96">
        <v>0</v>
      </c>
      <c s="96">
        <v>1777522.5</v>
      </c>
      <c s="85">
        <v>43678</v>
      </c>
      <c s="85">
        <v>46235</v>
      </c>
      <c s="101">
        <v>1777522.5</v>
      </c>
      <c s="102">
        <v>1.586111111111111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888761.25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888761.25</v>
      </c>
      <c s="27">
        <v>0</v>
      </c>
      <c s="27">
        <v>0</v>
      </c>
      <c s="27">
        <v>0</v>
      </c>
      <c s="27">
        <v>0</v>
      </c>
      <c s="27">
        <v>888761.25</v>
      </c>
      <c s="27">
        <v>888761.25</v>
      </c>
      <c s="27">
        <v>1777522.5</v>
      </c>
    </row>
    <row r="227" spans="1:65" ht="14.5">
      <c r="A227" s="82" t="s">
        <v>2319</v>
      </c>
      <c s="79" t="s">
        <v>488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748267.5</v>
      </c>
      <c s="96">
        <v>0</v>
      </c>
      <c s="96">
        <v>0</v>
      </c>
      <c s="96">
        <v>3697.6900000000001</v>
      </c>
      <c s="96">
        <v>0</v>
      </c>
      <c s="96">
        <v>0</v>
      </c>
      <c s="96">
        <v>0</v>
      </c>
      <c s="96">
        <v>748267.5</v>
      </c>
      <c s="85">
        <v>43678</v>
      </c>
      <c s="85">
        <v>46600</v>
      </c>
      <c s="101">
        <v>748267.5</v>
      </c>
      <c s="102">
        <v>2.5861111111111112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249422.5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249422.5</v>
      </c>
      <c s="27">
        <v>0</v>
      </c>
      <c s="27">
        <v>0</v>
      </c>
      <c s="27">
        <v>0</v>
      </c>
      <c s="27">
        <v>0</v>
      </c>
      <c s="27">
        <v>249422.5</v>
      </c>
      <c s="27">
        <v>249422.5</v>
      </c>
      <c s="27">
        <v>498845</v>
      </c>
    </row>
    <row r="228" spans="1:65" ht="14.5">
      <c r="A228" s="82" t="s">
        <v>2320</v>
      </c>
      <c s="79" t="s">
        <v>488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43678</v>
      </c>
      <c s="85">
        <v>46966</v>
      </c>
      <c s="101">
        <v>106200</v>
      </c>
      <c s="102">
        <v>3.5861111111111112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53100</v>
      </c>
    </row>
    <row r="229" spans="1:65" ht="14.5">
      <c r="A229" s="82" t="s">
        <v>2321</v>
      </c>
      <c s="79" t="s">
        <v>489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1101677.5</v>
      </c>
      <c s="96">
        <v>0</v>
      </c>
      <c s="96">
        <v>0</v>
      </c>
      <c s="96">
        <v>4920.8299999999999</v>
      </c>
      <c s="96">
        <v>0</v>
      </c>
      <c s="96">
        <v>0</v>
      </c>
      <c s="96">
        <v>0</v>
      </c>
      <c s="96">
        <v>1101677.5</v>
      </c>
      <c s="85">
        <v>43679</v>
      </c>
      <c s="85">
        <v>45871</v>
      </c>
      <c s="101">
        <v>1101677.5</v>
      </c>
      <c s="102">
        <v>0.58888888888888891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550838.75</v>
      </c>
      <c s="27">
        <v>0</v>
      </c>
      <c s="27">
        <v>0</v>
      </c>
      <c s="27">
        <v>0</v>
      </c>
      <c s="27">
        <v>0</v>
      </c>
      <c s="27">
        <v>0</v>
      </c>
      <c s="27">
        <v>550838.75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1101677.5</v>
      </c>
      <c s="27">
        <v>0</v>
      </c>
      <c s="27">
        <v>1101677.5</v>
      </c>
    </row>
    <row r="230" spans="1:65" ht="14.5">
      <c r="A230" s="82" t="s">
        <v>2322</v>
      </c>
      <c s="79" t="s">
        <v>489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1409362.5</v>
      </c>
      <c s="96">
        <v>0</v>
      </c>
      <c s="96">
        <v>0</v>
      </c>
      <c s="96">
        <v>6624</v>
      </c>
      <c s="96">
        <v>0</v>
      </c>
      <c s="96">
        <v>0</v>
      </c>
      <c s="96">
        <v>0</v>
      </c>
      <c s="96">
        <v>1409362.5</v>
      </c>
      <c s="85">
        <v>43679</v>
      </c>
      <c s="85">
        <v>46236</v>
      </c>
      <c s="101">
        <v>1409362.5</v>
      </c>
      <c s="102">
        <v>1.5888888888888888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704681.25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704681.25</v>
      </c>
      <c s="27">
        <v>0</v>
      </c>
      <c s="27">
        <v>0</v>
      </c>
      <c s="27">
        <v>0</v>
      </c>
      <c s="27">
        <v>0</v>
      </c>
      <c s="27">
        <v>704681.25</v>
      </c>
      <c s="27">
        <v>704681.25</v>
      </c>
      <c s="27">
        <v>1409362.5</v>
      </c>
    </row>
    <row r="231" spans="1:65" ht="14.5">
      <c r="A231" s="82" t="s">
        <v>2323</v>
      </c>
      <c s="79" t="s">
        <v>489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416245</v>
      </c>
      <c s="96">
        <v>0</v>
      </c>
      <c s="96">
        <v>0</v>
      </c>
      <c s="96">
        <v>2056.9400000000001</v>
      </c>
      <c s="96">
        <v>0</v>
      </c>
      <c s="96">
        <v>0</v>
      </c>
      <c s="96">
        <v>0</v>
      </c>
      <c s="96">
        <v>416245</v>
      </c>
      <c s="85">
        <v>43679</v>
      </c>
      <c s="85">
        <v>46601</v>
      </c>
      <c s="101">
        <v>416245</v>
      </c>
      <c s="102">
        <v>2.588888888888889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138748.32999999999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138748.32999999999</v>
      </c>
      <c s="27">
        <v>0</v>
      </c>
      <c s="27">
        <v>0</v>
      </c>
      <c s="27">
        <v>0</v>
      </c>
      <c s="27">
        <v>0</v>
      </c>
      <c s="27">
        <v>138748.32999999999</v>
      </c>
      <c s="27">
        <v>138748.32999999999</v>
      </c>
      <c s="27">
        <v>277496.65999999997</v>
      </c>
    </row>
    <row r="232" spans="1:65" ht="14.5">
      <c r="A232" s="82" t="s">
        <v>2324</v>
      </c>
      <c s="79" t="s">
        <v>490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929692.5</v>
      </c>
      <c s="96">
        <v>0</v>
      </c>
      <c s="96">
        <v>0</v>
      </c>
      <c s="96">
        <v>4152.6300000000001</v>
      </c>
      <c s="96">
        <v>0</v>
      </c>
      <c s="96">
        <v>0</v>
      </c>
      <c s="96">
        <v>0</v>
      </c>
      <c s="96">
        <v>929692.5</v>
      </c>
      <c s="85">
        <v>43679</v>
      </c>
      <c s="85">
        <v>45871</v>
      </c>
      <c s="101">
        <v>929692.5</v>
      </c>
      <c s="102">
        <v>0.58888888888888891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464846.25</v>
      </c>
      <c s="27">
        <v>0</v>
      </c>
      <c s="27">
        <v>0</v>
      </c>
      <c s="27">
        <v>0</v>
      </c>
      <c s="27">
        <v>0</v>
      </c>
      <c s="27">
        <v>0</v>
      </c>
      <c s="27">
        <v>464846.25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929692.5</v>
      </c>
      <c s="27">
        <v>0</v>
      </c>
      <c s="27">
        <v>929692.5</v>
      </c>
    </row>
    <row r="233" spans="1:65" ht="14.5">
      <c r="A233" s="82" t="s">
        <v>2325</v>
      </c>
      <c s="79" t="s">
        <v>490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828802.5</v>
      </c>
      <c s="96">
        <v>0</v>
      </c>
      <c s="96">
        <v>0</v>
      </c>
      <c s="96">
        <v>3895.3699999999999</v>
      </c>
      <c s="96">
        <v>0</v>
      </c>
      <c s="96">
        <v>0</v>
      </c>
      <c s="96">
        <v>0</v>
      </c>
      <c s="96">
        <v>828802.5</v>
      </c>
      <c s="85">
        <v>43679</v>
      </c>
      <c s="85">
        <v>46236</v>
      </c>
      <c s="101">
        <v>828802.5</v>
      </c>
      <c s="102">
        <v>1.5888888888888888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414401.25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414401.25</v>
      </c>
      <c s="27">
        <v>0</v>
      </c>
      <c s="27">
        <v>0</v>
      </c>
      <c s="27">
        <v>0</v>
      </c>
      <c s="27">
        <v>0</v>
      </c>
      <c s="27">
        <v>414401.25</v>
      </c>
      <c s="27">
        <v>414401.25</v>
      </c>
      <c s="27">
        <v>828802.5</v>
      </c>
    </row>
    <row r="234" spans="1:65" ht="14.5">
      <c r="A234" s="82" t="s">
        <v>2326</v>
      </c>
      <c s="79" t="s">
        <v>490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311962.5</v>
      </c>
      <c s="96">
        <v>0</v>
      </c>
      <c s="96">
        <v>0</v>
      </c>
      <c s="96">
        <v>1541.6099999999999</v>
      </c>
      <c s="96">
        <v>0</v>
      </c>
      <c s="96">
        <v>0</v>
      </c>
      <c s="96">
        <v>0</v>
      </c>
      <c s="96">
        <v>311962.5</v>
      </c>
      <c s="85">
        <v>43679</v>
      </c>
      <c s="85">
        <v>46601</v>
      </c>
      <c s="101">
        <v>311962.5</v>
      </c>
      <c s="102">
        <v>2.588888888888889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103987.5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103987.5</v>
      </c>
      <c s="27">
        <v>0</v>
      </c>
      <c s="27">
        <v>0</v>
      </c>
      <c s="27">
        <v>0</v>
      </c>
      <c s="27">
        <v>0</v>
      </c>
      <c s="27">
        <v>103987.5</v>
      </c>
      <c s="27">
        <v>103987.5</v>
      </c>
      <c s="27">
        <v>207975</v>
      </c>
    </row>
    <row r="235" spans="1:65" ht="14.5">
      <c r="A235" s="82" t="s">
        <v>2327</v>
      </c>
      <c s="79" t="s">
        <v>491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475392.5</v>
      </c>
      <c s="96">
        <v>0</v>
      </c>
      <c s="96">
        <v>0</v>
      </c>
      <c s="96">
        <v>2123.4200000000001</v>
      </c>
      <c s="96">
        <v>0</v>
      </c>
      <c s="96">
        <v>0</v>
      </c>
      <c s="96">
        <v>0</v>
      </c>
      <c s="96">
        <v>475392.5</v>
      </c>
      <c s="85">
        <v>43682</v>
      </c>
      <c s="85">
        <v>45874</v>
      </c>
      <c s="101">
        <v>475392.5</v>
      </c>
      <c s="102">
        <v>0.59722222222222221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237696.25</v>
      </c>
      <c s="27">
        <v>0</v>
      </c>
      <c s="27">
        <v>0</v>
      </c>
      <c s="27">
        <v>0</v>
      </c>
      <c s="27">
        <v>0</v>
      </c>
      <c s="27">
        <v>0</v>
      </c>
      <c s="27">
        <v>237696.25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475392.5</v>
      </c>
      <c s="27">
        <v>0</v>
      </c>
      <c s="27">
        <v>475392.5</v>
      </c>
    </row>
    <row r="236" spans="1:65" ht="14.5">
      <c r="A236" s="82" t="s">
        <v>2328</v>
      </c>
      <c s="79" t="s">
        <v>491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954472.5</v>
      </c>
      <c s="96">
        <v>0</v>
      </c>
      <c s="96">
        <v>0</v>
      </c>
      <c s="96">
        <v>4486.0200000000004</v>
      </c>
      <c s="96">
        <v>0</v>
      </c>
      <c s="96">
        <v>0</v>
      </c>
      <c s="96">
        <v>0</v>
      </c>
      <c s="96">
        <v>954472.5</v>
      </c>
      <c s="85">
        <v>43682</v>
      </c>
      <c s="85">
        <v>46239</v>
      </c>
      <c s="101">
        <v>954472.5</v>
      </c>
      <c s="102">
        <v>1.5972222222222223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477236.25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477236.25</v>
      </c>
      <c s="27">
        <v>0</v>
      </c>
      <c s="27">
        <v>0</v>
      </c>
      <c s="27">
        <v>0</v>
      </c>
      <c s="27">
        <v>0</v>
      </c>
      <c s="27">
        <v>477236.25</v>
      </c>
      <c s="27">
        <v>477236.25</v>
      </c>
      <c s="27">
        <v>954472.5</v>
      </c>
    </row>
    <row r="237" spans="1:65" ht="14.5">
      <c r="A237" s="82" t="s">
        <v>2329</v>
      </c>
      <c s="79" t="s">
        <v>491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311962.5</v>
      </c>
      <c s="96">
        <v>0</v>
      </c>
      <c s="96">
        <v>0</v>
      </c>
      <c s="96">
        <v>1541.6099999999999</v>
      </c>
      <c s="96">
        <v>0</v>
      </c>
      <c s="96">
        <v>0</v>
      </c>
      <c s="96">
        <v>0</v>
      </c>
      <c s="96">
        <v>311962.5</v>
      </c>
      <c s="85">
        <v>43682</v>
      </c>
      <c s="85">
        <v>46604</v>
      </c>
      <c s="101">
        <v>311962.5</v>
      </c>
      <c s="102">
        <v>2.5972222222222223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103987.5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103987.5</v>
      </c>
      <c s="27">
        <v>0</v>
      </c>
      <c s="27">
        <v>0</v>
      </c>
      <c s="27">
        <v>0</v>
      </c>
      <c s="27">
        <v>0</v>
      </c>
      <c s="27">
        <v>103987.5</v>
      </c>
      <c s="27">
        <v>103987.5</v>
      </c>
      <c s="27">
        <v>207975</v>
      </c>
    </row>
    <row r="238" spans="1:65" ht="14.5">
      <c r="A238" s="82" t="s">
        <v>2330</v>
      </c>
      <c s="79" t="s">
        <v>492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511382.5</v>
      </c>
      <c s="96">
        <v>0</v>
      </c>
      <c s="96">
        <v>0</v>
      </c>
      <c s="96">
        <v>2284.1799999999998</v>
      </c>
      <c s="96">
        <v>0</v>
      </c>
      <c s="96">
        <v>0</v>
      </c>
      <c s="96">
        <v>0</v>
      </c>
      <c s="96">
        <v>511382.5</v>
      </c>
      <c s="85">
        <v>43683</v>
      </c>
      <c s="85">
        <v>45875</v>
      </c>
      <c s="101">
        <v>511382.5</v>
      </c>
      <c s="102">
        <v>0.59999999999999998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255691.25</v>
      </c>
      <c s="27">
        <v>0</v>
      </c>
      <c s="27">
        <v>0</v>
      </c>
      <c s="27">
        <v>0</v>
      </c>
      <c s="27">
        <v>0</v>
      </c>
      <c s="27">
        <v>0</v>
      </c>
      <c s="27">
        <v>255691.25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511382.5</v>
      </c>
      <c s="27">
        <v>0</v>
      </c>
      <c s="27">
        <v>511382.5</v>
      </c>
    </row>
    <row r="239" spans="1:65" ht="14.5">
      <c r="A239" s="82" t="s">
        <v>2331</v>
      </c>
      <c s="79" t="s">
        <v>492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819362.5</v>
      </c>
      <c s="96">
        <v>0</v>
      </c>
      <c s="96">
        <v>0</v>
      </c>
      <c s="96">
        <v>3851</v>
      </c>
      <c s="96">
        <v>0</v>
      </c>
      <c s="96">
        <v>0</v>
      </c>
      <c s="96">
        <v>0</v>
      </c>
      <c s="96">
        <v>819362.5</v>
      </c>
      <c s="85">
        <v>43683</v>
      </c>
      <c s="85">
        <v>46240</v>
      </c>
      <c s="101">
        <v>819362.5</v>
      </c>
      <c s="102">
        <v>1.6000000000000001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409681.25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409681.25</v>
      </c>
      <c s="27">
        <v>0</v>
      </c>
      <c s="27">
        <v>0</v>
      </c>
      <c s="27">
        <v>0</v>
      </c>
      <c s="27">
        <v>0</v>
      </c>
      <c s="27">
        <v>409681.25</v>
      </c>
      <c s="27">
        <v>409681.25</v>
      </c>
      <c s="27">
        <v>819362.5</v>
      </c>
    </row>
    <row r="240" spans="1:65" ht="14.5">
      <c r="A240" s="82" t="s">
        <v>2332</v>
      </c>
      <c s="79" t="s">
        <v>492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304587.5</v>
      </c>
      <c s="96">
        <v>0</v>
      </c>
      <c s="96">
        <v>0</v>
      </c>
      <c s="96">
        <v>1505.1700000000001</v>
      </c>
      <c s="96">
        <v>0</v>
      </c>
      <c s="96">
        <v>0</v>
      </c>
      <c s="96">
        <v>0</v>
      </c>
      <c s="96">
        <v>304587.5</v>
      </c>
      <c s="85">
        <v>43683</v>
      </c>
      <c s="85">
        <v>46605</v>
      </c>
      <c s="101">
        <v>304587.5</v>
      </c>
      <c s="102">
        <v>2.6000000000000001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101529.16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101529.17</v>
      </c>
      <c s="27">
        <v>0</v>
      </c>
      <c s="27">
        <v>0</v>
      </c>
      <c s="27">
        <v>0</v>
      </c>
      <c s="27">
        <v>0</v>
      </c>
      <c s="27">
        <v>101529.16</v>
      </c>
      <c s="27">
        <v>101529.17</v>
      </c>
      <c s="27">
        <v>203058.33000000002</v>
      </c>
    </row>
    <row r="241" spans="1:65" ht="14.5">
      <c r="A241" s="82" t="s">
        <v>2333</v>
      </c>
      <c s="79" t="s">
        <v>492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43683</v>
      </c>
      <c s="85">
        <v>47336</v>
      </c>
      <c s="101">
        <v>53100</v>
      </c>
      <c s="102">
        <v>4.5999999999999996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  <c s="27">
        <v>21240</v>
      </c>
    </row>
    <row r="242" spans="1:65" ht="14.5">
      <c r="A242" s="82" t="s">
        <v>2334</v>
      </c>
      <c s="79" t="s">
        <v>493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881312.5</v>
      </c>
      <c s="96">
        <v>0</v>
      </c>
      <c s="96">
        <v>0</v>
      </c>
      <c s="96">
        <v>3936.5300000000002</v>
      </c>
      <c s="96">
        <v>0</v>
      </c>
      <c s="96">
        <v>0</v>
      </c>
      <c s="96">
        <v>0</v>
      </c>
      <c s="96">
        <v>881312.5</v>
      </c>
      <c s="85">
        <v>43683</v>
      </c>
      <c s="85">
        <v>45875</v>
      </c>
      <c s="101">
        <v>881312.5</v>
      </c>
      <c s="102">
        <v>0.59999999999999998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440656.25</v>
      </c>
      <c s="27">
        <v>0</v>
      </c>
      <c s="27">
        <v>0</v>
      </c>
      <c s="27">
        <v>0</v>
      </c>
      <c s="27">
        <v>0</v>
      </c>
      <c s="27">
        <v>0</v>
      </c>
      <c s="27">
        <v>440656.25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881312.5</v>
      </c>
      <c s="27">
        <v>0</v>
      </c>
      <c s="27">
        <v>881312.5</v>
      </c>
    </row>
    <row r="243" spans="1:65" ht="14.5">
      <c r="A243" s="82" t="s">
        <v>2335</v>
      </c>
      <c s="79" t="s">
        <v>493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1077487.5</v>
      </c>
      <c s="96">
        <v>0</v>
      </c>
      <c s="96">
        <v>0</v>
      </c>
      <c s="96">
        <v>5064.1899999999996</v>
      </c>
      <c s="96">
        <v>0</v>
      </c>
      <c s="96">
        <v>0</v>
      </c>
      <c s="96">
        <v>0</v>
      </c>
      <c s="96">
        <v>1077487.5</v>
      </c>
      <c s="85">
        <v>43683</v>
      </c>
      <c s="85">
        <v>46240</v>
      </c>
      <c s="101">
        <v>1077487.5</v>
      </c>
      <c s="102">
        <v>1.6000000000000001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538743.75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538743.75</v>
      </c>
      <c s="27">
        <v>0</v>
      </c>
      <c s="27">
        <v>0</v>
      </c>
      <c s="27">
        <v>0</v>
      </c>
      <c s="27">
        <v>0</v>
      </c>
      <c s="27">
        <v>538743.75</v>
      </c>
      <c s="27">
        <v>538743.75</v>
      </c>
      <c s="27">
        <v>1077487.5</v>
      </c>
    </row>
    <row r="244" spans="1:65" ht="14.5">
      <c r="A244" s="82" t="s">
        <v>2336</v>
      </c>
      <c s="79" t="s">
        <v>493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416392.5</v>
      </c>
      <c s="96">
        <v>0</v>
      </c>
      <c s="96">
        <v>0</v>
      </c>
      <c s="96">
        <v>2057.6700000000001</v>
      </c>
      <c s="96">
        <v>0</v>
      </c>
      <c s="96">
        <v>0</v>
      </c>
      <c s="96">
        <v>0</v>
      </c>
      <c s="96">
        <v>416392.5</v>
      </c>
      <c s="85">
        <v>43683</v>
      </c>
      <c s="85">
        <v>46605</v>
      </c>
      <c s="101">
        <v>416392.5</v>
      </c>
      <c s="102">
        <v>2.6000000000000001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138797.5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138797.5</v>
      </c>
      <c s="27">
        <v>0</v>
      </c>
      <c s="27">
        <v>0</v>
      </c>
      <c s="27">
        <v>0</v>
      </c>
      <c s="27">
        <v>0</v>
      </c>
      <c s="27">
        <v>138797.5</v>
      </c>
      <c s="27">
        <v>138797.5</v>
      </c>
      <c s="27">
        <v>277595</v>
      </c>
    </row>
    <row r="245" spans="1:65" ht="14.5">
      <c r="A245" s="82" t="s">
        <v>2337</v>
      </c>
      <c s="79" t="s">
        <v>494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1202567.5</v>
      </c>
      <c s="96">
        <v>0</v>
      </c>
      <c s="96">
        <v>0</v>
      </c>
      <c s="96">
        <v>5371.4700000000003</v>
      </c>
      <c s="96">
        <v>0</v>
      </c>
      <c s="96">
        <v>0</v>
      </c>
      <c s="96">
        <v>0</v>
      </c>
      <c s="96">
        <v>1202567.5</v>
      </c>
      <c s="85">
        <v>43684</v>
      </c>
      <c s="85">
        <v>45876</v>
      </c>
      <c s="101">
        <v>1202567.5</v>
      </c>
      <c s="102">
        <v>0.60277777777777775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601283.75</v>
      </c>
      <c s="27">
        <v>0</v>
      </c>
      <c s="27">
        <v>0</v>
      </c>
      <c s="27">
        <v>0</v>
      </c>
      <c s="27">
        <v>0</v>
      </c>
      <c s="27">
        <v>0</v>
      </c>
      <c s="27">
        <v>601283.75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1202567.5</v>
      </c>
      <c s="27">
        <v>0</v>
      </c>
      <c s="27">
        <v>1202567.5</v>
      </c>
    </row>
    <row r="246" spans="1:65" ht="14.5">
      <c r="A246" s="82" t="s">
        <v>2338</v>
      </c>
      <c s="79" t="s">
        <v>494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1044152.5</v>
      </c>
      <c s="96">
        <v>0</v>
      </c>
      <c s="96">
        <v>0</v>
      </c>
      <c s="96">
        <v>4907.5200000000004</v>
      </c>
      <c s="96">
        <v>0</v>
      </c>
      <c s="96">
        <v>0</v>
      </c>
      <c s="96">
        <v>0</v>
      </c>
      <c s="96">
        <v>1044152.5</v>
      </c>
      <c s="85">
        <v>43684</v>
      </c>
      <c s="85">
        <v>46241</v>
      </c>
      <c s="101">
        <v>1044152.5</v>
      </c>
      <c s="102">
        <v>1.6027777777777779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522076.25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522076.25</v>
      </c>
      <c s="27">
        <v>0</v>
      </c>
      <c s="27">
        <v>0</v>
      </c>
      <c s="27">
        <v>0</v>
      </c>
      <c s="27">
        <v>0</v>
      </c>
      <c s="27">
        <v>522076.25</v>
      </c>
      <c s="27">
        <v>522076.25</v>
      </c>
      <c s="27">
        <v>1044152.5</v>
      </c>
    </row>
    <row r="247" spans="1:65" ht="14.5">
      <c r="A247" s="82" t="s">
        <v>2339</v>
      </c>
      <c s="79" t="s">
        <v>494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309012.5</v>
      </c>
      <c s="96">
        <v>0</v>
      </c>
      <c s="96">
        <v>0</v>
      </c>
      <c s="96">
        <v>1527.04</v>
      </c>
      <c s="96">
        <v>0</v>
      </c>
      <c s="96">
        <v>0</v>
      </c>
      <c s="96">
        <v>0</v>
      </c>
      <c s="96">
        <v>309012.5</v>
      </c>
      <c s="85">
        <v>43684</v>
      </c>
      <c s="85">
        <v>46606</v>
      </c>
      <c s="101">
        <v>309012.5</v>
      </c>
      <c s="102">
        <v>2.6027777777777779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103004.16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103004.17</v>
      </c>
      <c s="27">
        <v>0</v>
      </c>
      <c s="27">
        <v>0</v>
      </c>
      <c s="27">
        <v>0</v>
      </c>
      <c s="27">
        <v>0</v>
      </c>
      <c s="27">
        <v>103004.16</v>
      </c>
      <c s="27">
        <v>103004.17</v>
      </c>
      <c s="27">
        <v>206008.33000000002</v>
      </c>
    </row>
    <row r="248" spans="1:65" ht="14.5">
      <c r="A248" s="82" t="s">
        <v>2340</v>
      </c>
      <c s="79" t="s">
        <v>494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43684</v>
      </c>
      <c s="85">
        <v>46972</v>
      </c>
      <c s="101">
        <v>106200</v>
      </c>
      <c s="102">
        <v>3.6027777777777779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53100</v>
      </c>
    </row>
    <row r="249" spans="1:65" ht="14.5">
      <c r="A249" s="82" t="s">
        <v>2341</v>
      </c>
      <c s="79" t="s">
        <v>495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750922.5</v>
      </c>
      <c s="96">
        <v>0</v>
      </c>
      <c s="96">
        <v>0</v>
      </c>
      <c s="96">
        <v>3354.1199999999999</v>
      </c>
      <c s="96">
        <v>0</v>
      </c>
      <c s="96">
        <v>0</v>
      </c>
      <c s="96">
        <v>0</v>
      </c>
      <c s="96">
        <v>750922.5</v>
      </c>
      <c s="85">
        <v>43685</v>
      </c>
      <c s="85">
        <v>45877</v>
      </c>
      <c s="101">
        <v>750922.5</v>
      </c>
      <c s="102">
        <v>0.60555555555555551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375461.25</v>
      </c>
      <c s="27">
        <v>0</v>
      </c>
      <c s="27">
        <v>0</v>
      </c>
      <c s="27">
        <v>0</v>
      </c>
      <c s="27">
        <v>0</v>
      </c>
      <c s="27">
        <v>0</v>
      </c>
      <c s="27">
        <v>375461.25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750922.5</v>
      </c>
      <c s="27">
        <v>0</v>
      </c>
      <c s="27">
        <v>750922.5</v>
      </c>
    </row>
    <row r="250" spans="1:65" ht="14.5">
      <c r="A250" s="82" t="s">
        <v>2342</v>
      </c>
      <c s="79" t="s">
        <v>495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862580</v>
      </c>
      <c s="96">
        <v>0</v>
      </c>
      <c s="96">
        <v>0</v>
      </c>
      <c s="96">
        <v>4054.1300000000001</v>
      </c>
      <c s="96">
        <v>0</v>
      </c>
      <c s="96">
        <v>0</v>
      </c>
      <c s="96">
        <v>0</v>
      </c>
      <c s="96">
        <v>862580</v>
      </c>
      <c s="85">
        <v>43685</v>
      </c>
      <c s="85">
        <v>46242</v>
      </c>
      <c s="101">
        <v>862580</v>
      </c>
      <c s="102">
        <v>1.6055555555555556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431290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431290</v>
      </c>
      <c s="27">
        <v>0</v>
      </c>
      <c s="27">
        <v>0</v>
      </c>
      <c s="27">
        <v>0</v>
      </c>
      <c s="27">
        <v>0</v>
      </c>
      <c s="27">
        <v>431290</v>
      </c>
      <c s="27">
        <v>431290</v>
      </c>
      <c s="27">
        <v>862580</v>
      </c>
    </row>
    <row r="251" spans="1:65" ht="14.5">
      <c r="A251" s="82" t="s">
        <v>2343</v>
      </c>
      <c s="79" t="s">
        <v>495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470377.5</v>
      </c>
      <c s="96">
        <v>0</v>
      </c>
      <c s="96">
        <v>0</v>
      </c>
      <c s="96">
        <v>2324.4499999999998</v>
      </c>
      <c s="96">
        <v>0</v>
      </c>
      <c s="96">
        <v>0</v>
      </c>
      <c s="96">
        <v>0</v>
      </c>
      <c s="96">
        <v>470377.5</v>
      </c>
      <c s="85">
        <v>43685</v>
      </c>
      <c s="85">
        <v>46607</v>
      </c>
      <c s="101">
        <v>470377.5</v>
      </c>
      <c s="102">
        <v>2.6055555555555556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156792.5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156792.5</v>
      </c>
      <c s="27">
        <v>0</v>
      </c>
      <c s="27">
        <v>0</v>
      </c>
      <c s="27">
        <v>0</v>
      </c>
      <c s="27">
        <v>0</v>
      </c>
      <c s="27">
        <v>156792.5</v>
      </c>
      <c s="27">
        <v>156792.5</v>
      </c>
      <c s="27">
        <v>313585</v>
      </c>
    </row>
    <row r="252" spans="1:65" ht="14.5">
      <c r="A252" s="82" t="s">
        <v>2344</v>
      </c>
      <c s="79" t="s">
        <v>496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1099907.5</v>
      </c>
      <c s="96">
        <v>0</v>
      </c>
      <c s="96">
        <v>0</v>
      </c>
      <c s="96">
        <v>4912.9200000000001</v>
      </c>
      <c s="96">
        <v>0</v>
      </c>
      <c s="96">
        <v>0</v>
      </c>
      <c s="96">
        <v>0</v>
      </c>
      <c s="96">
        <v>1099907.5</v>
      </c>
      <c s="85">
        <v>43689</v>
      </c>
      <c s="85">
        <v>45881</v>
      </c>
      <c s="101">
        <v>1099907.5</v>
      </c>
      <c s="102">
        <v>0.6166666666666667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549953.75</v>
      </c>
      <c s="27">
        <v>0</v>
      </c>
      <c s="27">
        <v>0</v>
      </c>
      <c s="27">
        <v>0</v>
      </c>
      <c s="27">
        <v>0</v>
      </c>
      <c s="27">
        <v>0</v>
      </c>
      <c s="27">
        <v>549953.75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1099907.5</v>
      </c>
      <c s="27">
        <v>0</v>
      </c>
      <c s="27">
        <v>1099907.5</v>
      </c>
    </row>
    <row r="253" spans="1:65" ht="14.5">
      <c r="A253" s="82" t="s">
        <v>2345</v>
      </c>
      <c s="79" t="s">
        <v>496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1248292.5</v>
      </c>
      <c s="96">
        <v>0</v>
      </c>
      <c s="96">
        <v>0</v>
      </c>
      <c s="96">
        <v>5866.9700000000003</v>
      </c>
      <c s="96">
        <v>0</v>
      </c>
      <c s="96">
        <v>0</v>
      </c>
      <c s="96">
        <v>0</v>
      </c>
      <c s="96">
        <v>1248292.5</v>
      </c>
      <c s="85">
        <v>43689</v>
      </c>
      <c s="85">
        <v>46246</v>
      </c>
      <c s="101">
        <v>1248292.5</v>
      </c>
      <c s="102">
        <v>1.6166666666666667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624146.25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624146.25</v>
      </c>
      <c s="27">
        <v>0</v>
      </c>
      <c s="27">
        <v>0</v>
      </c>
      <c s="27">
        <v>0</v>
      </c>
      <c s="27">
        <v>0</v>
      </c>
      <c s="27">
        <v>624146.25</v>
      </c>
      <c s="27">
        <v>624146.25</v>
      </c>
      <c s="27">
        <v>1248292.5</v>
      </c>
    </row>
    <row r="254" spans="1:65" ht="14.5">
      <c r="A254" s="82" t="s">
        <v>2346</v>
      </c>
      <c s="79" t="s">
        <v>496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522002.5</v>
      </c>
      <c s="96">
        <v>0</v>
      </c>
      <c s="96">
        <v>0</v>
      </c>
      <c s="96">
        <v>2579.5599999999999</v>
      </c>
      <c s="96">
        <v>0</v>
      </c>
      <c s="96">
        <v>0</v>
      </c>
      <c s="96">
        <v>0</v>
      </c>
      <c s="96">
        <v>522002.5</v>
      </c>
      <c s="85">
        <v>43689</v>
      </c>
      <c s="85">
        <v>46611</v>
      </c>
      <c s="101">
        <v>522002.5</v>
      </c>
      <c s="102">
        <v>2.6166666666666667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174000.82999999999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174000.82999999999</v>
      </c>
      <c s="27">
        <v>0</v>
      </c>
      <c s="27">
        <v>0</v>
      </c>
      <c s="27">
        <v>0</v>
      </c>
      <c s="27">
        <v>0</v>
      </c>
      <c s="27">
        <v>174000.82999999999</v>
      </c>
      <c s="27">
        <v>174000.82999999999</v>
      </c>
      <c s="27">
        <v>348001.65999999997</v>
      </c>
    </row>
    <row r="255" spans="1:65" ht="14.5">
      <c r="A255" s="82" t="s">
        <v>2347</v>
      </c>
      <c s="79" t="s">
        <v>497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1273220</v>
      </c>
      <c s="96">
        <v>0</v>
      </c>
      <c s="96">
        <v>0</v>
      </c>
      <c s="96">
        <v>5687.0500000000002</v>
      </c>
      <c s="96">
        <v>0</v>
      </c>
      <c s="96">
        <v>0</v>
      </c>
      <c s="96">
        <v>0</v>
      </c>
      <c s="96">
        <v>1273220</v>
      </c>
      <c s="85">
        <v>43690</v>
      </c>
      <c s="85">
        <v>45882</v>
      </c>
      <c s="101">
        <v>1273220</v>
      </c>
      <c s="102">
        <v>0.61944444444444446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636610</v>
      </c>
      <c s="27">
        <v>0</v>
      </c>
      <c s="27">
        <v>0</v>
      </c>
      <c s="27">
        <v>0</v>
      </c>
      <c s="27">
        <v>0</v>
      </c>
      <c s="27">
        <v>0</v>
      </c>
      <c s="27">
        <v>636610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1273220</v>
      </c>
      <c s="27">
        <v>0</v>
      </c>
      <c s="27">
        <v>1273220</v>
      </c>
    </row>
    <row r="256" spans="1:65" ht="14.5">
      <c r="A256" s="82" t="s">
        <v>2348</v>
      </c>
      <c s="79" t="s">
        <v>497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1866317.5</v>
      </c>
      <c s="96">
        <v>0</v>
      </c>
      <c s="96">
        <v>0</v>
      </c>
      <c s="96">
        <v>8771.6900000000005</v>
      </c>
      <c s="96">
        <v>0</v>
      </c>
      <c s="96">
        <v>0</v>
      </c>
      <c s="96">
        <v>0</v>
      </c>
      <c s="96">
        <v>1866317.5</v>
      </c>
      <c s="85">
        <v>43690</v>
      </c>
      <c s="85">
        <v>46247</v>
      </c>
      <c s="101">
        <v>1866317.5</v>
      </c>
      <c s="102">
        <v>1.6194444444444445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933158.75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933158.75</v>
      </c>
      <c s="27">
        <v>0</v>
      </c>
      <c s="27">
        <v>0</v>
      </c>
      <c s="27">
        <v>0</v>
      </c>
      <c s="27">
        <v>0</v>
      </c>
      <c s="27">
        <v>933158.75</v>
      </c>
      <c s="27">
        <v>933158.75</v>
      </c>
      <c s="27">
        <v>1866317.5</v>
      </c>
    </row>
    <row r="257" spans="1:65" ht="14.5">
      <c r="A257" s="82" t="s">
        <v>2349</v>
      </c>
      <c s="79" t="s">
        <v>497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704902.5</v>
      </c>
      <c s="96">
        <v>0</v>
      </c>
      <c s="96">
        <v>0</v>
      </c>
      <c s="96">
        <v>3483.3899999999999</v>
      </c>
      <c s="96">
        <v>0</v>
      </c>
      <c s="96">
        <v>0</v>
      </c>
      <c s="96">
        <v>0</v>
      </c>
      <c s="96">
        <v>704902.5</v>
      </c>
      <c s="85">
        <v>43690</v>
      </c>
      <c s="85">
        <v>46612</v>
      </c>
      <c s="101">
        <v>704902.5</v>
      </c>
      <c s="102">
        <v>2.6194444444444445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234967.5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234967.5</v>
      </c>
      <c s="27">
        <v>0</v>
      </c>
      <c s="27">
        <v>0</v>
      </c>
      <c s="27">
        <v>0</v>
      </c>
      <c s="27">
        <v>0</v>
      </c>
      <c s="27">
        <v>234967.5</v>
      </c>
      <c s="27">
        <v>234967.5</v>
      </c>
      <c s="27">
        <v>469935</v>
      </c>
    </row>
    <row r="258" spans="1:65" ht="14.5">
      <c r="A258" s="82" t="s">
        <v>2350</v>
      </c>
      <c s="79" t="s">
        <v>497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51920</v>
      </c>
      <c s="96">
        <v>0</v>
      </c>
      <c s="96">
        <v>0</v>
      </c>
      <c s="96">
        <v>268.69</v>
      </c>
      <c s="96">
        <v>0</v>
      </c>
      <c s="96">
        <v>0</v>
      </c>
      <c s="96">
        <v>0</v>
      </c>
      <c s="96">
        <v>51920</v>
      </c>
      <c s="85">
        <v>43690</v>
      </c>
      <c s="85">
        <v>46978</v>
      </c>
      <c s="101">
        <v>51920</v>
      </c>
      <c s="102">
        <v>3.6194444444444445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12980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12980</v>
      </c>
      <c s="27">
        <v>0</v>
      </c>
      <c s="27">
        <v>0</v>
      </c>
      <c s="27">
        <v>0</v>
      </c>
      <c s="27">
        <v>0</v>
      </c>
      <c s="27">
        <v>12980</v>
      </c>
      <c s="27">
        <v>12980</v>
      </c>
      <c s="27">
        <v>25960</v>
      </c>
    </row>
    <row r="259" spans="1:65" ht="14.5">
      <c r="A259" s="82" t="s">
        <v>2351</v>
      </c>
      <c s="79" t="s">
        <v>498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1143272.5</v>
      </c>
      <c s="96">
        <v>0</v>
      </c>
      <c s="96">
        <v>0</v>
      </c>
      <c s="96">
        <v>5106.6199999999999</v>
      </c>
      <c s="96">
        <v>0</v>
      </c>
      <c s="96">
        <v>0</v>
      </c>
      <c s="96">
        <v>0</v>
      </c>
      <c s="96">
        <v>1143272.5</v>
      </c>
      <c s="85">
        <v>43691</v>
      </c>
      <c s="85">
        <v>45883</v>
      </c>
      <c s="101">
        <v>1143272.5</v>
      </c>
      <c s="102">
        <v>0.62222222222222223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571636.25</v>
      </c>
      <c s="27">
        <v>0</v>
      </c>
      <c s="27">
        <v>0</v>
      </c>
      <c s="27">
        <v>0</v>
      </c>
      <c s="27">
        <v>0</v>
      </c>
      <c s="27">
        <v>0</v>
      </c>
      <c s="27">
        <v>571636.25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1143272.5</v>
      </c>
      <c s="27">
        <v>0</v>
      </c>
      <c s="27">
        <v>1143272.5</v>
      </c>
    </row>
    <row r="260" spans="1:65" ht="14.5">
      <c r="A260" s="82" t="s">
        <v>2352</v>
      </c>
      <c s="79" t="s">
        <v>498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747530</v>
      </c>
      <c s="96">
        <v>0</v>
      </c>
      <c s="96">
        <v>0</v>
      </c>
      <c s="96">
        <v>3513.3899999999999</v>
      </c>
      <c s="96">
        <v>0</v>
      </c>
      <c s="96">
        <v>0</v>
      </c>
      <c s="96">
        <v>0</v>
      </c>
      <c s="96">
        <v>747530</v>
      </c>
      <c s="85">
        <v>43691</v>
      </c>
      <c s="85">
        <v>46248</v>
      </c>
      <c s="101">
        <v>747530</v>
      </c>
      <c s="102">
        <v>1.6222222222222222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373765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373765</v>
      </c>
      <c s="27">
        <v>0</v>
      </c>
      <c s="27">
        <v>0</v>
      </c>
      <c s="27">
        <v>0</v>
      </c>
      <c s="27">
        <v>0</v>
      </c>
      <c s="27">
        <v>373765</v>
      </c>
      <c s="27">
        <v>373765</v>
      </c>
      <c s="27">
        <v>747530</v>
      </c>
    </row>
    <row r="261" spans="1:65" ht="14.5">
      <c r="A261" s="82" t="s">
        <v>2353</v>
      </c>
      <c s="79" t="s">
        <v>498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416982.5</v>
      </c>
      <c s="96">
        <v>0</v>
      </c>
      <c s="96">
        <v>0</v>
      </c>
      <c s="96">
        <v>2060.5900000000001</v>
      </c>
      <c s="96">
        <v>0</v>
      </c>
      <c s="96">
        <v>0</v>
      </c>
      <c s="96">
        <v>0</v>
      </c>
      <c s="96">
        <v>416982.5</v>
      </c>
      <c s="85">
        <v>43691</v>
      </c>
      <c s="85">
        <v>46613</v>
      </c>
      <c s="101">
        <v>416982.5</v>
      </c>
      <c s="102">
        <v>2.6222222222222222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138994.17000000001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138994.17000000001</v>
      </c>
      <c s="27">
        <v>0</v>
      </c>
      <c s="27">
        <v>0</v>
      </c>
      <c s="27">
        <v>0</v>
      </c>
      <c s="27">
        <v>0</v>
      </c>
      <c s="27">
        <v>138994.17000000001</v>
      </c>
      <c s="27">
        <v>138994.17000000001</v>
      </c>
      <c s="27">
        <v>277988.34000000003</v>
      </c>
    </row>
    <row r="262" spans="1:65" ht="14.5">
      <c r="A262" s="82" t="s">
        <v>2354</v>
      </c>
      <c s="79" t="s">
        <v>498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43691</v>
      </c>
      <c s="85">
        <v>46979</v>
      </c>
      <c s="101">
        <v>53100</v>
      </c>
      <c s="102">
        <v>3.6222222222222222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26550</v>
      </c>
    </row>
    <row r="263" spans="1:65" ht="14.5">
      <c r="A263" s="82" t="s">
        <v>2355</v>
      </c>
      <c s="79" t="s">
        <v>499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837800</v>
      </c>
      <c s="96">
        <v>0</v>
      </c>
      <c s="96">
        <v>0</v>
      </c>
      <c s="96">
        <v>3742.1700000000001</v>
      </c>
      <c s="96">
        <v>0</v>
      </c>
      <c s="96">
        <v>0</v>
      </c>
      <c s="96">
        <v>0</v>
      </c>
      <c s="96">
        <v>837800</v>
      </c>
      <c s="85">
        <v>43691</v>
      </c>
      <c s="85">
        <v>45883</v>
      </c>
      <c s="101">
        <v>837800</v>
      </c>
      <c s="102">
        <v>0.62222222222222223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418900</v>
      </c>
      <c s="27">
        <v>0</v>
      </c>
      <c s="27">
        <v>0</v>
      </c>
      <c s="27">
        <v>0</v>
      </c>
      <c s="27">
        <v>0</v>
      </c>
      <c s="27">
        <v>0</v>
      </c>
      <c s="27">
        <v>418900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837800</v>
      </c>
      <c s="27">
        <v>0</v>
      </c>
      <c s="27">
        <v>837800</v>
      </c>
    </row>
    <row r="264" spans="1:65" ht="14.5">
      <c r="A264" s="82" t="s">
        <v>2356</v>
      </c>
      <c s="79" t="s">
        <v>499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1506417.5</v>
      </c>
      <c s="96">
        <v>0</v>
      </c>
      <c s="96">
        <v>0</v>
      </c>
      <c s="96">
        <v>7080.1599999999999</v>
      </c>
      <c s="96">
        <v>0</v>
      </c>
      <c s="96">
        <v>0</v>
      </c>
      <c s="96">
        <v>0</v>
      </c>
      <c s="96">
        <v>1506417.5</v>
      </c>
      <c s="85">
        <v>43691</v>
      </c>
      <c s="85">
        <v>46248</v>
      </c>
      <c s="101">
        <v>1506417.5</v>
      </c>
      <c s="102">
        <v>1.6222222222222222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753208.75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753208.75</v>
      </c>
      <c s="27">
        <v>0</v>
      </c>
      <c s="27">
        <v>0</v>
      </c>
      <c s="27">
        <v>0</v>
      </c>
      <c s="27">
        <v>0</v>
      </c>
      <c s="27">
        <v>753208.75</v>
      </c>
      <c s="27">
        <v>753208.75</v>
      </c>
      <c s="27">
        <v>1506417.5</v>
      </c>
    </row>
    <row r="265" spans="1:65" ht="14.5">
      <c r="A265" s="82" t="s">
        <v>2357</v>
      </c>
      <c s="79" t="s">
        <v>499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403265</v>
      </c>
      <c s="96">
        <v>0</v>
      </c>
      <c s="96">
        <v>0</v>
      </c>
      <c s="96">
        <v>1992.8</v>
      </c>
      <c s="96">
        <v>0</v>
      </c>
      <c s="96">
        <v>0</v>
      </c>
      <c s="96">
        <v>0</v>
      </c>
      <c s="96">
        <v>403265</v>
      </c>
      <c s="85">
        <v>43691</v>
      </c>
      <c s="85">
        <v>46613</v>
      </c>
      <c s="101">
        <v>403265</v>
      </c>
      <c s="102">
        <v>2.6222222222222222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134421.66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134421.67000000001</v>
      </c>
      <c s="27">
        <v>0</v>
      </c>
      <c s="27">
        <v>0</v>
      </c>
      <c s="27">
        <v>0</v>
      </c>
      <c s="27">
        <v>0</v>
      </c>
      <c s="27">
        <v>134421.66</v>
      </c>
      <c s="27">
        <v>134421.67000000001</v>
      </c>
      <c s="27">
        <v>268843.33000000002</v>
      </c>
    </row>
    <row r="266" spans="1:65" ht="14.5">
      <c r="A266" s="82" t="s">
        <v>2358</v>
      </c>
      <c s="79" t="s">
        <v>499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43691</v>
      </c>
      <c s="85">
        <v>46979</v>
      </c>
      <c s="101">
        <v>53100</v>
      </c>
      <c s="102">
        <v>3.6222222222222222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26550</v>
      </c>
    </row>
    <row r="267" spans="1:65" ht="14.5">
      <c r="A267" s="82" t="s">
        <v>2359</v>
      </c>
      <c s="79" t="s">
        <v>500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1602882.5</v>
      </c>
      <c s="96">
        <v>0</v>
      </c>
      <c s="96">
        <v>0</v>
      </c>
      <c s="96">
        <v>7159.54</v>
      </c>
      <c s="96">
        <v>0</v>
      </c>
      <c s="96">
        <v>0</v>
      </c>
      <c s="96">
        <v>0</v>
      </c>
      <c s="96">
        <v>1602882.5</v>
      </c>
      <c s="85">
        <v>43693</v>
      </c>
      <c s="85">
        <v>45885</v>
      </c>
      <c s="101">
        <v>1602882.5</v>
      </c>
      <c s="102">
        <v>0.62777777777777777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801441.25</v>
      </c>
      <c s="27">
        <v>0</v>
      </c>
      <c s="27">
        <v>0</v>
      </c>
      <c s="27">
        <v>0</v>
      </c>
      <c s="27">
        <v>0</v>
      </c>
      <c s="27">
        <v>0</v>
      </c>
      <c s="27">
        <v>801441.25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1602882.5</v>
      </c>
      <c s="27">
        <v>0</v>
      </c>
      <c s="27">
        <v>1602882.5</v>
      </c>
    </row>
    <row r="268" spans="1:65" ht="14.5">
      <c r="A268" s="82" t="s">
        <v>2360</v>
      </c>
      <c s="79" t="s">
        <v>500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1291952.5</v>
      </c>
      <c s="96">
        <v>0</v>
      </c>
      <c s="96">
        <v>0</v>
      </c>
      <c s="96">
        <v>6072.1800000000003</v>
      </c>
      <c s="96">
        <v>0</v>
      </c>
      <c s="96">
        <v>0</v>
      </c>
      <c s="96">
        <v>0</v>
      </c>
      <c s="96">
        <v>1291952.5</v>
      </c>
      <c s="85">
        <v>43693</v>
      </c>
      <c s="85">
        <v>46250</v>
      </c>
      <c s="101">
        <v>1291952.5</v>
      </c>
      <c s="102">
        <v>1.6277777777777778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645976.25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645976.25</v>
      </c>
      <c s="27">
        <v>0</v>
      </c>
      <c s="27">
        <v>0</v>
      </c>
      <c s="27">
        <v>0</v>
      </c>
      <c s="27">
        <v>0</v>
      </c>
      <c s="27">
        <v>645976.25</v>
      </c>
      <c s="27">
        <v>645976.25</v>
      </c>
      <c s="27">
        <v>1291952.5</v>
      </c>
    </row>
    <row r="269" spans="1:65" ht="14.5">
      <c r="A269" s="82" t="s">
        <v>2361</v>
      </c>
      <c s="79" t="s">
        <v>500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623482.5</v>
      </c>
      <c s="96">
        <v>0</v>
      </c>
      <c s="96">
        <v>0</v>
      </c>
      <c s="96">
        <v>3081.04</v>
      </c>
      <c s="96">
        <v>0</v>
      </c>
      <c s="96">
        <v>0</v>
      </c>
      <c s="96">
        <v>0</v>
      </c>
      <c s="96">
        <v>623482.5</v>
      </c>
      <c s="85">
        <v>43693</v>
      </c>
      <c s="85">
        <v>46615</v>
      </c>
      <c s="101">
        <v>623482.5</v>
      </c>
      <c s="102">
        <v>2.6277777777777778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207827.5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207827.5</v>
      </c>
      <c s="27">
        <v>0</v>
      </c>
      <c s="27">
        <v>0</v>
      </c>
      <c s="27">
        <v>0</v>
      </c>
      <c s="27">
        <v>0</v>
      </c>
      <c s="27">
        <v>207827.5</v>
      </c>
      <c s="27">
        <v>207827.5</v>
      </c>
      <c s="27">
        <v>415655</v>
      </c>
    </row>
    <row r="270" spans="1:65" ht="14.5">
      <c r="A270" s="82" t="s">
        <v>2362</v>
      </c>
      <c s="79" t="s">
        <v>501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765230</v>
      </c>
      <c s="96">
        <v>0</v>
      </c>
      <c s="96">
        <v>0</v>
      </c>
      <c s="96">
        <v>3418.0300000000002</v>
      </c>
      <c s="96">
        <v>0</v>
      </c>
      <c s="96">
        <v>0</v>
      </c>
      <c s="96">
        <v>0</v>
      </c>
      <c s="96">
        <v>765230</v>
      </c>
      <c s="85">
        <v>43696</v>
      </c>
      <c s="85">
        <v>45888</v>
      </c>
      <c s="101">
        <v>765230</v>
      </c>
      <c s="102">
        <v>0.63611111111111107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382615</v>
      </c>
      <c s="27">
        <v>0</v>
      </c>
      <c s="27">
        <v>0</v>
      </c>
      <c s="27">
        <v>0</v>
      </c>
      <c s="27">
        <v>0</v>
      </c>
      <c s="27">
        <v>0</v>
      </c>
      <c s="27">
        <v>382615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765230</v>
      </c>
      <c s="27">
        <v>0</v>
      </c>
      <c s="27">
        <v>765230</v>
      </c>
    </row>
    <row r="271" spans="1:65" ht="14.5">
      <c r="A271" s="82" t="s">
        <v>2363</v>
      </c>
      <c s="79" t="s">
        <v>501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1036777.5</v>
      </c>
      <c s="96">
        <v>0</v>
      </c>
      <c s="96">
        <v>0</v>
      </c>
      <c s="96">
        <v>4872.8500000000004</v>
      </c>
      <c s="96">
        <v>0</v>
      </c>
      <c s="96">
        <v>0</v>
      </c>
      <c s="96">
        <v>0</v>
      </c>
      <c s="96">
        <v>1036777.5</v>
      </c>
      <c s="85">
        <v>43696</v>
      </c>
      <c s="85">
        <v>46253</v>
      </c>
      <c s="101">
        <v>1036777.5</v>
      </c>
      <c s="102">
        <v>1.6361111111111111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518388.75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518388.75</v>
      </c>
      <c s="27">
        <v>0</v>
      </c>
      <c s="27">
        <v>0</v>
      </c>
      <c s="27">
        <v>0</v>
      </c>
      <c s="27">
        <v>0</v>
      </c>
      <c s="27">
        <v>518388.75</v>
      </c>
      <c s="27">
        <v>518388.75</v>
      </c>
      <c s="27">
        <v>1036777.5</v>
      </c>
    </row>
    <row r="272" spans="1:65" ht="14.5">
      <c r="A272" s="82" t="s">
        <v>2364</v>
      </c>
      <c s="79" t="s">
        <v>501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157825</v>
      </c>
      <c s="96">
        <v>0</v>
      </c>
      <c s="96">
        <v>0</v>
      </c>
      <c s="96">
        <v>779.91999999999996</v>
      </c>
      <c s="96">
        <v>0</v>
      </c>
      <c s="96">
        <v>0</v>
      </c>
      <c s="96">
        <v>0</v>
      </c>
      <c s="96">
        <v>157825</v>
      </c>
      <c s="85">
        <v>43696</v>
      </c>
      <c s="85">
        <v>46618</v>
      </c>
      <c s="101">
        <v>157825</v>
      </c>
      <c s="102">
        <v>2.6361111111111111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52608.330000000002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52608.330000000002</v>
      </c>
      <c s="27">
        <v>0</v>
      </c>
      <c s="27">
        <v>0</v>
      </c>
      <c s="27">
        <v>0</v>
      </c>
      <c s="27">
        <v>0</v>
      </c>
      <c s="27">
        <v>52608.330000000002</v>
      </c>
      <c s="27">
        <v>52608.330000000002</v>
      </c>
      <c s="27">
        <v>105216.66</v>
      </c>
    </row>
    <row r="273" spans="1:65" ht="14.5">
      <c r="A273" s="82" t="s">
        <v>2365</v>
      </c>
      <c s="79" t="s">
        <v>502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648262.5</v>
      </c>
      <c s="96">
        <v>0</v>
      </c>
      <c s="96">
        <v>0</v>
      </c>
      <c s="96">
        <v>2895.5700000000002</v>
      </c>
      <c s="96">
        <v>0</v>
      </c>
      <c s="96">
        <v>0</v>
      </c>
      <c s="96">
        <v>0</v>
      </c>
      <c s="96">
        <v>648262.5</v>
      </c>
      <c s="85">
        <v>43697</v>
      </c>
      <c s="85">
        <v>45889</v>
      </c>
      <c s="101">
        <v>648262.5</v>
      </c>
      <c s="102">
        <v>0.63888888888888884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324131.25</v>
      </c>
      <c s="27">
        <v>0</v>
      </c>
      <c s="27">
        <v>0</v>
      </c>
      <c s="27">
        <v>0</v>
      </c>
      <c s="27">
        <v>0</v>
      </c>
      <c s="27">
        <v>0</v>
      </c>
      <c s="27">
        <v>324131.25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648262.5</v>
      </c>
      <c s="27">
        <v>0</v>
      </c>
      <c s="27">
        <v>648262.5</v>
      </c>
    </row>
    <row r="274" spans="1:65" ht="14.5">
      <c r="A274" s="82" t="s">
        <v>2366</v>
      </c>
      <c s="79" t="s">
        <v>502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1081470</v>
      </c>
      <c s="96">
        <v>0</v>
      </c>
      <c s="96">
        <v>0</v>
      </c>
      <c s="96">
        <v>5082.9099999999999</v>
      </c>
      <c s="96">
        <v>0</v>
      </c>
      <c s="96">
        <v>0</v>
      </c>
      <c s="96">
        <v>0</v>
      </c>
      <c s="96">
        <v>1081470</v>
      </c>
      <c s="85">
        <v>43697</v>
      </c>
      <c s="85">
        <v>46254</v>
      </c>
      <c s="101">
        <v>1081470</v>
      </c>
      <c s="102">
        <v>1.6388888888888888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540735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540735</v>
      </c>
      <c s="27">
        <v>0</v>
      </c>
      <c s="27">
        <v>0</v>
      </c>
      <c s="27">
        <v>0</v>
      </c>
      <c s="27">
        <v>0</v>
      </c>
      <c s="27">
        <v>540735</v>
      </c>
      <c s="27">
        <v>540735</v>
      </c>
      <c s="27">
        <v>1081470</v>
      </c>
    </row>
    <row r="275" spans="1:65" ht="14.5">
      <c r="A275" s="82" t="s">
        <v>2367</v>
      </c>
      <c s="79" t="s">
        <v>502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315502.5</v>
      </c>
      <c s="96">
        <v>0</v>
      </c>
      <c s="96">
        <v>0</v>
      </c>
      <c s="96">
        <v>1559.1099999999999</v>
      </c>
      <c s="96">
        <v>0</v>
      </c>
      <c s="96">
        <v>0</v>
      </c>
      <c s="96">
        <v>0</v>
      </c>
      <c s="96">
        <v>315502.5</v>
      </c>
      <c s="85">
        <v>43697</v>
      </c>
      <c s="85">
        <v>46619</v>
      </c>
      <c s="101">
        <v>315502.5</v>
      </c>
      <c s="102">
        <v>2.6388888888888888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105167.5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105167.5</v>
      </c>
      <c s="27">
        <v>0</v>
      </c>
      <c s="27">
        <v>0</v>
      </c>
      <c s="27">
        <v>0</v>
      </c>
      <c s="27">
        <v>0</v>
      </c>
      <c s="27">
        <v>105167.5</v>
      </c>
      <c s="27">
        <v>105167.5</v>
      </c>
      <c s="27">
        <v>210335</v>
      </c>
    </row>
    <row r="276" spans="1:65" ht="14.5">
      <c r="A276" s="82" t="s">
        <v>2368</v>
      </c>
      <c s="79" t="s">
        <v>502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43697</v>
      </c>
      <c s="85">
        <v>47350</v>
      </c>
      <c s="101">
        <v>53100</v>
      </c>
      <c s="102">
        <v>4.6388888888888893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  <c s="27">
        <v>21240</v>
      </c>
    </row>
    <row r="277" spans="1:65" ht="14.5">
      <c r="A277" s="82" t="s">
        <v>2369</v>
      </c>
      <c s="79" t="s">
        <v>503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1526182.5</v>
      </c>
      <c s="96">
        <v>0</v>
      </c>
      <c s="96">
        <v>0</v>
      </c>
      <c s="96">
        <v>6816.9499999999998</v>
      </c>
      <c s="96">
        <v>0</v>
      </c>
      <c s="96">
        <v>0</v>
      </c>
      <c s="96">
        <v>0</v>
      </c>
      <c s="96">
        <v>1526182.5</v>
      </c>
      <c s="85">
        <v>43698</v>
      </c>
      <c s="85">
        <v>45890</v>
      </c>
      <c s="101">
        <v>1526182.5</v>
      </c>
      <c s="102">
        <v>0.64166666666666672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763091.25</v>
      </c>
      <c s="27">
        <v>0</v>
      </c>
      <c s="27">
        <v>0</v>
      </c>
      <c s="27">
        <v>0</v>
      </c>
      <c s="27">
        <v>0</v>
      </c>
      <c s="27">
        <v>0</v>
      </c>
      <c s="27">
        <v>763091.25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1526182.5</v>
      </c>
      <c s="27">
        <v>0</v>
      </c>
      <c s="27">
        <v>1526182.5</v>
      </c>
    </row>
    <row r="278" spans="1:65" ht="14.5">
      <c r="A278" s="82" t="s">
        <v>2370</v>
      </c>
      <c s="79" t="s">
        <v>503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1467772.5</v>
      </c>
      <c s="96">
        <v>0</v>
      </c>
      <c s="96">
        <v>0</v>
      </c>
      <c s="96">
        <v>6898.5299999999997</v>
      </c>
      <c s="96">
        <v>0</v>
      </c>
      <c s="96">
        <v>0</v>
      </c>
      <c s="96">
        <v>0</v>
      </c>
      <c s="96">
        <v>1467772.5</v>
      </c>
      <c s="85">
        <v>43698</v>
      </c>
      <c s="85">
        <v>46255</v>
      </c>
      <c s="101">
        <v>1467772.5</v>
      </c>
      <c s="102">
        <v>1.6416666666666666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733886.25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733886.25</v>
      </c>
      <c s="27">
        <v>0</v>
      </c>
      <c s="27">
        <v>0</v>
      </c>
      <c s="27">
        <v>0</v>
      </c>
      <c s="27">
        <v>0</v>
      </c>
      <c s="27">
        <v>733886.25</v>
      </c>
      <c s="27">
        <v>733886.25</v>
      </c>
      <c s="27">
        <v>1467772.5</v>
      </c>
    </row>
    <row r="279" spans="1:65" ht="14.5">
      <c r="A279" s="82" t="s">
        <v>2371</v>
      </c>
      <c s="79" t="s">
        <v>503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315650</v>
      </c>
      <c s="96">
        <v>0</v>
      </c>
      <c s="96">
        <v>0</v>
      </c>
      <c s="96">
        <v>1559.8399999999999</v>
      </c>
      <c s="96">
        <v>0</v>
      </c>
      <c s="96">
        <v>0</v>
      </c>
      <c s="96">
        <v>0</v>
      </c>
      <c s="96">
        <v>315650</v>
      </c>
      <c s="85">
        <v>43698</v>
      </c>
      <c s="85">
        <v>46620</v>
      </c>
      <c s="101">
        <v>315650</v>
      </c>
      <c s="102">
        <v>2.6416666666666666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105216.66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105216.67</v>
      </c>
      <c s="27">
        <v>0</v>
      </c>
      <c s="27">
        <v>0</v>
      </c>
      <c s="27">
        <v>0</v>
      </c>
      <c s="27">
        <v>0</v>
      </c>
      <c s="27">
        <v>105216.66</v>
      </c>
      <c s="27">
        <v>105216.67</v>
      </c>
      <c s="27">
        <v>210433.33000000002</v>
      </c>
    </row>
    <row r="280" spans="1:65" ht="14.5">
      <c r="A280" s="82" t="s">
        <v>2372</v>
      </c>
      <c s="79" t="s">
        <v>503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43698</v>
      </c>
      <c s="85">
        <v>46986</v>
      </c>
      <c s="101">
        <v>106200</v>
      </c>
      <c s="102">
        <v>3.6416666666666666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53100</v>
      </c>
    </row>
    <row r="281" spans="1:65" ht="14.5">
      <c r="A281" s="82" t="s">
        <v>2373</v>
      </c>
      <c s="79" t="s">
        <v>503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43698</v>
      </c>
      <c s="85">
        <v>47351</v>
      </c>
      <c s="101">
        <v>53100</v>
      </c>
      <c s="102">
        <v>4.6416666666666666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  <c s="27">
        <v>21240</v>
      </c>
    </row>
    <row r="282" spans="1:65" ht="14.5">
      <c r="A282" s="82" t="s">
        <v>2374</v>
      </c>
      <c s="79" t="s">
        <v>504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1238557.5</v>
      </c>
      <c s="96">
        <v>0</v>
      </c>
      <c s="96">
        <v>0</v>
      </c>
      <c s="96">
        <v>5532.2200000000003</v>
      </c>
      <c s="96">
        <v>0</v>
      </c>
      <c s="96">
        <v>0</v>
      </c>
      <c s="96">
        <v>0</v>
      </c>
      <c s="96">
        <v>1238557.5</v>
      </c>
      <c s="85">
        <v>43699</v>
      </c>
      <c s="85">
        <v>45891</v>
      </c>
      <c s="101">
        <v>1238557.5</v>
      </c>
      <c s="102">
        <v>0.64444444444444449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619278.75</v>
      </c>
      <c s="27">
        <v>0</v>
      </c>
      <c s="27">
        <v>0</v>
      </c>
      <c s="27">
        <v>0</v>
      </c>
      <c s="27">
        <v>0</v>
      </c>
      <c s="27">
        <v>0</v>
      </c>
      <c s="27">
        <v>619278.75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1238557.5</v>
      </c>
      <c s="27">
        <v>0</v>
      </c>
      <c s="27">
        <v>1238557.5</v>
      </c>
    </row>
    <row r="283" spans="1:65" ht="14.5">
      <c r="A283" s="82" t="s">
        <v>2375</v>
      </c>
      <c s="79" t="s">
        <v>504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1540637.5</v>
      </c>
      <c s="96">
        <v>0</v>
      </c>
      <c s="96">
        <v>0</v>
      </c>
      <c s="96">
        <v>7241</v>
      </c>
      <c s="96">
        <v>0</v>
      </c>
      <c s="96">
        <v>0</v>
      </c>
      <c s="96">
        <v>0</v>
      </c>
      <c s="96">
        <v>1540637.5</v>
      </c>
      <c s="85">
        <v>43699</v>
      </c>
      <c s="85">
        <v>46256</v>
      </c>
      <c s="101">
        <v>1540637.5</v>
      </c>
      <c s="102">
        <v>1.6444444444444444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770318.75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770318.75</v>
      </c>
      <c s="27">
        <v>0</v>
      </c>
      <c s="27">
        <v>0</v>
      </c>
      <c s="27">
        <v>0</v>
      </c>
      <c s="27">
        <v>0</v>
      </c>
      <c s="27">
        <v>770318.75</v>
      </c>
      <c s="27">
        <v>770318.75</v>
      </c>
      <c s="27">
        <v>1540637.5</v>
      </c>
    </row>
    <row r="284" spans="1:65" ht="14.5">
      <c r="A284" s="82" t="s">
        <v>2376</v>
      </c>
      <c s="79" t="s">
        <v>504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384090</v>
      </c>
      <c s="96">
        <v>0</v>
      </c>
      <c s="96">
        <v>0</v>
      </c>
      <c s="96">
        <v>1898.04</v>
      </c>
      <c s="96">
        <v>0</v>
      </c>
      <c s="96">
        <v>0</v>
      </c>
      <c s="96">
        <v>0</v>
      </c>
      <c s="96">
        <v>384090</v>
      </c>
      <c s="85">
        <v>43699</v>
      </c>
      <c s="85">
        <v>46621</v>
      </c>
      <c s="101">
        <v>384090</v>
      </c>
      <c s="102">
        <v>2.6444444444444444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128030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128030</v>
      </c>
      <c s="27">
        <v>0</v>
      </c>
      <c s="27">
        <v>0</v>
      </c>
      <c s="27">
        <v>0</v>
      </c>
      <c s="27">
        <v>0</v>
      </c>
      <c s="27">
        <v>128030</v>
      </c>
      <c s="27">
        <v>128030</v>
      </c>
      <c s="27">
        <v>256060</v>
      </c>
    </row>
    <row r="285" spans="1:65" ht="14.5">
      <c r="A285" s="82" t="s">
        <v>2377</v>
      </c>
      <c s="79" t="s">
        <v>504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43699</v>
      </c>
      <c s="85">
        <v>46987</v>
      </c>
      <c s="101">
        <v>53100</v>
      </c>
      <c s="102">
        <v>3.6444444444444444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26550</v>
      </c>
    </row>
    <row r="286" spans="1:65" ht="14.5">
      <c r="A286" s="82" t="s">
        <v>2378</v>
      </c>
      <c s="79" t="s">
        <v>505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1232067.5</v>
      </c>
      <c s="96">
        <v>0</v>
      </c>
      <c s="96">
        <v>0</v>
      </c>
      <c s="96">
        <v>5503.2299999999996</v>
      </c>
      <c s="96">
        <v>0</v>
      </c>
      <c s="96">
        <v>0</v>
      </c>
      <c s="96">
        <v>0</v>
      </c>
      <c s="96">
        <v>1232067.5</v>
      </c>
      <c s="85">
        <v>43700</v>
      </c>
      <c s="85">
        <v>45892</v>
      </c>
      <c s="101">
        <v>1232067.5</v>
      </c>
      <c s="102">
        <v>0.64722222222222225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616033.75</v>
      </c>
      <c s="27">
        <v>0</v>
      </c>
      <c s="27">
        <v>0</v>
      </c>
      <c s="27">
        <v>0</v>
      </c>
      <c s="27">
        <v>0</v>
      </c>
      <c s="27">
        <v>0</v>
      </c>
      <c s="27">
        <v>616033.75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1232067.5</v>
      </c>
      <c s="27">
        <v>0</v>
      </c>
      <c s="27">
        <v>1232067.5</v>
      </c>
    </row>
    <row r="287" spans="1:65" ht="14.5">
      <c r="A287" s="82" t="s">
        <v>2379</v>
      </c>
      <c s="79" t="s">
        <v>505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1091500</v>
      </c>
      <c s="96">
        <v>0</v>
      </c>
      <c s="96">
        <v>0</v>
      </c>
      <c s="96">
        <v>5130.0500000000002</v>
      </c>
      <c s="96">
        <v>0</v>
      </c>
      <c s="96">
        <v>0</v>
      </c>
      <c s="96">
        <v>0</v>
      </c>
      <c s="96">
        <v>1091500</v>
      </c>
      <c s="85">
        <v>43700</v>
      </c>
      <c s="85">
        <v>46257</v>
      </c>
      <c s="101">
        <v>1091500</v>
      </c>
      <c s="102">
        <v>1.6472222222222221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545750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545750</v>
      </c>
      <c s="27">
        <v>0</v>
      </c>
      <c s="27">
        <v>0</v>
      </c>
      <c s="27">
        <v>0</v>
      </c>
      <c s="27">
        <v>0</v>
      </c>
      <c s="27">
        <v>545750</v>
      </c>
      <c s="27">
        <v>545750</v>
      </c>
      <c s="27">
        <v>1091500</v>
      </c>
    </row>
    <row r="288" spans="1:65" ht="14.5">
      <c r="A288" s="82" t="s">
        <v>2380</v>
      </c>
      <c s="79" t="s">
        <v>505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418457.5</v>
      </c>
      <c s="96">
        <v>0</v>
      </c>
      <c s="96">
        <v>0</v>
      </c>
      <c s="96">
        <v>2067.8800000000001</v>
      </c>
      <c s="96">
        <v>0</v>
      </c>
      <c s="96">
        <v>0</v>
      </c>
      <c s="96">
        <v>0</v>
      </c>
      <c s="96">
        <v>418457.5</v>
      </c>
      <c s="85">
        <v>43700</v>
      </c>
      <c s="85">
        <v>46622</v>
      </c>
      <c s="101">
        <v>418457.5</v>
      </c>
      <c s="102">
        <v>2.6472222222222221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139485.82999999999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139485.82999999999</v>
      </c>
      <c s="27">
        <v>0</v>
      </c>
      <c s="27">
        <v>0</v>
      </c>
      <c s="27">
        <v>0</v>
      </c>
      <c s="27">
        <v>0</v>
      </c>
      <c s="27">
        <v>139485.82999999999</v>
      </c>
      <c s="27">
        <v>139485.82999999999</v>
      </c>
      <c s="27">
        <v>278971.65999999997</v>
      </c>
    </row>
    <row r="289" spans="1:65" ht="14.5">
      <c r="A289" s="82" t="s">
        <v>2381</v>
      </c>
      <c s="79" t="s">
        <v>506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882787.5</v>
      </c>
      <c s="96">
        <v>0</v>
      </c>
      <c s="96">
        <v>0</v>
      </c>
      <c s="96">
        <v>3943.1199999999999</v>
      </c>
      <c s="96">
        <v>0</v>
      </c>
      <c s="96">
        <v>0</v>
      </c>
      <c s="96">
        <v>0</v>
      </c>
      <c s="96">
        <v>882787.5</v>
      </c>
      <c s="85">
        <v>43703</v>
      </c>
      <c s="85">
        <v>45895</v>
      </c>
      <c s="101">
        <v>882787.5</v>
      </c>
      <c s="102">
        <v>0.65555555555555556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441393.75</v>
      </c>
      <c s="27">
        <v>0</v>
      </c>
      <c s="27">
        <v>0</v>
      </c>
      <c s="27">
        <v>0</v>
      </c>
      <c s="27">
        <v>0</v>
      </c>
      <c s="27">
        <v>0</v>
      </c>
      <c s="27">
        <v>441393.75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882787.5</v>
      </c>
      <c s="27">
        <v>0</v>
      </c>
      <c s="27">
        <v>882787.5</v>
      </c>
    </row>
    <row r="290" spans="1:65" ht="14.5">
      <c r="A290" s="82" t="s">
        <v>2382</v>
      </c>
      <c s="79" t="s">
        <v>506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1616895</v>
      </c>
      <c s="96">
        <v>0</v>
      </c>
      <c s="96">
        <v>0</v>
      </c>
      <c s="96">
        <v>7599.4099999999999</v>
      </c>
      <c s="96">
        <v>0</v>
      </c>
      <c s="96">
        <v>0</v>
      </c>
      <c s="96">
        <v>0</v>
      </c>
      <c s="96">
        <v>1616895</v>
      </c>
      <c s="85">
        <v>43703</v>
      </c>
      <c s="85">
        <v>46260</v>
      </c>
      <c s="101">
        <v>1616895</v>
      </c>
      <c s="102">
        <v>1.6555555555555554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808447.5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808447.5</v>
      </c>
      <c s="27">
        <v>0</v>
      </c>
      <c s="27">
        <v>0</v>
      </c>
      <c s="27">
        <v>0</v>
      </c>
      <c s="27">
        <v>0</v>
      </c>
      <c s="27">
        <v>808447.5</v>
      </c>
      <c s="27">
        <v>808447.5</v>
      </c>
      <c s="27">
        <v>1616895</v>
      </c>
    </row>
    <row r="291" spans="1:65" ht="14.5">
      <c r="A291" s="82" t="s">
        <v>2383</v>
      </c>
      <c s="79" t="s">
        <v>506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709475</v>
      </c>
      <c s="96">
        <v>0</v>
      </c>
      <c s="96">
        <v>0</v>
      </c>
      <c s="96">
        <v>3505.9899999999998</v>
      </c>
      <c s="96">
        <v>0</v>
      </c>
      <c s="96">
        <v>0</v>
      </c>
      <c s="96">
        <v>0</v>
      </c>
      <c s="96">
        <v>709475</v>
      </c>
      <c s="85">
        <v>43703</v>
      </c>
      <c s="85">
        <v>46625</v>
      </c>
      <c s="101">
        <v>709475</v>
      </c>
      <c s="102">
        <v>2.6555555555555554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236491.66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236491.67000000001</v>
      </c>
      <c s="27">
        <v>0</v>
      </c>
      <c s="27">
        <v>0</v>
      </c>
      <c s="27">
        <v>0</v>
      </c>
      <c s="27">
        <v>0</v>
      </c>
      <c s="27">
        <v>236491.66</v>
      </c>
      <c s="27">
        <v>236491.67000000001</v>
      </c>
      <c s="27">
        <v>472983.33000000002</v>
      </c>
    </row>
    <row r="292" spans="1:65" ht="14.5">
      <c r="A292" s="82" t="s">
        <v>2384</v>
      </c>
      <c s="79" t="s">
        <v>507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1668962.5</v>
      </c>
      <c s="96">
        <v>0</v>
      </c>
      <c s="96">
        <v>0</v>
      </c>
      <c s="96">
        <v>7454.6999999999998</v>
      </c>
      <c s="96">
        <v>0</v>
      </c>
      <c s="96">
        <v>0</v>
      </c>
      <c s="96">
        <v>0</v>
      </c>
      <c s="96">
        <v>1668962.5</v>
      </c>
      <c s="85">
        <v>43704</v>
      </c>
      <c s="85">
        <v>45896</v>
      </c>
      <c s="101">
        <v>1668962.5</v>
      </c>
      <c s="102">
        <v>0.65833333333333333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834481.25</v>
      </c>
      <c s="27">
        <v>0</v>
      </c>
      <c s="27">
        <v>0</v>
      </c>
      <c s="27">
        <v>0</v>
      </c>
      <c s="27">
        <v>0</v>
      </c>
      <c s="27">
        <v>0</v>
      </c>
      <c s="27">
        <v>834481.25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1668962.5</v>
      </c>
      <c s="27">
        <v>0</v>
      </c>
      <c s="27">
        <v>1668962.5</v>
      </c>
    </row>
    <row r="293" spans="1:65" ht="14.5">
      <c r="A293" s="82" t="s">
        <v>2385</v>
      </c>
      <c s="79" t="s">
        <v>507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1625007.5</v>
      </c>
      <c s="96">
        <v>0</v>
      </c>
      <c s="96">
        <v>0</v>
      </c>
      <c s="96">
        <v>7637.54</v>
      </c>
      <c s="96">
        <v>0</v>
      </c>
      <c s="96">
        <v>0</v>
      </c>
      <c s="96">
        <v>0</v>
      </c>
      <c s="96">
        <v>1625007.5</v>
      </c>
      <c s="85">
        <v>43704</v>
      </c>
      <c s="85">
        <v>46261</v>
      </c>
      <c s="101">
        <v>1625007.5</v>
      </c>
      <c s="102">
        <v>1.6583333333333334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812503.75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812503.75</v>
      </c>
      <c s="27">
        <v>0</v>
      </c>
      <c s="27">
        <v>0</v>
      </c>
      <c s="27">
        <v>0</v>
      </c>
      <c s="27">
        <v>0</v>
      </c>
      <c s="27">
        <v>812503.75</v>
      </c>
      <c s="27">
        <v>812503.75</v>
      </c>
      <c s="27">
        <v>1625007.5</v>
      </c>
    </row>
    <row r="294" spans="1:65" ht="14.5">
      <c r="A294" s="82" t="s">
        <v>2386</v>
      </c>
      <c s="79" t="s">
        <v>507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955800</v>
      </c>
      <c s="96">
        <v>0</v>
      </c>
      <c s="96">
        <v>0</v>
      </c>
      <c s="96">
        <v>4723.2399999999998</v>
      </c>
      <c s="96">
        <v>0</v>
      </c>
      <c s="96">
        <v>0</v>
      </c>
      <c s="96">
        <v>0</v>
      </c>
      <c s="96">
        <v>955800</v>
      </c>
      <c s="85">
        <v>43704</v>
      </c>
      <c s="85">
        <v>46626</v>
      </c>
      <c s="101">
        <v>955800</v>
      </c>
      <c s="102">
        <v>2.6583333333333332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318600</v>
      </c>
      <c s="27">
        <v>0</v>
      </c>
      <c s="27">
        <v>0</v>
      </c>
      <c s="27">
        <v>0</v>
      </c>
      <c s="27">
        <v>0</v>
      </c>
      <c s="27">
        <v>318600</v>
      </c>
      <c s="27">
        <v>318600</v>
      </c>
      <c s="27">
        <v>637200</v>
      </c>
    </row>
    <row r="295" spans="1:65" ht="14.5">
      <c r="A295" s="82" t="s">
        <v>2387</v>
      </c>
      <c s="79" t="s">
        <v>508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826147.5</v>
      </c>
      <c s="96">
        <v>0</v>
      </c>
      <c s="96">
        <v>0</v>
      </c>
      <c s="96">
        <v>3690.1300000000001</v>
      </c>
      <c s="96">
        <v>0</v>
      </c>
      <c s="96">
        <v>0</v>
      </c>
      <c s="96">
        <v>0</v>
      </c>
      <c s="96">
        <v>826147.5</v>
      </c>
      <c s="85">
        <v>43705</v>
      </c>
      <c s="85">
        <v>45897</v>
      </c>
      <c s="101">
        <v>826147.5</v>
      </c>
      <c s="102">
        <v>0.66111111111111109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413073.75</v>
      </c>
      <c s="27">
        <v>0</v>
      </c>
      <c s="27">
        <v>0</v>
      </c>
      <c s="27">
        <v>0</v>
      </c>
      <c s="27">
        <v>0</v>
      </c>
      <c s="27">
        <v>0</v>
      </c>
      <c s="27">
        <v>413073.75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826147.5</v>
      </c>
      <c s="27">
        <v>0</v>
      </c>
      <c s="27">
        <v>826147.5</v>
      </c>
    </row>
    <row r="296" spans="1:65" ht="14.5">
      <c r="A296" s="82" t="s">
        <v>2388</v>
      </c>
      <c s="79" t="s">
        <v>508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1205812.5</v>
      </c>
      <c s="96">
        <v>0</v>
      </c>
      <c s="96">
        <v>0</v>
      </c>
      <c s="96">
        <v>5667.3199999999997</v>
      </c>
      <c s="96">
        <v>0</v>
      </c>
      <c s="96">
        <v>0</v>
      </c>
      <c s="96">
        <v>0</v>
      </c>
      <c s="96">
        <v>1205812.5</v>
      </c>
      <c s="85">
        <v>43705</v>
      </c>
      <c s="85">
        <v>46262</v>
      </c>
      <c s="101">
        <v>1205812.5</v>
      </c>
      <c s="102">
        <v>1.6611111111111112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602906.25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602906.25</v>
      </c>
      <c s="27">
        <v>0</v>
      </c>
      <c s="27">
        <v>0</v>
      </c>
      <c s="27">
        <v>0</v>
      </c>
      <c s="27">
        <v>0</v>
      </c>
      <c s="27">
        <v>602906.25</v>
      </c>
      <c s="27">
        <v>602906.25</v>
      </c>
      <c s="27">
        <v>1205812.5</v>
      </c>
    </row>
    <row r="297" spans="1:65" ht="14.5">
      <c r="A297" s="82" t="s">
        <v>2389</v>
      </c>
      <c s="79" t="s">
        <v>508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422735</v>
      </c>
      <c s="96">
        <v>0</v>
      </c>
      <c s="96">
        <v>0</v>
      </c>
      <c s="96">
        <v>2089.02</v>
      </c>
      <c s="96">
        <v>0</v>
      </c>
      <c s="96">
        <v>0</v>
      </c>
      <c s="96">
        <v>0</v>
      </c>
      <c s="96">
        <v>422735</v>
      </c>
      <c s="85">
        <v>43705</v>
      </c>
      <c s="85">
        <v>46627</v>
      </c>
      <c s="101">
        <v>422735</v>
      </c>
      <c s="102">
        <v>2.661111111111111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140911.66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140911.67000000001</v>
      </c>
      <c s="27">
        <v>0</v>
      </c>
      <c s="27">
        <v>0</v>
      </c>
      <c s="27">
        <v>0</v>
      </c>
      <c s="27">
        <v>0</v>
      </c>
      <c s="27">
        <v>140911.66</v>
      </c>
      <c s="27">
        <v>140911.67000000001</v>
      </c>
      <c s="27">
        <v>281823.33000000002</v>
      </c>
    </row>
    <row r="298" spans="1:65" ht="14.5">
      <c r="A298" s="82" t="s">
        <v>2390</v>
      </c>
      <c s="79" t="s">
        <v>508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43705</v>
      </c>
      <c s="85">
        <v>46993</v>
      </c>
      <c s="101">
        <v>53100</v>
      </c>
      <c s="102">
        <v>3.661111111111111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26550</v>
      </c>
    </row>
    <row r="299" spans="1:65" ht="14.5">
      <c r="A299" s="82" t="s">
        <v>2391</v>
      </c>
      <c s="79" t="s">
        <v>509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1217612.5</v>
      </c>
      <c s="96">
        <v>0</v>
      </c>
      <c s="96">
        <v>0</v>
      </c>
      <c s="96">
        <v>5438.6700000000001</v>
      </c>
      <c s="96">
        <v>0</v>
      </c>
      <c s="96">
        <v>0</v>
      </c>
      <c s="96">
        <v>0</v>
      </c>
      <c s="96">
        <v>1217612.5</v>
      </c>
      <c s="85">
        <v>43706</v>
      </c>
      <c s="85">
        <v>45898</v>
      </c>
      <c s="101">
        <v>1217612.5</v>
      </c>
      <c s="102">
        <v>0.66388888888888886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608806.25</v>
      </c>
      <c s="27">
        <v>0</v>
      </c>
      <c s="27">
        <v>0</v>
      </c>
      <c s="27">
        <v>0</v>
      </c>
      <c s="27">
        <v>0</v>
      </c>
      <c s="27">
        <v>0</v>
      </c>
      <c s="27">
        <v>608806.25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1217612.5</v>
      </c>
      <c s="27">
        <v>0</v>
      </c>
      <c s="27">
        <v>1217612.5</v>
      </c>
    </row>
    <row r="300" spans="1:65" ht="14.5">
      <c r="A300" s="82" t="s">
        <v>2392</v>
      </c>
      <c s="79" t="s">
        <v>509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1121456.76</v>
      </c>
      <c s="96">
        <v>0</v>
      </c>
      <c s="96">
        <v>0</v>
      </c>
      <c s="96">
        <v>5295.7399999999998</v>
      </c>
      <c s="96">
        <v>0</v>
      </c>
      <c s="96">
        <v>0</v>
      </c>
      <c s="96">
        <v>0</v>
      </c>
      <c s="96">
        <v>1126752.5</v>
      </c>
      <c s="85">
        <v>43706</v>
      </c>
      <c s="85">
        <v>46263</v>
      </c>
      <c s="101">
        <v>1126752.5</v>
      </c>
      <c s="102">
        <v>1.663888888888889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563376.25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563376.25</v>
      </c>
      <c s="27">
        <v>0</v>
      </c>
      <c s="27">
        <v>0</v>
      </c>
      <c s="27">
        <v>0</v>
      </c>
      <c s="27">
        <v>0</v>
      </c>
      <c s="27">
        <v>563376.25</v>
      </c>
      <c s="27">
        <v>563376.25</v>
      </c>
      <c s="27">
        <v>1126752.5</v>
      </c>
    </row>
    <row r="301" spans="1:65" ht="14.5">
      <c r="A301" s="82" t="s">
        <v>2393</v>
      </c>
      <c s="79" t="s">
        <v>509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311448.28000000003</v>
      </c>
      <c s="96">
        <v>0</v>
      </c>
      <c s="96">
        <v>0</v>
      </c>
      <c s="96">
        <v>1546.72</v>
      </c>
      <c s="96">
        <v>0</v>
      </c>
      <c s="96">
        <v>0</v>
      </c>
      <c s="96">
        <v>0</v>
      </c>
      <c s="96">
        <v>312995</v>
      </c>
      <c s="85">
        <v>43706</v>
      </c>
      <c s="85">
        <v>46628</v>
      </c>
      <c s="101">
        <v>312995</v>
      </c>
      <c s="102">
        <v>2.6638888888888888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104331.66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104331.67</v>
      </c>
      <c s="27">
        <v>0</v>
      </c>
      <c s="27">
        <v>0</v>
      </c>
      <c s="27">
        <v>0</v>
      </c>
      <c s="27">
        <v>0</v>
      </c>
      <c s="27">
        <v>104331.66</v>
      </c>
      <c s="27">
        <v>104331.67</v>
      </c>
      <c s="27">
        <v>208663.33000000002</v>
      </c>
    </row>
    <row r="302" spans="1:65" ht="14.5">
      <c r="A302" s="82" t="s">
        <v>2394</v>
      </c>
      <c s="79" t="s">
        <v>509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45635.110000000001</v>
      </c>
      <c s="96">
        <v>0</v>
      </c>
      <c s="96">
        <v>0</v>
      </c>
      <c s="96">
        <v>237.38999999999999</v>
      </c>
      <c s="96">
        <v>0</v>
      </c>
      <c s="96">
        <v>0</v>
      </c>
      <c s="96">
        <v>0</v>
      </c>
      <c s="96">
        <v>45872.5</v>
      </c>
      <c s="85">
        <v>43706</v>
      </c>
      <c s="85">
        <v>46994</v>
      </c>
      <c s="101">
        <v>45872.5</v>
      </c>
      <c s="102">
        <v>3.6638888888888888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11468.120000000001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11468.120000000001</v>
      </c>
      <c s="27">
        <v>0</v>
      </c>
      <c s="27">
        <v>0</v>
      </c>
      <c s="27">
        <v>0</v>
      </c>
      <c s="27">
        <v>0</v>
      </c>
      <c s="27">
        <v>11468.120000000001</v>
      </c>
      <c s="27">
        <v>11468.120000000001</v>
      </c>
      <c s="27">
        <v>22936.240000000002</v>
      </c>
    </row>
    <row r="303" spans="1:65" ht="14.5">
      <c r="A303" s="82" t="s">
        <v>2395</v>
      </c>
      <c s="79" t="s">
        <v>510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1425882.5</v>
      </c>
      <c s="96">
        <v>0</v>
      </c>
      <c s="96">
        <v>0</v>
      </c>
      <c s="96">
        <v>12737.879999999999</v>
      </c>
      <c s="96">
        <v>0</v>
      </c>
      <c s="96">
        <v>0</v>
      </c>
      <c s="96">
        <v>0</v>
      </c>
      <c s="96">
        <v>1425882.5</v>
      </c>
      <c s="85">
        <v>43707</v>
      </c>
      <c s="85">
        <v>45899</v>
      </c>
      <c s="101">
        <v>1425882.5</v>
      </c>
      <c s="102">
        <v>0.66666666666666663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712941.25</v>
      </c>
      <c s="27">
        <v>0</v>
      </c>
      <c s="27">
        <v>0</v>
      </c>
      <c s="27">
        <v>0</v>
      </c>
      <c s="27">
        <v>0</v>
      </c>
      <c s="27">
        <v>0</v>
      </c>
      <c s="27">
        <v>712941.25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1425882.5</v>
      </c>
      <c s="27">
        <v>0</v>
      </c>
      <c s="27">
        <v>1425882.5</v>
      </c>
    </row>
    <row r="304" spans="1:65" ht="14.5">
      <c r="A304" s="82" t="s">
        <v>2396</v>
      </c>
      <c s="79" t="s">
        <v>510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1110232.5</v>
      </c>
      <c s="96">
        <v>0</v>
      </c>
      <c s="96">
        <v>0</v>
      </c>
      <c s="96">
        <v>10436.18</v>
      </c>
      <c s="96">
        <v>0</v>
      </c>
      <c s="96">
        <v>0</v>
      </c>
      <c s="96">
        <v>0</v>
      </c>
      <c s="96">
        <v>1110232.5</v>
      </c>
      <c s="85">
        <v>43707</v>
      </c>
      <c s="85">
        <v>46264</v>
      </c>
      <c s="101">
        <v>1110232.5</v>
      </c>
      <c s="102">
        <v>1.6666666666666667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555116.25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555116.25</v>
      </c>
      <c s="27">
        <v>0</v>
      </c>
      <c s="27">
        <v>0</v>
      </c>
      <c s="27">
        <v>0</v>
      </c>
      <c s="27">
        <v>0</v>
      </c>
      <c s="27">
        <v>555116.25</v>
      </c>
      <c s="27">
        <v>555116.25</v>
      </c>
      <c s="27">
        <v>1110232.5</v>
      </c>
    </row>
    <row r="305" spans="1:65" ht="14.5">
      <c r="A305" s="82" t="s">
        <v>2397</v>
      </c>
      <c s="79" t="s">
        <v>510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364620</v>
      </c>
      <c s="96">
        <v>0</v>
      </c>
      <c s="96">
        <v>0</v>
      </c>
      <c s="96">
        <v>3603.6599999999999</v>
      </c>
      <c s="96">
        <v>0</v>
      </c>
      <c s="96">
        <v>0</v>
      </c>
      <c s="96">
        <v>0</v>
      </c>
      <c s="96">
        <v>364620</v>
      </c>
      <c s="85">
        <v>43707</v>
      </c>
      <c s="85">
        <v>46629</v>
      </c>
      <c s="101">
        <v>364620</v>
      </c>
      <c s="102">
        <v>2.6666666666666665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121540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121540</v>
      </c>
      <c s="27">
        <v>0</v>
      </c>
      <c s="27">
        <v>0</v>
      </c>
      <c s="27">
        <v>0</v>
      </c>
      <c s="27">
        <v>0</v>
      </c>
      <c s="27">
        <v>121540</v>
      </c>
      <c s="27">
        <v>121540</v>
      </c>
      <c s="27">
        <v>243080</v>
      </c>
    </row>
    <row r="306" spans="1:65" ht="14.5">
      <c r="A306" s="82" t="s">
        <v>2398</v>
      </c>
      <c s="79" t="s">
        <v>510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53100</v>
      </c>
      <c s="85">
        <v>43707</v>
      </c>
      <c s="85">
        <v>46995</v>
      </c>
      <c s="101">
        <v>53100</v>
      </c>
      <c s="102">
        <v>3.6666666666666665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26550</v>
      </c>
    </row>
    <row r="307" spans="1:65" ht="14.5">
      <c r="A307" s="82" t="s">
        <v>2399</v>
      </c>
      <c s="79" t="s">
        <v>511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3481737.5</v>
      </c>
      <c s="96">
        <v>0</v>
      </c>
      <c s="96">
        <v>0</v>
      </c>
      <c s="96">
        <v>15551.76</v>
      </c>
      <c s="96">
        <v>0</v>
      </c>
      <c s="96">
        <v>0</v>
      </c>
      <c s="96">
        <v>0</v>
      </c>
      <c s="96">
        <v>3481737.5</v>
      </c>
      <c s="85">
        <v>43714</v>
      </c>
      <c s="85">
        <v>45906</v>
      </c>
      <c s="101">
        <v>3481737.5</v>
      </c>
      <c s="102">
        <v>0.68333333333333335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1740868.75</v>
      </c>
      <c s="27">
        <v>0</v>
      </c>
      <c s="27">
        <v>0</v>
      </c>
      <c s="27">
        <v>0</v>
      </c>
      <c s="27">
        <v>0</v>
      </c>
      <c s="27">
        <v>0</v>
      </c>
      <c s="27">
        <v>1740868.75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3481737.5</v>
      </c>
      <c s="27">
        <v>0</v>
      </c>
      <c s="27">
        <v>3481737.5</v>
      </c>
    </row>
    <row r="308" spans="1:65" ht="14.5">
      <c r="A308" s="82" t="s">
        <v>2400</v>
      </c>
      <c s="79" t="s">
        <v>511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3936037.5</v>
      </c>
      <c s="96">
        <v>0</v>
      </c>
      <c s="96">
        <v>0</v>
      </c>
      <c s="96">
        <v>18499.380000000001</v>
      </c>
      <c s="96">
        <v>0</v>
      </c>
      <c s="96">
        <v>0</v>
      </c>
      <c s="96">
        <v>0</v>
      </c>
      <c s="96">
        <v>3936037.5</v>
      </c>
      <c s="85">
        <v>43714</v>
      </c>
      <c s="85">
        <v>46271</v>
      </c>
      <c s="101">
        <v>3936037.5</v>
      </c>
      <c s="102">
        <v>1.6833333333333333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1968018.75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1968018.75</v>
      </c>
      <c s="27">
        <v>0</v>
      </c>
      <c s="27">
        <v>0</v>
      </c>
      <c s="27">
        <v>0</v>
      </c>
      <c s="27">
        <v>1968018.75</v>
      </c>
      <c s="27">
        <v>1968018.75</v>
      </c>
      <c s="27">
        <v>3936037.5</v>
      </c>
    </row>
    <row r="309" spans="1:65" ht="14.5">
      <c r="A309" s="82" t="s">
        <v>2401</v>
      </c>
      <c s="79" t="s">
        <v>511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2468855</v>
      </c>
      <c s="96">
        <v>0</v>
      </c>
      <c s="96">
        <v>0</v>
      </c>
      <c s="96">
        <v>12200.26</v>
      </c>
      <c s="96">
        <v>0</v>
      </c>
      <c s="96">
        <v>0</v>
      </c>
      <c s="96">
        <v>0</v>
      </c>
      <c s="96">
        <v>2468855</v>
      </c>
      <c s="85">
        <v>43714</v>
      </c>
      <c s="85">
        <v>46636</v>
      </c>
      <c s="101">
        <v>2468855</v>
      </c>
      <c s="102">
        <v>2.6833333333333331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822951.66000000003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822951.67000000004</v>
      </c>
      <c s="27">
        <v>0</v>
      </c>
      <c s="27">
        <v>0</v>
      </c>
      <c s="27">
        <v>0</v>
      </c>
      <c s="27">
        <v>822951.66000000003</v>
      </c>
      <c s="27">
        <v>822951.67000000004</v>
      </c>
      <c s="27">
        <v>1645903.3300000001</v>
      </c>
    </row>
    <row r="310" spans="1:65" ht="14.5">
      <c r="A310" s="82" t="s">
        <v>2402</v>
      </c>
      <c s="79" t="s">
        <v>511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265500</v>
      </c>
      <c s="96">
        <v>0</v>
      </c>
      <c s="96">
        <v>0</v>
      </c>
      <c s="96">
        <v>1373.96</v>
      </c>
      <c s="96">
        <v>0</v>
      </c>
      <c s="96">
        <v>0</v>
      </c>
      <c s="96">
        <v>0</v>
      </c>
      <c s="96">
        <v>265500</v>
      </c>
      <c s="85">
        <v>43714</v>
      </c>
      <c s="85">
        <v>47002</v>
      </c>
      <c s="101">
        <v>265500</v>
      </c>
      <c s="102">
        <v>3.6833333333333331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0</v>
      </c>
      <c s="27">
        <v>0</v>
      </c>
      <c s="27">
        <v>0</v>
      </c>
      <c s="27">
        <v>66375</v>
      </c>
      <c s="27">
        <v>66375</v>
      </c>
      <c s="27">
        <v>132750</v>
      </c>
    </row>
    <row r="311" spans="1:65" ht="14.5">
      <c r="A311" s="82" t="s">
        <v>2403</v>
      </c>
      <c s="79" t="s">
        <v>855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42480</v>
      </c>
      <c s="96">
        <v>0</v>
      </c>
      <c s="96">
        <v>0</v>
      </c>
      <c s="96">
        <v>189.74000000000001</v>
      </c>
      <c s="96">
        <v>0</v>
      </c>
      <c s="96">
        <v>0</v>
      </c>
      <c s="96">
        <v>0</v>
      </c>
      <c s="96">
        <v>42480</v>
      </c>
      <c s="85">
        <v>43714</v>
      </c>
      <c s="85">
        <v>45906</v>
      </c>
      <c s="101">
        <v>42480</v>
      </c>
      <c s="102">
        <v>0.68333333333333335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21240</v>
      </c>
      <c s="27">
        <v>0</v>
      </c>
      <c s="27">
        <v>0</v>
      </c>
      <c s="27">
        <v>0</v>
      </c>
      <c s="27">
        <v>0</v>
      </c>
      <c s="27">
        <v>0</v>
      </c>
      <c s="27">
        <v>21240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42480</v>
      </c>
      <c s="27">
        <v>0</v>
      </c>
      <c s="27">
        <v>42480</v>
      </c>
    </row>
    <row r="312" spans="1:65" ht="14.5">
      <c r="A312" s="82" t="s">
        <v>2404</v>
      </c>
      <c s="79" t="s">
        <v>855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43714</v>
      </c>
      <c s="85">
        <v>46636</v>
      </c>
      <c s="101">
        <v>53100</v>
      </c>
      <c s="102">
        <v>2.6833333333333331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17700</v>
      </c>
      <c s="27">
        <v>17700</v>
      </c>
      <c s="27">
        <v>35400</v>
      </c>
    </row>
    <row r="313" spans="1:65" ht="14.5">
      <c r="A313" s="82" t="s">
        <v>2405</v>
      </c>
      <c s="79" t="s">
        <v>512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8260737.5</v>
      </c>
      <c s="96">
        <v>0</v>
      </c>
      <c s="96">
        <v>0</v>
      </c>
      <c s="96">
        <v>36897.959999999999</v>
      </c>
      <c s="96">
        <v>0</v>
      </c>
      <c s="96">
        <v>0</v>
      </c>
      <c s="96">
        <v>0</v>
      </c>
      <c s="96">
        <v>8260737.5</v>
      </c>
      <c s="85">
        <v>43721</v>
      </c>
      <c s="85">
        <v>45913</v>
      </c>
      <c s="101">
        <v>8260737.5</v>
      </c>
      <c s="102">
        <v>0.70277777777777772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4130368.75</v>
      </c>
      <c s="27">
        <v>0</v>
      </c>
      <c s="27">
        <v>0</v>
      </c>
      <c s="27">
        <v>0</v>
      </c>
      <c s="27">
        <v>0</v>
      </c>
      <c s="27">
        <v>0</v>
      </c>
      <c s="27">
        <v>4130368.75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8260737.5</v>
      </c>
      <c s="27">
        <v>0</v>
      </c>
      <c s="27">
        <v>8260737.5</v>
      </c>
    </row>
    <row r="314" spans="1:65" ht="14.5">
      <c r="A314" s="82" t="s">
        <v>2406</v>
      </c>
      <c s="79" t="s">
        <v>512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8758402.5</v>
      </c>
      <c s="96">
        <v>0</v>
      </c>
      <c s="96">
        <v>0</v>
      </c>
      <c s="96">
        <v>41164.489999999998</v>
      </c>
      <c s="96">
        <v>0</v>
      </c>
      <c s="96">
        <v>0</v>
      </c>
      <c s="96">
        <v>0</v>
      </c>
      <c s="96">
        <v>8758402.5</v>
      </c>
      <c s="85">
        <v>43721</v>
      </c>
      <c s="85">
        <v>46278</v>
      </c>
      <c s="101">
        <v>8758402.5</v>
      </c>
      <c s="102">
        <v>1.7027777777777777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4379201.25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4379201.25</v>
      </c>
      <c s="27">
        <v>0</v>
      </c>
      <c s="27">
        <v>0</v>
      </c>
      <c s="27">
        <v>0</v>
      </c>
      <c s="27">
        <v>4379201.25</v>
      </c>
      <c s="27">
        <v>4379201.25</v>
      </c>
      <c s="27">
        <v>8758402.5</v>
      </c>
    </row>
    <row r="315" spans="1:65" ht="14.5">
      <c r="A315" s="82" t="s">
        <v>2407</v>
      </c>
      <c s="79" t="s">
        <v>512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3474952.5</v>
      </c>
      <c s="96">
        <v>0</v>
      </c>
      <c s="96">
        <v>0</v>
      </c>
      <c s="96">
        <v>17172.060000000001</v>
      </c>
      <c s="96">
        <v>0</v>
      </c>
      <c s="96">
        <v>0</v>
      </c>
      <c s="96">
        <v>0</v>
      </c>
      <c s="96">
        <v>3474952.5</v>
      </c>
      <c s="85">
        <v>43721</v>
      </c>
      <c s="85">
        <v>46643</v>
      </c>
      <c s="101">
        <v>3474952.5</v>
      </c>
      <c s="102">
        <v>2.7027777777777779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1158317.5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1158317.5</v>
      </c>
      <c s="27">
        <v>0</v>
      </c>
      <c s="27">
        <v>0</v>
      </c>
      <c s="27">
        <v>0</v>
      </c>
      <c s="27">
        <v>1158317.5</v>
      </c>
      <c s="27">
        <v>1158317.5</v>
      </c>
      <c s="27">
        <v>2316635</v>
      </c>
    </row>
    <row r="316" spans="1:65" ht="14.5">
      <c r="A316" s="82" t="s">
        <v>2408</v>
      </c>
      <c s="79" t="s">
        <v>512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265500</v>
      </c>
      <c s="96">
        <v>0</v>
      </c>
      <c s="96">
        <v>0</v>
      </c>
      <c s="96">
        <v>1373.96</v>
      </c>
      <c s="96">
        <v>0</v>
      </c>
      <c s="96">
        <v>0</v>
      </c>
      <c s="96">
        <v>0</v>
      </c>
      <c s="96">
        <v>265500</v>
      </c>
      <c s="85">
        <v>43721</v>
      </c>
      <c s="85">
        <v>47009</v>
      </c>
      <c s="101">
        <v>265500</v>
      </c>
      <c s="102">
        <v>3.7027777777777779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0</v>
      </c>
      <c s="27">
        <v>0</v>
      </c>
      <c s="27">
        <v>0</v>
      </c>
      <c s="27">
        <v>66375</v>
      </c>
      <c s="27">
        <v>66375</v>
      </c>
      <c s="27">
        <v>132750</v>
      </c>
    </row>
    <row r="317" spans="1:65" ht="14.5">
      <c r="A317" s="82" t="s">
        <v>2409</v>
      </c>
      <c s="79" t="s">
        <v>512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47937.5</v>
      </c>
      <c s="96">
        <v>0</v>
      </c>
      <c s="96">
        <v>0</v>
      </c>
      <c s="96">
        <v>259.66000000000003</v>
      </c>
      <c s="96">
        <v>0</v>
      </c>
      <c s="96">
        <v>0</v>
      </c>
      <c s="96">
        <v>0</v>
      </c>
      <c s="96">
        <v>47937.5</v>
      </c>
      <c s="85">
        <v>43721</v>
      </c>
      <c s="85">
        <v>47374</v>
      </c>
      <c s="101">
        <v>47937.5</v>
      </c>
      <c s="102">
        <v>4.7027777777777775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9587.5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9587.5</v>
      </c>
      <c s="27">
        <v>0</v>
      </c>
      <c s="27">
        <v>0</v>
      </c>
      <c s="27">
        <v>0</v>
      </c>
      <c s="27">
        <v>9587.5</v>
      </c>
      <c s="27">
        <v>9587.5</v>
      </c>
      <c s="27">
        <v>19175</v>
      </c>
    </row>
    <row r="318" spans="1:65" ht="14.5">
      <c r="A318" s="82" t="s">
        <v>2410</v>
      </c>
      <c s="79" t="s">
        <v>513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38202.5</v>
      </c>
      <c s="96">
        <v>0</v>
      </c>
      <c s="96">
        <v>0</v>
      </c>
      <c s="96">
        <v>170.63999999999999</v>
      </c>
      <c s="96">
        <v>0</v>
      </c>
      <c s="96">
        <v>0</v>
      </c>
      <c s="96">
        <v>0</v>
      </c>
      <c s="96">
        <v>38202.5</v>
      </c>
      <c s="85">
        <v>43725</v>
      </c>
      <c s="85">
        <v>45917</v>
      </c>
      <c s="101">
        <v>38202.5</v>
      </c>
      <c s="102">
        <v>0.71388888888888891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19101.25</v>
      </c>
      <c s="27">
        <v>0</v>
      </c>
      <c s="27">
        <v>0</v>
      </c>
      <c s="27">
        <v>0</v>
      </c>
      <c s="27">
        <v>0</v>
      </c>
      <c s="27">
        <v>0</v>
      </c>
      <c s="27">
        <v>19101.25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38202.5</v>
      </c>
      <c s="27">
        <v>0</v>
      </c>
      <c s="27">
        <v>38202.5</v>
      </c>
    </row>
    <row r="319" spans="1:65" ht="14.5">
      <c r="A319" s="82" t="s">
        <v>2411</v>
      </c>
      <c s="79" t="s">
        <v>513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499.13999999999999</v>
      </c>
      <c s="96">
        <v>0</v>
      </c>
      <c s="96">
        <v>0</v>
      </c>
      <c s="96">
        <v>0</v>
      </c>
      <c s="96">
        <v>106200</v>
      </c>
      <c s="85">
        <v>43725</v>
      </c>
      <c s="85">
        <v>46282</v>
      </c>
      <c s="101">
        <v>106200</v>
      </c>
      <c s="102">
        <v>1.7138888888888888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53100</v>
      </c>
      <c s="27">
        <v>53100</v>
      </c>
      <c s="27">
        <v>106200</v>
      </c>
    </row>
    <row r="320" spans="1:65" ht="14.5">
      <c r="A320" s="82" t="s">
        <v>2412</v>
      </c>
      <c s="79" t="s">
        <v>513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134372.5</v>
      </c>
      <c s="96">
        <v>0</v>
      </c>
      <c s="96">
        <v>0</v>
      </c>
      <c s="96">
        <v>664.01999999999998</v>
      </c>
      <c s="96">
        <v>0</v>
      </c>
      <c s="96">
        <v>0</v>
      </c>
      <c s="96">
        <v>0</v>
      </c>
      <c s="96">
        <v>134372.5</v>
      </c>
      <c s="85">
        <v>43725</v>
      </c>
      <c s="85">
        <v>46647</v>
      </c>
      <c s="101">
        <v>134372.5</v>
      </c>
      <c s="102">
        <v>2.713888888888889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44790.830000000002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44790.830000000002</v>
      </c>
      <c s="27">
        <v>0</v>
      </c>
      <c s="27">
        <v>0</v>
      </c>
      <c s="27">
        <v>0</v>
      </c>
      <c s="27">
        <v>44790.830000000002</v>
      </c>
      <c s="27">
        <v>44790.830000000002</v>
      </c>
      <c s="27">
        <v>89581.660000000003</v>
      </c>
    </row>
    <row r="321" spans="1:65" ht="14.5">
      <c r="A321" s="82" t="s">
        <v>2413</v>
      </c>
      <c s="79" t="s">
        <v>513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43725</v>
      </c>
      <c s="85">
        <v>47013</v>
      </c>
      <c s="101">
        <v>53100</v>
      </c>
      <c s="102">
        <v>3.713888888888889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13275</v>
      </c>
      <c s="27">
        <v>13275</v>
      </c>
      <c s="27">
        <v>26550</v>
      </c>
    </row>
    <row r="322" spans="1:65" ht="14.5">
      <c r="A322" s="82" t="s">
        <v>2414</v>
      </c>
      <c s="79" t="s">
        <v>514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6127887.5</v>
      </c>
      <c s="96">
        <v>0</v>
      </c>
      <c s="96">
        <v>0</v>
      </c>
      <c s="96">
        <v>27371.23</v>
      </c>
      <c s="96">
        <v>0</v>
      </c>
      <c s="96">
        <v>0</v>
      </c>
      <c s="96">
        <v>0</v>
      </c>
      <c s="96">
        <v>6127887.5</v>
      </c>
      <c s="85">
        <v>43728</v>
      </c>
      <c s="85">
        <v>45920</v>
      </c>
      <c s="101">
        <v>6127887.5</v>
      </c>
      <c s="102">
        <v>0.72222222222222221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3063943.75</v>
      </c>
      <c s="27">
        <v>0</v>
      </c>
      <c s="27">
        <v>0</v>
      </c>
      <c s="27">
        <v>0</v>
      </c>
      <c s="27">
        <v>0</v>
      </c>
      <c s="27">
        <v>0</v>
      </c>
      <c s="27">
        <v>3063943.75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6127887.5</v>
      </c>
      <c s="27">
        <v>0</v>
      </c>
      <c s="27">
        <v>6127887.5</v>
      </c>
    </row>
    <row r="323" spans="1:65" ht="14.5">
      <c r="A323" s="82" t="s">
        <v>2415</v>
      </c>
      <c s="79" t="s">
        <v>514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7569257.5</v>
      </c>
      <c s="96">
        <v>0</v>
      </c>
      <c s="96">
        <v>0</v>
      </c>
      <c s="96">
        <v>35575.510000000002</v>
      </c>
      <c s="96">
        <v>0</v>
      </c>
      <c s="96">
        <v>0</v>
      </c>
      <c s="96">
        <v>0</v>
      </c>
      <c s="96">
        <v>7569257.5</v>
      </c>
      <c s="85">
        <v>43728</v>
      </c>
      <c s="85">
        <v>46285</v>
      </c>
      <c s="101">
        <v>7569257.5</v>
      </c>
      <c s="102">
        <v>1.7222222222222223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3784628.75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3784628.75</v>
      </c>
      <c s="27">
        <v>0</v>
      </c>
      <c s="27">
        <v>0</v>
      </c>
      <c s="27">
        <v>0</v>
      </c>
      <c s="27">
        <v>3784628.75</v>
      </c>
      <c s="27">
        <v>3784628.75</v>
      </c>
      <c s="27">
        <v>7569257.5</v>
      </c>
    </row>
    <row r="324" spans="1:65" ht="14.5">
      <c r="A324" s="82" t="s">
        <v>2416</v>
      </c>
      <c s="79" t="s">
        <v>514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3905357.5</v>
      </c>
      <c s="96">
        <v>0</v>
      </c>
      <c s="96">
        <v>0</v>
      </c>
      <c s="96">
        <v>19298.970000000001</v>
      </c>
      <c s="96">
        <v>0</v>
      </c>
      <c s="96">
        <v>0</v>
      </c>
      <c s="96">
        <v>0</v>
      </c>
      <c s="96">
        <v>3905357.5</v>
      </c>
      <c s="85">
        <v>43728</v>
      </c>
      <c s="85">
        <v>46650</v>
      </c>
      <c s="101">
        <v>3905357.5</v>
      </c>
      <c s="102">
        <v>2.7222222222222223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1301785.8300000001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1301785.8300000001</v>
      </c>
      <c s="27">
        <v>0</v>
      </c>
      <c s="27">
        <v>0</v>
      </c>
      <c s="27">
        <v>0</v>
      </c>
      <c s="27">
        <v>1301785.8300000001</v>
      </c>
      <c s="27">
        <v>1301785.8300000001</v>
      </c>
      <c s="27">
        <v>2603571.6600000001</v>
      </c>
    </row>
    <row r="325" spans="1:65" ht="14.5">
      <c r="A325" s="82" t="s">
        <v>2417</v>
      </c>
      <c s="79" t="s">
        <v>514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199715</v>
      </c>
      <c s="96">
        <v>0</v>
      </c>
      <c s="96">
        <v>0</v>
      </c>
      <c s="96">
        <v>1033.53</v>
      </c>
      <c s="96">
        <v>0</v>
      </c>
      <c s="96">
        <v>0</v>
      </c>
      <c s="96">
        <v>0</v>
      </c>
      <c s="96">
        <v>199715</v>
      </c>
      <c s="85">
        <v>43728</v>
      </c>
      <c s="85">
        <v>47016</v>
      </c>
      <c s="101">
        <v>199715</v>
      </c>
      <c s="102">
        <v>3.7222222222222223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49928.75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49928.75</v>
      </c>
      <c s="27">
        <v>0</v>
      </c>
      <c s="27">
        <v>0</v>
      </c>
      <c s="27">
        <v>0</v>
      </c>
      <c s="27">
        <v>49928.75</v>
      </c>
      <c s="27">
        <v>49928.75</v>
      </c>
      <c s="27">
        <v>99857.5</v>
      </c>
    </row>
    <row r="326" spans="1:65" ht="14.5">
      <c r="A326" s="82" t="s">
        <v>2418</v>
      </c>
      <c s="79" t="s">
        <v>514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43728</v>
      </c>
      <c s="85">
        <v>47381</v>
      </c>
      <c s="101">
        <v>53100</v>
      </c>
      <c s="102">
        <v>4.7222222222222223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10620</v>
      </c>
      <c s="27">
        <v>10620</v>
      </c>
      <c s="27">
        <v>21240</v>
      </c>
    </row>
    <row r="327" spans="1:65" ht="14.5">
      <c r="A327" s="82" t="s">
        <v>2419</v>
      </c>
      <c s="79" t="s">
        <v>856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43728</v>
      </c>
      <c s="85">
        <v>45920</v>
      </c>
      <c s="101">
        <v>53100</v>
      </c>
      <c s="102">
        <v>0.72222222222222221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328" spans="1:65" ht="14.5">
      <c r="A328" s="82" t="s">
        <v>2420</v>
      </c>
      <c s="79" t="s">
        <v>856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5">
        <v>43728</v>
      </c>
      <c s="85">
        <v>46285</v>
      </c>
      <c s="101">
        <v>53100</v>
      </c>
      <c s="102">
        <v>1.7222222222222223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26550</v>
      </c>
      <c s="27">
        <v>26550</v>
      </c>
      <c s="27">
        <v>53100</v>
      </c>
    </row>
    <row r="329" spans="1:65" ht="14.5">
      <c r="A329" s="82" t="s">
        <v>2421</v>
      </c>
      <c s="79" t="s">
        <v>856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156055</v>
      </c>
      <c s="96">
        <v>0</v>
      </c>
      <c s="96">
        <v>0</v>
      </c>
      <c s="96">
        <v>771.16999999999996</v>
      </c>
      <c s="96">
        <v>0</v>
      </c>
      <c s="96">
        <v>0</v>
      </c>
      <c s="96">
        <v>0</v>
      </c>
      <c s="96">
        <v>156055</v>
      </c>
      <c s="85">
        <v>43728</v>
      </c>
      <c s="85">
        <v>46650</v>
      </c>
      <c s="101">
        <v>156055</v>
      </c>
      <c s="102">
        <v>2.7222222222222223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52018.330000000002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52018.330000000002</v>
      </c>
      <c s="27">
        <v>0</v>
      </c>
      <c s="27">
        <v>0</v>
      </c>
      <c s="27">
        <v>0</v>
      </c>
      <c s="27">
        <v>52018.330000000002</v>
      </c>
      <c s="27">
        <v>52018.330000000002</v>
      </c>
      <c s="27">
        <v>104036.66</v>
      </c>
    </row>
    <row r="330" spans="1:65" ht="14.5">
      <c r="A330" s="82" t="s">
        <v>2422</v>
      </c>
      <c s="79" t="s">
        <v>857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104577.5</v>
      </c>
      <c s="96">
        <v>0</v>
      </c>
      <c s="96">
        <v>0</v>
      </c>
      <c s="96">
        <v>516.78999999999996</v>
      </c>
      <c s="96">
        <v>0</v>
      </c>
      <c s="96">
        <v>0</v>
      </c>
      <c s="96">
        <v>0</v>
      </c>
      <c s="96">
        <v>104577.5</v>
      </c>
      <c s="85">
        <v>43735</v>
      </c>
      <c s="85">
        <v>46657</v>
      </c>
      <c s="101">
        <v>104577.5</v>
      </c>
      <c s="102">
        <v>2.7416666666666667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34859.160000000003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34859.169999999998</v>
      </c>
      <c s="27">
        <v>0</v>
      </c>
      <c s="27">
        <v>0</v>
      </c>
      <c s="27">
        <v>0</v>
      </c>
      <c s="27">
        <v>34859.160000000003</v>
      </c>
      <c s="27">
        <v>34859.169999999998</v>
      </c>
      <c s="27">
        <v>69718.330000000002</v>
      </c>
    </row>
    <row r="331" spans="1:65" ht="14.5">
      <c r="A331" s="82" t="s">
        <v>2423</v>
      </c>
      <c s="79" t="s">
        <v>515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2323715</v>
      </c>
      <c s="96">
        <v>0</v>
      </c>
      <c s="96">
        <v>0</v>
      </c>
      <c s="96">
        <v>10379.26</v>
      </c>
      <c s="96">
        <v>0</v>
      </c>
      <c s="96">
        <v>0</v>
      </c>
      <c s="96">
        <v>0</v>
      </c>
      <c s="96">
        <v>2323715</v>
      </c>
      <c s="85">
        <v>43735</v>
      </c>
      <c s="85">
        <v>45927</v>
      </c>
      <c s="101">
        <v>2323715</v>
      </c>
      <c s="102">
        <v>0.7416666666666667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1161857.5</v>
      </c>
      <c s="27">
        <v>0</v>
      </c>
      <c s="27">
        <v>0</v>
      </c>
      <c s="27">
        <v>0</v>
      </c>
      <c s="27">
        <v>0</v>
      </c>
      <c s="27">
        <v>0</v>
      </c>
      <c s="27">
        <v>1161857.5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2323715</v>
      </c>
      <c s="27">
        <v>0</v>
      </c>
      <c s="27">
        <v>2323715</v>
      </c>
    </row>
    <row r="332" spans="1:65" ht="14.5">
      <c r="A332" s="82" t="s">
        <v>2424</v>
      </c>
      <c s="79" t="s">
        <v>515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3107530</v>
      </c>
      <c s="96">
        <v>0</v>
      </c>
      <c s="96">
        <v>0</v>
      </c>
      <c s="96">
        <v>14605.389999999999</v>
      </c>
      <c s="96">
        <v>0</v>
      </c>
      <c s="96">
        <v>0</v>
      </c>
      <c s="96">
        <v>0</v>
      </c>
      <c s="96">
        <v>3107530</v>
      </c>
      <c s="85">
        <v>43735</v>
      </c>
      <c s="85">
        <v>46292</v>
      </c>
      <c s="101">
        <v>3107530</v>
      </c>
      <c s="102">
        <v>1.7416666666666667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1553765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1553765</v>
      </c>
      <c s="27">
        <v>0</v>
      </c>
      <c s="27">
        <v>0</v>
      </c>
      <c s="27">
        <v>0</v>
      </c>
      <c s="27">
        <v>1553765</v>
      </c>
      <c s="27">
        <v>1553765</v>
      </c>
      <c s="27">
        <v>3107530</v>
      </c>
    </row>
    <row r="333" spans="1:65" ht="14.5">
      <c r="A333" s="82" t="s">
        <v>2425</v>
      </c>
      <c s="79" t="s">
        <v>515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1261125</v>
      </c>
      <c s="96">
        <v>0</v>
      </c>
      <c s="96">
        <v>0</v>
      </c>
      <c s="96">
        <v>6232.0600000000004</v>
      </c>
      <c s="96">
        <v>0</v>
      </c>
      <c s="96">
        <v>0</v>
      </c>
      <c s="96">
        <v>0</v>
      </c>
      <c s="96">
        <v>1261125</v>
      </c>
      <c s="85">
        <v>43735</v>
      </c>
      <c s="85">
        <v>46657</v>
      </c>
      <c s="101">
        <v>1261125</v>
      </c>
      <c s="102">
        <v>2.7416666666666667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420375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420375</v>
      </c>
      <c s="27">
        <v>0</v>
      </c>
      <c s="27">
        <v>0</v>
      </c>
      <c s="27">
        <v>0</v>
      </c>
      <c s="27">
        <v>420375</v>
      </c>
      <c s="27">
        <v>420375</v>
      </c>
      <c s="27">
        <v>840750</v>
      </c>
    </row>
    <row r="334" spans="1:65" ht="14.5">
      <c r="A334" s="82" t="s">
        <v>2426</v>
      </c>
      <c s="79" t="s">
        <v>515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824.38</v>
      </c>
      <c s="96">
        <v>0</v>
      </c>
      <c s="96">
        <v>0</v>
      </c>
      <c s="96">
        <v>0</v>
      </c>
      <c s="96">
        <v>159300</v>
      </c>
      <c s="85">
        <v>43735</v>
      </c>
      <c s="85">
        <v>47023</v>
      </c>
      <c s="101">
        <v>159300</v>
      </c>
      <c s="102">
        <v>3.7416666666666667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39825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39825</v>
      </c>
      <c s="27">
        <v>0</v>
      </c>
      <c s="27">
        <v>0</v>
      </c>
      <c s="27">
        <v>0</v>
      </c>
      <c s="27">
        <v>39825</v>
      </c>
      <c s="27">
        <v>39825</v>
      </c>
      <c s="27">
        <v>79650</v>
      </c>
    </row>
    <row r="335" spans="1:65" ht="14.5">
      <c r="A335" s="82" t="s">
        <v>2427</v>
      </c>
      <c s="79" t="s">
        <v>516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3100892.5</v>
      </c>
      <c s="96">
        <v>0</v>
      </c>
      <c s="96">
        <v>0</v>
      </c>
      <c s="96">
        <v>13850.65</v>
      </c>
      <c s="96">
        <v>0</v>
      </c>
      <c s="96">
        <v>0</v>
      </c>
      <c s="96">
        <v>0</v>
      </c>
      <c s="96">
        <v>3100892.5</v>
      </c>
      <c s="85">
        <v>43742</v>
      </c>
      <c s="85">
        <v>45934</v>
      </c>
      <c s="101">
        <v>3100892.5</v>
      </c>
      <c s="102">
        <v>0.76111111111111107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1550446.25</v>
      </c>
      <c s="27">
        <v>0</v>
      </c>
      <c s="27">
        <v>0</v>
      </c>
      <c s="27">
        <v>0</v>
      </c>
      <c s="27">
        <v>0</v>
      </c>
      <c s="27">
        <v>0</v>
      </c>
      <c s="27">
        <v>1550446.25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3100892.5</v>
      </c>
      <c s="27">
        <v>0</v>
      </c>
      <c s="27">
        <v>3100892.5</v>
      </c>
    </row>
    <row r="336" spans="1:65" ht="14.5">
      <c r="A336" s="82" t="s">
        <v>2428</v>
      </c>
      <c s="79" t="s">
        <v>516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2746745</v>
      </c>
      <c s="96">
        <v>0</v>
      </c>
      <c s="96">
        <v>0</v>
      </c>
      <c s="96">
        <v>12909.700000000001</v>
      </c>
      <c s="96">
        <v>0</v>
      </c>
      <c s="96">
        <v>0</v>
      </c>
      <c s="96">
        <v>0</v>
      </c>
      <c s="96">
        <v>2746745</v>
      </c>
      <c s="85">
        <v>43742</v>
      </c>
      <c s="85">
        <v>46299</v>
      </c>
      <c s="101">
        <v>2746745</v>
      </c>
      <c s="102">
        <v>1.7611111111111111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1373372.5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1373372.5</v>
      </c>
      <c s="27">
        <v>0</v>
      </c>
      <c s="27">
        <v>0</v>
      </c>
      <c s="27">
        <v>1373372.5</v>
      </c>
      <c s="27">
        <v>1373372.5</v>
      </c>
      <c s="27">
        <v>2746745</v>
      </c>
    </row>
    <row r="337" spans="1:65" ht="14.5">
      <c r="A337" s="82" t="s">
        <v>2429</v>
      </c>
      <c s="79" t="s">
        <v>516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1514235</v>
      </c>
      <c s="96">
        <v>0</v>
      </c>
      <c s="96">
        <v>0</v>
      </c>
      <c s="96">
        <v>7482.8400000000001</v>
      </c>
      <c s="96">
        <v>0</v>
      </c>
      <c s="96">
        <v>0</v>
      </c>
      <c s="96">
        <v>0</v>
      </c>
      <c s="96">
        <v>1514235</v>
      </c>
      <c s="85">
        <v>43742</v>
      </c>
      <c s="85">
        <v>46664</v>
      </c>
      <c s="101">
        <v>1514235</v>
      </c>
      <c s="102">
        <v>2.7611111111111111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504745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504745</v>
      </c>
      <c s="27">
        <v>0</v>
      </c>
      <c s="27">
        <v>0</v>
      </c>
      <c s="27">
        <v>504745</v>
      </c>
      <c s="27">
        <v>504745</v>
      </c>
      <c s="27">
        <v>1009490</v>
      </c>
    </row>
    <row r="338" spans="1:65" ht="14.5">
      <c r="A338" s="82" t="s">
        <v>2430</v>
      </c>
      <c s="79" t="s">
        <v>516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43742</v>
      </c>
      <c s="85">
        <v>47395</v>
      </c>
      <c s="101">
        <v>53100</v>
      </c>
      <c s="102">
        <v>4.7611111111111111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10620</v>
      </c>
      <c s="27">
        <v>10620</v>
      </c>
      <c s="27">
        <v>21240</v>
      </c>
    </row>
    <row r="339" spans="1:65" ht="14.5">
      <c r="A339" s="82" t="s">
        <v>2431</v>
      </c>
      <c s="79" t="s">
        <v>517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3258422.5</v>
      </c>
      <c s="96">
        <v>0</v>
      </c>
      <c s="96">
        <v>0</v>
      </c>
      <c s="96">
        <v>14554.290000000001</v>
      </c>
      <c s="96">
        <v>0</v>
      </c>
      <c s="96">
        <v>0</v>
      </c>
      <c s="96">
        <v>0</v>
      </c>
      <c s="96">
        <v>3258422.5</v>
      </c>
      <c s="85">
        <v>43753</v>
      </c>
      <c s="85">
        <v>45945</v>
      </c>
      <c s="101">
        <v>3258422.5</v>
      </c>
      <c s="102">
        <v>0.79166666666666663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1629211.25</v>
      </c>
      <c s="27">
        <v>0</v>
      </c>
      <c s="27">
        <v>0</v>
      </c>
      <c s="27">
        <v>0</v>
      </c>
      <c s="27">
        <v>0</v>
      </c>
      <c s="27">
        <v>0</v>
      </c>
      <c s="27">
        <v>1629211.25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3258422.5</v>
      </c>
      <c s="27">
        <v>0</v>
      </c>
      <c s="27">
        <v>3258422.5</v>
      </c>
    </row>
    <row r="340" spans="1:65" ht="14.5">
      <c r="A340" s="82" t="s">
        <v>2432</v>
      </c>
      <c s="79" t="s">
        <v>517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2894835</v>
      </c>
      <c s="96">
        <v>0</v>
      </c>
      <c s="96">
        <v>0</v>
      </c>
      <c s="96">
        <v>13605.719999999999</v>
      </c>
      <c s="96">
        <v>0</v>
      </c>
      <c s="96">
        <v>0</v>
      </c>
      <c s="96">
        <v>0</v>
      </c>
      <c s="96">
        <v>2894835</v>
      </c>
      <c s="85">
        <v>43753</v>
      </c>
      <c s="85">
        <v>46310</v>
      </c>
      <c s="101">
        <v>2894835</v>
      </c>
      <c s="102">
        <v>1.7916666666666667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1447417.5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1447417.5</v>
      </c>
      <c s="27">
        <v>0</v>
      </c>
      <c s="27">
        <v>0</v>
      </c>
      <c s="27">
        <v>1447417.5</v>
      </c>
      <c s="27">
        <v>1447417.5</v>
      </c>
      <c s="27">
        <v>2894835</v>
      </c>
    </row>
    <row r="341" spans="1:65" ht="14.5">
      <c r="A341" s="82" t="s">
        <v>2433</v>
      </c>
      <c s="79" t="s">
        <v>517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1584592.5</v>
      </c>
      <c s="96">
        <v>0</v>
      </c>
      <c s="96">
        <v>0</v>
      </c>
      <c s="96">
        <v>7830.5299999999997</v>
      </c>
      <c s="96">
        <v>0</v>
      </c>
      <c s="96">
        <v>0</v>
      </c>
      <c s="96">
        <v>0</v>
      </c>
      <c s="96">
        <v>1584592.5</v>
      </c>
      <c s="85">
        <v>43753</v>
      </c>
      <c s="85">
        <v>46675</v>
      </c>
      <c s="101">
        <v>1584592.5</v>
      </c>
      <c s="102">
        <v>2.7916666666666665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528197.5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528197.5</v>
      </c>
      <c s="27">
        <v>0</v>
      </c>
      <c s="27">
        <v>0</v>
      </c>
      <c s="27">
        <v>528197.5</v>
      </c>
      <c s="27">
        <v>528197.5</v>
      </c>
      <c s="27">
        <v>1056395</v>
      </c>
    </row>
    <row r="342" spans="1:65" ht="14.5">
      <c r="A342" s="82" t="s">
        <v>2434</v>
      </c>
      <c s="79" t="s">
        <v>517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43753</v>
      </c>
      <c s="85">
        <v>47041</v>
      </c>
      <c s="101">
        <v>53100</v>
      </c>
      <c s="102">
        <v>3.7916666666666665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13275</v>
      </c>
      <c s="27">
        <v>13275</v>
      </c>
      <c s="27">
        <v>26550</v>
      </c>
    </row>
    <row r="343" spans="1:65" ht="14.5">
      <c r="A343" s="82" t="s">
        <v>2435</v>
      </c>
      <c s="79" t="s">
        <v>518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1893605</v>
      </c>
      <c s="96">
        <v>0</v>
      </c>
      <c s="96">
        <v>0</v>
      </c>
      <c s="96">
        <v>8458.1000000000004</v>
      </c>
      <c s="96">
        <v>0</v>
      </c>
      <c s="96">
        <v>0</v>
      </c>
      <c s="96">
        <v>0</v>
      </c>
      <c s="96">
        <v>1893605</v>
      </c>
      <c s="85">
        <v>43759</v>
      </c>
      <c s="85">
        <v>45951</v>
      </c>
      <c s="101">
        <v>1893605</v>
      </c>
      <c s="102">
        <v>0.80833333333333335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946802.5</v>
      </c>
      <c s="27">
        <v>0</v>
      </c>
      <c s="27">
        <v>0</v>
      </c>
      <c s="27">
        <v>0</v>
      </c>
      <c s="27">
        <v>0</v>
      </c>
      <c s="27">
        <v>0</v>
      </c>
      <c s="27">
        <v>946802.5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1893605</v>
      </c>
      <c s="27">
        <v>0</v>
      </c>
      <c s="27">
        <v>1893605</v>
      </c>
    </row>
    <row r="344" spans="1:65" ht="14.5">
      <c r="A344" s="82" t="s">
        <v>2436</v>
      </c>
      <c s="79" t="s">
        <v>518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1357147.5</v>
      </c>
      <c s="96">
        <v>0</v>
      </c>
      <c s="96">
        <v>0</v>
      </c>
      <c s="96">
        <v>6378.5900000000001</v>
      </c>
      <c s="96">
        <v>0</v>
      </c>
      <c s="96">
        <v>0</v>
      </c>
      <c s="96">
        <v>0</v>
      </c>
      <c s="96">
        <v>1357147.5</v>
      </c>
      <c s="85">
        <v>43759</v>
      </c>
      <c s="85">
        <v>46316</v>
      </c>
      <c s="101">
        <v>1357147.5</v>
      </c>
      <c s="102">
        <v>1.8083333333333333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678573.75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678573.75</v>
      </c>
      <c s="27">
        <v>0</v>
      </c>
      <c s="27">
        <v>0</v>
      </c>
      <c s="27">
        <v>678573.75</v>
      </c>
      <c s="27">
        <v>678573.75</v>
      </c>
      <c s="27">
        <v>1357147.5</v>
      </c>
    </row>
    <row r="345" spans="1:65" ht="14.5">
      <c r="A345" s="82" t="s">
        <v>2437</v>
      </c>
      <c s="79" t="s">
        <v>518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698265</v>
      </c>
      <c s="96">
        <v>0</v>
      </c>
      <c s="96">
        <v>0</v>
      </c>
      <c s="96">
        <v>3450.5900000000001</v>
      </c>
      <c s="96">
        <v>0</v>
      </c>
      <c s="96">
        <v>0</v>
      </c>
      <c s="96">
        <v>0</v>
      </c>
      <c s="96">
        <v>698265</v>
      </c>
      <c s="85">
        <v>43759</v>
      </c>
      <c s="85">
        <v>46681</v>
      </c>
      <c s="101">
        <v>698265</v>
      </c>
      <c s="102">
        <v>2.8083333333333331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232755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232755</v>
      </c>
      <c s="27">
        <v>0</v>
      </c>
      <c s="27">
        <v>0</v>
      </c>
      <c s="27">
        <v>232755</v>
      </c>
      <c s="27">
        <v>232755</v>
      </c>
      <c s="27">
        <v>465510</v>
      </c>
    </row>
    <row r="346" spans="1:65" ht="14.5">
      <c r="A346" s="82" t="s">
        <v>2438</v>
      </c>
      <c s="79" t="s">
        <v>518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43759</v>
      </c>
      <c s="85">
        <v>47047</v>
      </c>
      <c s="101">
        <v>53100</v>
      </c>
      <c s="102">
        <v>3.8083333333333331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13275</v>
      </c>
      <c s="27">
        <v>13275</v>
      </c>
      <c s="27">
        <v>26550</v>
      </c>
    </row>
    <row r="347" spans="1:65" ht="14.5">
      <c r="A347" s="82" t="s">
        <v>2439</v>
      </c>
      <c s="79" t="s">
        <v>858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43766</v>
      </c>
      <c s="85">
        <v>45958</v>
      </c>
      <c s="101">
        <v>53100</v>
      </c>
      <c s="102">
        <v>0.82777777777777772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348" spans="1:65" ht="14.5">
      <c r="A348" s="82" t="s">
        <v>2440</v>
      </c>
      <c s="79" t="s">
        <v>858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155465</v>
      </c>
      <c s="96">
        <v>0</v>
      </c>
      <c s="96">
        <v>0</v>
      </c>
      <c s="96">
        <v>804.52999999999997</v>
      </c>
      <c s="96">
        <v>0</v>
      </c>
      <c s="96">
        <v>0</v>
      </c>
      <c s="96">
        <v>0</v>
      </c>
      <c s="96">
        <v>155465</v>
      </c>
      <c s="85">
        <v>43766</v>
      </c>
      <c s="85">
        <v>47054</v>
      </c>
      <c s="101">
        <v>155465</v>
      </c>
      <c s="102">
        <v>3.8277777777777779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38866.25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38866.25</v>
      </c>
      <c s="27">
        <v>0</v>
      </c>
      <c s="27">
        <v>0</v>
      </c>
      <c s="27">
        <v>38866.25</v>
      </c>
      <c s="27">
        <v>38866.25</v>
      </c>
      <c s="27">
        <v>77732.5</v>
      </c>
    </row>
    <row r="349" spans="1:65" ht="14.5">
      <c r="A349" s="82" t="s">
        <v>2441</v>
      </c>
      <c s="79" t="s">
        <v>858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43365</v>
      </c>
      <c s="96">
        <v>0</v>
      </c>
      <c s="96">
        <v>0</v>
      </c>
      <c s="96">
        <v>234.88999999999999</v>
      </c>
      <c s="96">
        <v>0</v>
      </c>
      <c s="96">
        <v>0</v>
      </c>
      <c s="96">
        <v>0</v>
      </c>
      <c s="96">
        <v>43365</v>
      </c>
      <c s="85">
        <v>43766</v>
      </c>
      <c s="85">
        <v>47419</v>
      </c>
      <c s="101">
        <v>43365</v>
      </c>
      <c s="102">
        <v>4.8277777777777775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8673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8673</v>
      </c>
      <c s="27">
        <v>0</v>
      </c>
      <c s="27">
        <v>0</v>
      </c>
      <c s="27">
        <v>8673</v>
      </c>
      <c s="27">
        <v>8673</v>
      </c>
      <c s="27">
        <v>17346</v>
      </c>
    </row>
    <row r="350" spans="1:65" ht="14.5">
      <c r="A350" s="82" t="s">
        <v>2442</v>
      </c>
      <c s="79" t="s">
        <v>519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1554502.5</v>
      </c>
      <c s="96">
        <v>0</v>
      </c>
      <c s="96">
        <v>0</v>
      </c>
      <c s="96">
        <v>6943.4399999999996</v>
      </c>
      <c s="96">
        <v>0</v>
      </c>
      <c s="96">
        <v>0</v>
      </c>
      <c s="96">
        <v>0</v>
      </c>
      <c s="96">
        <v>1554502.5</v>
      </c>
      <c s="85">
        <v>43766</v>
      </c>
      <c s="85">
        <v>45958</v>
      </c>
      <c s="101">
        <v>1554502.5</v>
      </c>
      <c s="102">
        <v>0.82777777777777772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777251.25</v>
      </c>
      <c s="27">
        <v>0</v>
      </c>
      <c s="27">
        <v>0</v>
      </c>
      <c s="27">
        <v>0</v>
      </c>
      <c s="27">
        <v>0</v>
      </c>
      <c s="27">
        <v>0</v>
      </c>
      <c s="27">
        <v>777251.25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1554502.5</v>
      </c>
      <c s="27">
        <v>0</v>
      </c>
      <c s="27">
        <v>1554502.5</v>
      </c>
    </row>
    <row r="351" spans="1:65" ht="14.5">
      <c r="A351" s="82" t="s">
        <v>2443</v>
      </c>
      <c s="79" t="s">
        <v>519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1707755</v>
      </c>
      <c s="96">
        <v>0</v>
      </c>
      <c s="96">
        <v>0</v>
      </c>
      <c s="96">
        <v>8026.4499999999998</v>
      </c>
      <c s="96">
        <v>0</v>
      </c>
      <c s="96">
        <v>0</v>
      </c>
      <c s="96">
        <v>0</v>
      </c>
      <c s="96">
        <v>1707755</v>
      </c>
      <c s="85">
        <v>43766</v>
      </c>
      <c s="85">
        <v>46323</v>
      </c>
      <c s="101">
        <v>1707755</v>
      </c>
      <c s="102">
        <v>1.8277777777777777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853877.5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853877.5</v>
      </c>
      <c s="27">
        <v>0</v>
      </c>
      <c s="27">
        <v>0</v>
      </c>
      <c s="27">
        <v>853877.5</v>
      </c>
      <c s="27">
        <v>853877.5</v>
      </c>
      <c s="27">
        <v>1707755</v>
      </c>
    </row>
    <row r="352" spans="1:65" ht="14.5">
      <c r="A352" s="82" t="s">
        <v>2444</v>
      </c>
      <c s="79" t="s">
        <v>519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1079995</v>
      </c>
      <c s="96">
        <v>0</v>
      </c>
      <c s="96">
        <v>0</v>
      </c>
      <c s="96">
        <v>5336.9799999999996</v>
      </c>
      <c s="96">
        <v>0</v>
      </c>
      <c s="96">
        <v>0</v>
      </c>
      <c s="96">
        <v>0</v>
      </c>
      <c s="96">
        <v>1079995</v>
      </c>
      <c s="85">
        <v>43766</v>
      </c>
      <c s="85">
        <v>46688</v>
      </c>
      <c s="101">
        <v>1079995</v>
      </c>
      <c s="102">
        <v>2.8277777777777779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359998.33000000002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359998.33000000002</v>
      </c>
      <c s="27">
        <v>0</v>
      </c>
      <c s="27">
        <v>0</v>
      </c>
      <c s="27">
        <v>359998.33000000002</v>
      </c>
      <c s="27">
        <v>359998.33000000002</v>
      </c>
      <c s="27">
        <v>719996.66000000003</v>
      </c>
    </row>
    <row r="353" spans="1:65" ht="14.5">
      <c r="A353" s="82" t="s">
        <v>2445</v>
      </c>
      <c s="79" t="s">
        <v>519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43766</v>
      </c>
      <c s="85">
        <v>47054</v>
      </c>
      <c s="101">
        <v>106200</v>
      </c>
      <c s="102">
        <v>3.8277777777777779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26550</v>
      </c>
      <c s="27">
        <v>26550</v>
      </c>
      <c s="27">
        <v>53100</v>
      </c>
    </row>
    <row r="354" spans="1:65" ht="14.5">
      <c r="A354" s="82" t="s">
        <v>2446</v>
      </c>
      <c s="79" t="s">
        <v>520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898127.5</v>
      </c>
      <c s="96">
        <v>0</v>
      </c>
      <c s="96">
        <v>0</v>
      </c>
      <c s="96">
        <v>4011.6399999999999</v>
      </c>
      <c s="96">
        <v>0</v>
      </c>
      <c s="96">
        <v>0</v>
      </c>
      <c s="96">
        <v>0</v>
      </c>
      <c s="96">
        <v>898127.5</v>
      </c>
      <c s="85">
        <v>43776</v>
      </c>
      <c s="85">
        <v>45968</v>
      </c>
      <c s="101">
        <v>898127.5</v>
      </c>
      <c s="102">
        <v>0.85277777777777775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449063.75</v>
      </c>
      <c s="27">
        <v>0</v>
      </c>
      <c s="27">
        <v>0</v>
      </c>
      <c s="27">
        <v>0</v>
      </c>
      <c s="27">
        <v>0</v>
      </c>
      <c s="27">
        <v>0</v>
      </c>
      <c s="27">
        <v>449063.75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898127.5</v>
      </c>
      <c s="27">
        <v>0</v>
      </c>
      <c s="27">
        <v>898127.5</v>
      </c>
    </row>
    <row r="355" spans="1:65" ht="14.5">
      <c r="A355" s="82" t="s">
        <v>2447</v>
      </c>
      <c s="79" t="s">
        <v>520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1040907.5</v>
      </c>
      <c s="96">
        <v>0</v>
      </c>
      <c s="96">
        <v>0</v>
      </c>
      <c s="96">
        <v>4892.2700000000004</v>
      </c>
      <c s="96">
        <v>0</v>
      </c>
      <c s="96">
        <v>0</v>
      </c>
      <c s="96">
        <v>0</v>
      </c>
      <c s="96">
        <v>1040907.5</v>
      </c>
      <c s="85">
        <v>43776</v>
      </c>
      <c s="85">
        <v>46333</v>
      </c>
      <c s="101">
        <v>1040907.5</v>
      </c>
      <c s="102">
        <v>1.8527777777777779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520453.75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520453.75</v>
      </c>
      <c s="27">
        <v>0</v>
      </c>
      <c s="27">
        <v>520453.75</v>
      </c>
      <c s="27">
        <v>520453.75</v>
      </c>
      <c s="27">
        <v>1040907.5</v>
      </c>
    </row>
    <row r="356" spans="1:65" ht="14.5">
      <c r="A356" s="82" t="s">
        <v>2448</v>
      </c>
      <c s="79" t="s">
        <v>520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498845</v>
      </c>
      <c s="96">
        <v>0</v>
      </c>
      <c s="96">
        <v>0</v>
      </c>
      <c s="96">
        <v>2465.1300000000001</v>
      </c>
      <c s="96">
        <v>0</v>
      </c>
      <c s="96">
        <v>0</v>
      </c>
      <c s="96">
        <v>0</v>
      </c>
      <c s="96">
        <v>498845</v>
      </c>
      <c s="85">
        <v>43776</v>
      </c>
      <c s="85">
        <v>46698</v>
      </c>
      <c s="101">
        <v>498845</v>
      </c>
      <c s="102">
        <v>2.8527777777777779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166281.66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166281.67000000001</v>
      </c>
      <c s="27">
        <v>0</v>
      </c>
      <c s="27">
        <v>166281.66</v>
      </c>
      <c s="27">
        <v>166281.67000000001</v>
      </c>
      <c s="27">
        <v>332563.33000000002</v>
      </c>
    </row>
    <row r="357" spans="1:65" ht="14.5">
      <c r="A357" s="82" t="s">
        <v>2449</v>
      </c>
      <c s="79" t="s">
        <v>520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43776</v>
      </c>
      <c s="85">
        <v>47429</v>
      </c>
      <c s="101">
        <v>53100</v>
      </c>
      <c s="102">
        <v>4.8527777777777779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10620</v>
      </c>
      <c s="27">
        <v>10620</v>
      </c>
      <c s="27">
        <v>21240</v>
      </c>
    </row>
    <row r="358" spans="1:65" ht="14.5">
      <c r="A358" s="82" t="s">
        <v>2450</v>
      </c>
      <c s="79" t="s">
        <v>521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363882.5</v>
      </c>
      <c s="96">
        <v>0</v>
      </c>
      <c s="96">
        <v>0</v>
      </c>
      <c s="96">
        <v>1710.25</v>
      </c>
      <c s="96">
        <v>0</v>
      </c>
      <c s="96">
        <v>0</v>
      </c>
      <c s="96">
        <v>0</v>
      </c>
      <c s="96">
        <v>363882.5</v>
      </c>
      <c s="85">
        <v>43780</v>
      </c>
      <c s="85">
        <v>46337</v>
      </c>
      <c s="101">
        <v>363882.5</v>
      </c>
      <c s="102">
        <v>1.8638888888888889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181941.25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181941.25</v>
      </c>
      <c s="27">
        <v>0</v>
      </c>
      <c s="27">
        <v>181941.25</v>
      </c>
      <c s="27">
        <v>181941.25</v>
      </c>
      <c s="27">
        <v>363882.5</v>
      </c>
    </row>
    <row r="359" spans="1:65" ht="14.5">
      <c r="A359" s="82" t="s">
        <v>2451</v>
      </c>
      <c s="79" t="s">
        <v>521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788977.5</v>
      </c>
      <c s="96">
        <v>0</v>
      </c>
      <c s="96">
        <v>0</v>
      </c>
      <c s="96">
        <v>3898.8600000000001</v>
      </c>
      <c s="96">
        <v>0</v>
      </c>
      <c s="96">
        <v>0</v>
      </c>
      <c s="96">
        <v>0</v>
      </c>
      <c s="96">
        <v>788977.5</v>
      </c>
      <c s="85">
        <v>43780</v>
      </c>
      <c s="85">
        <v>46702</v>
      </c>
      <c s="101">
        <v>788977.5</v>
      </c>
      <c s="102">
        <v>2.8638888888888889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262992.5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262992.5</v>
      </c>
      <c s="27">
        <v>0</v>
      </c>
      <c s="27">
        <v>262992.5</v>
      </c>
      <c s="27">
        <v>262992.5</v>
      </c>
      <c s="27">
        <v>525985</v>
      </c>
    </row>
    <row r="360" spans="1:65" ht="14.5">
      <c r="A360" s="82" t="s">
        <v>2452</v>
      </c>
      <c s="79" t="s">
        <v>521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371700</v>
      </c>
      <c s="96">
        <v>0</v>
      </c>
      <c s="96">
        <v>0</v>
      </c>
      <c s="96">
        <v>1923.55</v>
      </c>
      <c s="96">
        <v>0</v>
      </c>
      <c s="96">
        <v>0</v>
      </c>
      <c s="96">
        <v>0</v>
      </c>
      <c s="96">
        <v>371700</v>
      </c>
      <c s="85">
        <v>43780</v>
      </c>
      <c s="85">
        <v>47068</v>
      </c>
      <c s="101">
        <v>371700</v>
      </c>
      <c s="102">
        <v>3.8638888888888889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92925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92925</v>
      </c>
      <c s="27">
        <v>0</v>
      </c>
      <c s="27">
        <v>92925</v>
      </c>
      <c s="27">
        <v>92925</v>
      </c>
      <c s="27">
        <v>185850</v>
      </c>
    </row>
    <row r="361" spans="1:65" ht="14.5">
      <c r="A361" s="82" t="s">
        <v>2453</v>
      </c>
      <c s="79" t="s">
        <v>521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424800</v>
      </c>
      <c s="96">
        <v>0</v>
      </c>
      <c s="96">
        <v>0</v>
      </c>
      <c s="96">
        <v>2301</v>
      </c>
      <c s="96">
        <v>0</v>
      </c>
      <c s="96">
        <v>0</v>
      </c>
      <c s="96">
        <v>0</v>
      </c>
      <c s="96">
        <v>424800</v>
      </c>
      <c s="85">
        <v>43780</v>
      </c>
      <c s="85">
        <v>47433</v>
      </c>
      <c s="101">
        <v>424800</v>
      </c>
      <c s="102">
        <v>4.8638888888888889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84960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84960</v>
      </c>
      <c s="27">
        <v>0</v>
      </c>
      <c s="27">
        <v>84960</v>
      </c>
      <c s="27">
        <v>84960</v>
      </c>
      <c s="27">
        <v>169920</v>
      </c>
    </row>
    <row r="362" spans="1:65" ht="14.5">
      <c r="A362" s="82" t="s">
        <v>2454</v>
      </c>
      <c s="79" t="s">
        <v>522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88500</v>
      </c>
      <c s="96">
        <v>0</v>
      </c>
      <c s="96">
        <v>0</v>
      </c>
      <c s="96">
        <v>395.30000000000001</v>
      </c>
      <c s="96">
        <v>0</v>
      </c>
      <c s="96">
        <v>0</v>
      </c>
      <c s="96">
        <v>0</v>
      </c>
      <c s="96">
        <v>88500</v>
      </c>
      <c s="85">
        <v>43784</v>
      </c>
      <c s="85">
        <v>45976</v>
      </c>
      <c s="101">
        <v>88500</v>
      </c>
      <c s="102">
        <v>0.875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44250</v>
      </c>
      <c s="27">
        <v>0</v>
      </c>
      <c s="27">
        <v>0</v>
      </c>
      <c s="27">
        <v>0</v>
      </c>
      <c s="27">
        <v>0</v>
      </c>
      <c s="27">
        <v>0</v>
      </c>
      <c s="27">
        <v>44250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88500</v>
      </c>
      <c s="27">
        <v>0</v>
      </c>
      <c s="27">
        <v>88500</v>
      </c>
    </row>
    <row r="363" spans="1:65" ht="14.5">
      <c r="A363" s="82" t="s">
        <v>2455</v>
      </c>
      <c s="79" t="s">
        <v>522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146762.5</v>
      </c>
      <c s="96">
        <v>0</v>
      </c>
      <c s="96">
        <v>0</v>
      </c>
      <c s="96">
        <v>689.77999999999997</v>
      </c>
      <c s="96">
        <v>0</v>
      </c>
      <c s="96">
        <v>0</v>
      </c>
      <c s="96">
        <v>0</v>
      </c>
      <c s="96">
        <v>146762.5</v>
      </c>
      <c s="85">
        <v>43784</v>
      </c>
      <c s="85">
        <v>46341</v>
      </c>
      <c s="101">
        <v>146762.5</v>
      </c>
      <c s="102">
        <v>1.875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73381.25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73381.25</v>
      </c>
      <c s="27">
        <v>0</v>
      </c>
      <c s="27">
        <v>73381.25</v>
      </c>
      <c s="27">
        <v>73381.25</v>
      </c>
      <c s="27">
        <v>146762.5</v>
      </c>
    </row>
    <row r="364" spans="1:65" ht="14.5">
      <c r="A364" s="82" t="s">
        <v>2456</v>
      </c>
      <c s="79" t="s">
        <v>522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143517.5</v>
      </c>
      <c s="96">
        <v>0</v>
      </c>
      <c s="96">
        <v>0</v>
      </c>
      <c s="96">
        <v>709.22000000000003</v>
      </c>
      <c s="96">
        <v>0</v>
      </c>
      <c s="96">
        <v>0</v>
      </c>
      <c s="96">
        <v>0</v>
      </c>
      <c s="96">
        <v>143517.5</v>
      </c>
      <c s="85">
        <v>43784</v>
      </c>
      <c s="85">
        <v>46706</v>
      </c>
      <c s="101">
        <v>143517.5</v>
      </c>
      <c s="102">
        <v>2.875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47839.160000000003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47839.169999999998</v>
      </c>
      <c s="27">
        <v>0</v>
      </c>
      <c s="27">
        <v>47839.160000000003</v>
      </c>
      <c s="27">
        <v>47839.169999999998</v>
      </c>
      <c s="27">
        <v>95678.330000000002</v>
      </c>
    </row>
    <row r="365" spans="1:65" ht="14.5">
      <c r="A365" s="82" t="s">
        <v>2457</v>
      </c>
      <c s="79" t="s">
        <v>522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188357.5</v>
      </c>
      <c s="96">
        <v>0</v>
      </c>
      <c s="96">
        <v>0</v>
      </c>
      <c s="96">
        <v>974.75</v>
      </c>
      <c s="96">
        <v>0</v>
      </c>
      <c s="96">
        <v>0</v>
      </c>
      <c s="96">
        <v>0</v>
      </c>
      <c s="96">
        <v>188357.5</v>
      </c>
      <c s="85">
        <v>43784</v>
      </c>
      <c s="85">
        <v>47072</v>
      </c>
      <c s="101">
        <v>188357.5</v>
      </c>
      <c s="102">
        <v>3.875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47089.370000000003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47089.370000000003</v>
      </c>
      <c s="27">
        <v>0</v>
      </c>
      <c s="27">
        <v>47089.370000000003</v>
      </c>
      <c s="27">
        <v>47089.370000000003</v>
      </c>
      <c s="27">
        <v>94178.740000000005</v>
      </c>
    </row>
    <row r="366" spans="1:65" ht="14.5">
      <c r="A366" s="82" t="s">
        <v>2458</v>
      </c>
      <c s="79" t="s">
        <v>522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575.25</v>
      </c>
      <c s="96">
        <v>0</v>
      </c>
      <c s="96">
        <v>0</v>
      </c>
      <c s="96">
        <v>0</v>
      </c>
      <c s="96">
        <v>106200</v>
      </c>
      <c s="85">
        <v>43784</v>
      </c>
      <c s="85">
        <v>47437</v>
      </c>
      <c s="101">
        <v>106200</v>
      </c>
      <c s="102">
        <v>4.875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21240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21240</v>
      </c>
      <c s="27">
        <v>0</v>
      </c>
      <c s="27">
        <v>21240</v>
      </c>
      <c s="27">
        <v>21240</v>
      </c>
      <c s="27">
        <v>42480</v>
      </c>
    </row>
    <row r="367" spans="1:65" ht="14.5">
      <c r="A367" s="82" t="s">
        <v>2459</v>
      </c>
      <c s="79" t="s">
        <v>523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47495</v>
      </c>
      <c s="96">
        <v>0</v>
      </c>
      <c s="96">
        <v>0</v>
      </c>
      <c s="96">
        <v>212.13999999999999</v>
      </c>
      <c s="96">
        <v>0</v>
      </c>
      <c s="96">
        <v>0</v>
      </c>
      <c s="96">
        <v>0</v>
      </c>
      <c s="96">
        <v>47495</v>
      </c>
      <c s="85">
        <v>43790</v>
      </c>
      <c s="85">
        <v>45982</v>
      </c>
      <c s="101">
        <v>47495</v>
      </c>
      <c s="102">
        <v>0.89166666666666672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23747.5</v>
      </c>
      <c s="27">
        <v>0</v>
      </c>
      <c s="27">
        <v>0</v>
      </c>
      <c s="27">
        <v>0</v>
      </c>
      <c s="27">
        <v>0</v>
      </c>
      <c s="27">
        <v>0</v>
      </c>
      <c s="27">
        <v>23747.5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47495</v>
      </c>
      <c s="27">
        <v>0</v>
      </c>
      <c s="27">
        <v>47495</v>
      </c>
    </row>
    <row r="368" spans="1:65" ht="14.5">
      <c r="A368" s="82" t="s">
        <v>2460</v>
      </c>
      <c s="79" t="s">
        <v>523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155465</v>
      </c>
      <c s="96">
        <v>0</v>
      </c>
      <c s="96">
        <v>0</v>
      </c>
      <c s="96">
        <v>730.69000000000005</v>
      </c>
      <c s="96">
        <v>0</v>
      </c>
      <c s="96">
        <v>0</v>
      </c>
      <c s="96">
        <v>0</v>
      </c>
      <c s="96">
        <v>155465</v>
      </c>
      <c s="85">
        <v>43790</v>
      </c>
      <c s="85">
        <v>46347</v>
      </c>
      <c s="101">
        <v>155465</v>
      </c>
      <c s="102">
        <v>1.8916666666666666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77732.5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77732.5</v>
      </c>
      <c s="27">
        <v>0</v>
      </c>
      <c s="27">
        <v>77732.5</v>
      </c>
      <c s="27">
        <v>77732.5</v>
      </c>
      <c s="27">
        <v>155465</v>
      </c>
    </row>
    <row r="369" spans="1:65" ht="14.5">
      <c r="A369" s="82" t="s">
        <v>2461</v>
      </c>
      <c s="79" t="s">
        <v>523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206795</v>
      </c>
      <c s="96">
        <v>0</v>
      </c>
      <c s="96">
        <v>0</v>
      </c>
      <c s="96">
        <v>1021.91</v>
      </c>
      <c s="96">
        <v>0</v>
      </c>
      <c s="96">
        <v>0</v>
      </c>
      <c s="96">
        <v>0</v>
      </c>
      <c s="96">
        <v>206795</v>
      </c>
      <c s="85">
        <v>43790</v>
      </c>
      <c s="85">
        <v>46712</v>
      </c>
      <c s="101">
        <v>206795</v>
      </c>
      <c s="102">
        <v>2.8916666666666666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68931.660000000003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68931.669999999998</v>
      </c>
      <c s="27">
        <v>0</v>
      </c>
      <c s="27">
        <v>68931.660000000003</v>
      </c>
      <c s="27">
        <v>68931.669999999998</v>
      </c>
      <c s="27">
        <v>137863.33000000002</v>
      </c>
    </row>
    <row r="370" spans="1:65" ht="14.5">
      <c r="A370" s="82" t="s">
        <v>2462</v>
      </c>
      <c s="79" t="s">
        <v>523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172427.5</v>
      </c>
      <c s="96">
        <v>0</v>
      </c>
      <c s="96">
        <v>0</v>
      </c>
      <c s="96">
        <v>892.30999999999995</v>
      </c>
      <c s="96">
        <v>0</v>
      </c>
      <c s="96">
        <v>0</v>
      </c>
      <c s="96">
        <v>0</v>
      </c>
      <c s="96">
        <v>172427.5</v>
      </c>
      <c s="85">
        <v>43790</v>
      </c>
      <c s="85">
        <v>47078</v>
      </c>
      <c s="101">
        <v>172427.5</v>
      </c>
      <c s="102">
        <v>3.8916666666666666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43106.870000000003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43106.870000000003</v>
      </c>
      <c s="27">
        <v>0</v>
      </c>
      <c s="27">
        <v>43106.870000000003</v>
      </c>
      <c s="27">
        <v>43106.870000000003</v>
      </c>
      <c s="27">
        <v>86213.740000000005</v>
      </c>
    </row>
    <row r="371" spans="1:65" ht="14.5">
      <c r="A371" s="82" t="s">
        <v>2463</v>
      </c>
      <c s="79" t="s">
        <v>523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43790</v>
      </c>
      <c s="85">
        <v>47443</v>
      </c>
      <c s="101">
        <v>53100</v>
      </c>
      <c s="102">
        <v>4.8916666666666666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10620</v>
      </c>
      <c s="27">
        <v>10620</v>
      </c>
      <c s="27">
        <v>21240</v>
      </c>
    </row>
    <row r="372" spans="1:65" ht="14.5">
      <c r="A372" s="82" t="s">
        <v>2464</v>
      </c>
      <c s="79" t="s">
        <v>859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5">
        <v>43803</v>
      </c>
      <c s="85">
        <v>46360</v>
      </c>
      <c s="101">
        <v>53100</v>
      </c>
      <c s="102">
        <v>1.9277777777777778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26550</v>
      </c>
      <c s="27">
        <v>53100</v>
      </c>
    </row>
    <row r="373" spans="1:65" ht="14.5">
      <c r="A373" s="82" t="s">
        <v>2465</v>
      </c>
      <c s="79" t="s">
        <v>859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49855</v>
      </c>
      <c s="96">
        <v>0</v>
      </c>
      <c s="96">
        <v>0</v>
      </c>
      <c s="96">
        <v>246.37</v>
      </c>
      <c s="96">
        <v>0</v>
      </c>
      <c s="96">
        <v>0</v>
      </c>
      <c s="96">
        <v>0</v>
      </c>
      <c s="96">
        <v>49855</v>
      </c>
      <c s="85">
        <v>43803</v>
      </c>
      <c s="85">
        <v>46725</v>
      </c>
      <c s="101">
        <v>49855</v>
      </c>
      <c s="102">
        <v>2.9277777777777776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16618.330000000002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16618.330000000002</v>
      </c>
      <c s="27">
        <v>16618.330000000002</v>
      </c>
      <c s="27">
        <v>16618.330000000002</v>
      </c>
      <c s="27">
        <v>33236.660000000003</v>
      </c>
    </row>
    <row r="374" spans="1:65" ht="14.5">
      <c r="A374" s="82" t="s">
        <v>2466</v>
      </c>
      <c s="79" t="s">
        <v>860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46462.5</v>
      </c>
      <c s="96">
        <v>0</v>
      </c>
      <c s="96">
        <v>0</v>
      </c>
      <c s="96">
        <v>207.53</v>
      </c>
      <c s="96">
        <v>0</v>
      </c>
      <c s="96">
        <v>0</v>
      </c>
      <c s="96">
        <v>0</v>
      </c>
      <c s="96">
        <v>46462.5</v>
      </c>
      <c s="85">
        <v>43803</v>
      </c>
      <c s="85">
        <v>45995</v>
      </c>
      <c s="101">
        <v>46462.5</v>
      </c>
      <c s="102">
        <v>0.92777777777777781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23231.25</v>
      </c>
      <c s="27">
        <v>0</v>
      </c>
      <c s="27">
        <v>0</v>
      </c>
      <c s="27">
        <v>0</v>
      </c>
      <c s="27">
        <v>0</v>
      </c>
      <c s="27">
        <v>0</v>
      </c>
      <c s="27">
        <v>23231.25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46462.5</v>
      </c>
      <c s="27">
        <v>0</v>
      </c>
      <c s="27">
        <v>46462.5</v>
      </c>
    </row>
    <row r="375" spans="1:65" ht="14.5">
      <c r="A375" s="82" t="s">
        <v>2467</v>
      </c>
      <c s="79" t="s">
        <v>860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143665</v>
      </c>
      <c s="96">
        <v>0</v>
      </c>
      <c s="96">
        <v>0</v>
      </c>
      <c s="96">
        <v>675.23000000000002</v>
      </c>
      <c s="96">
        <v>0</v>
      </c>
      <c s="96">
        <v>0</v>
      </c>
      <c s="96">
        <v>0</v>
      </c>
      <c s="96">
        <v>143665</v>
      </c>
      <c s="85">
        <v>43803</v>
      </c>
      <c s="85">
        <v>46360</v>
      </c>
      <c s="101">
        <v>143665</v>
      </c>
      <c s="102">
        <v>1.9277777777777778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71832.5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71832.5</v>
      </c>
      <c s="27">
        <v>71832.5</v>
      </c>
      <c s="27">
        <v>71832.5</v>
      </c>
      <c s="27">
        <v>143665</v>
      </c>
    </row>
    <row r="376" spans="1:65" ht="14.5">
      <c r="A376" s="82" t="s">
        <v>2468</v>
      </c>
      <c s="79" t="s">
        <v>860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100300</v>
      </c>
      <c s="96">
        <v>0</v>
      </c>
      <c s="96">
        <v>0</v>
      </c>
      <c s="96">
        <v>495.64999999999998</v>
      </c>
      <c s="96">
        <v>0</v>
      </c>
      <c s="96">
        <v>0</v>
      </c>
      <c s="96">
        <v>0</v>
      </c>
      <c s="96">
        <v>100300</v>
      </c>
      <c s="85">
        <v>43803</v>
      </c>
      <c s="85">
        <v>46725</v>
      </c>
      <c s="101">
        <v>100300</v>
      </c>
      <c s="102">
        <v>2.9277777777777776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33433.339999999997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33433.330000000002</v>
      </c>
      <c s="27">
        <v>33433.339999999997</v>
      </c>
      <c s="27">
        <v>33433.330000000002</v>
      </c>
      <c s="27">
        <v>66866.669999999998</v>
      </c>
    </row>
    <row r="377" spans="1:65" ht="14.5">
      <c r="A377" s="82" t="s">
        <v>2469</v>
      </c>
      <c s="79" t="s">
        <v>861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43803</v>
      </c>
      <c s="85">
        <v>46725</v>
      </c>
      <c s="101">
        <v>53100</v>
      </c>
      <c s="102">
        <v>2.9277777777777776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17700</v>
      </c>
      <c s="27">
        <v>17700</v>
      </c>
      <c s="27">
        <v>35400</v>
      </c>
    </row>
    <row r="378" spans="1:65" ht="14.5">
      <c r="A378" s="82" t="s">
        <v>2470</v>
      </c>
      <c s="79" t="s">
        <v>861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235852.5</v>
      </c>
      <c s="96">
        <v>0</v>
      </c>
      <c s="96">
        <v>0</v>
      </c>
      <c s="96">
        <v>1220.54</v>
      </c>
      <c s="96">
        <v>0</v>
      </c>
      <c s="96">
        <v>0</v>
      </c>
      <c s="96">
        <v>0</v>
      </c>
      <c s="96">
        <v>235852.5</v>
      </c>
      <c s="85">
        <v>43803</v>
      </c>
      <c s="85">
        <v>47091</v>
      </c>
      <c s="101">
        <v>235852.5</v>
      </c>
      <c s="102">
        <v>3.9277777777777776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58963.129999999997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58963.129999999997</v>
      </c>
      <c s="27">
        <v>58963.129999999997</v>
      </c>
      <c s="27">
        <v>58963.129999999997</v>
      </c>
      <c s="27">
        <v>117926.25999999999</v>
      </c>
    </row>
    <row r="379" spans="1:65" ht="14.5">
      <c r="A379" s="82" t="s">
        <v>2471</v>
      </c>
      <c s="79" t="s">
        <v>524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308275</v>
      </c>
      <c s="96">
        <v>0</v>
      </c>
      <c s="96">
        <v>0</v>
      </c>
      <c s="96">
        <v>1376.96</v>
      </c>
      <c s="96">
        <v>0</v>
      </c>
      <c s="96">
        <v>0</v>
      </c>
      <c s="96">
        <v>0</v>
      </c>
      <c s="96">
        <v>308275</v>
      </c>
      <c s="85">
        <v>43803</v>
      </c>
      <c s="85">
        <v>45995</v>
      </c>
      <c s="101">
        <v>308275</v>
      </c>
      <c s="102">
        <v>0.92777777777777781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154137.5</v>
      </c>
      <c s="27">
        <v>0</v>
      </c>
      <c s="27">
        <v>0</v>
      </c>
      <c s="27">
        <v>0</v>
      </c>
      <c s="27">
        <v>0</v>
      </c>
      <c s="27">
        <v>0</v>
      </c>
      <c s="27">
        <v>154137.5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308275</v>
      </c>
      <c s="27">
        <v>0</v>
      </c>
      <c s="27">
        <v>308275</v>
      </c>
    </row>
    <row r="380" spans="1:65" ht="14.5">
      <c r="A380" s="82" t="s">
        <v>2472</v>
      </c>
      <c s="79" t="s">
        <v>524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305767.5</v>
      </c>
      <c s="96">
        <v>0</v>
      </c>
      <c s="96">
        <v>0</v>
      </c>
      <c s="96">
        <v>1437.1099999999999</v>
      </c>
      <c s="96">
        <v>0</v>
      </c>
      <c s="96">
        <v>0</v>
      </c>
      <c s="96">
        <v>0</v>
      </c>
      <c s="96">
        <v>305767.5</v>
      </c>
      <c s="85">
        <v>43803</v>
      </c>
      <c s="85">
        <v>46360</v>
      </c>
      <c s="101">
        <v>305767.5</v>
      </c>
      <c s="102">
        <v>1.9277777777777778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152883.75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152883.75</v>
      </c>
      <c s="27">
        <v>152883.75</v>
      </c>
      <c s="27">
        <v>152883.75</v>
      </c>
      <c s="27">
        <v>305767.5</v>
      </c>
    </row>
    <row r="381" spans="1:65" ht="14.5">
      <c r="A381" s="82" t="s">
        <v>2473</v>
      </c>
      <c s="79" t="s">
        <v>524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257535</v>
      </c>
      <c s="96">
        <v>0</v>
      </c>
      <c s="96">
        <v>0</v>
      </c>
      <c s="96">
        <v>1272.6500000000001</v>
      </c>
      <c s="96">
        <v>0</v>
      </c>
      <c s="96">
        <v>0</v>
      </c>
      <c s="96">
        <v>0</v>
      </c>
      <c s="96">
        <v>257535</v>
      </c>
      <c s="85">
        <v>43803</v>
      </c>
      <c s="85">
        <v>46725</v>
      </c>
      <c s="101">
        <v>257535</v>
      </c>
      <c s="102">
        <v>2.9277777777777776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85845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85845</v>
      </c>
      <c s="27">
        <v>85845</v>
      </c>
      <c s="27">
        <v>85845</v>
      </c>
      <c s="27">
        <v>171690</v>
      </c>
    </row>
    <row r="382" spans="1:65" ht="14.5">
      <c r="A382" s="82" t="s">
        <v>2474</v>
      </c>
      <c s="79" t="s">
        <v>524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43803</v>
      </c>
      <c s="85">
        <v>47091</v>
      </c>
      <c s="101">
        <v>53100</v>
      </c>
      <c s="102">
        <v>3.9277777777777776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13275</v>
      </c>
      <c s="27">
        <v>26550</v>
      </c>
    </row>
    <row r="383" spans="1:65" ht="14.5">
      <c r="A383" s="82" t="s">
        <v>2475</v>
      </c>
      <c s="79" t="s">
        <v>862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43803</v>
      </c>
      <c s="85">
        <v>45995</v>
      </c>
      <c s="101">
        <v>53100</v>
      </c>
      <c s="102">
        <v>0.92777777777777781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384" spans="1:65" ht="14.5">
      <c r="A384" s="82" t="s">
        <v>2476</v>
      </c>
      <c s="79" t="s">
        <v>862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259747.5</v>
      </c>
      <c s="96">
        <v>0</v>
      </c>
      <c s="96">
        <v>0</v>
      </c>
      <c s="96">
        <v>1220.8099999999999</v>
      </c>
      <c s="96">
        <v>0</v>
      </c>
      <c s="96">
        <v>0</v>
      </c>
      <c s="96">
        <v>0</v>
      </c>
      <c s="96">
        <v>259747.5</v>
      </c>
      <c s="85">
        <v>43803</v>
      </c>
      <c s="85">
        <v>46360</v>
      </c>
      <c s="101">
        <v>259747.5</v>
      </c>
      <c s="102">
        <v>1.9277777777777778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129873.75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129873.75</v>
      </c>
      <c s="27">
        <v>129873.75</v>
      </c>
      <c s="27">
        <v>129873.75</v>
      </c>
      <c s="27">
        <v>259747.5</v>
      </c>
    </row>
    <row r="385" spans="1:65" ht="14.5">
      <c r="A385" s="82" t="s">
        <v>2477</v>
      </c>
      <c s="79" t="s">
        <v>862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98235</v>
      </c>
      <c s="96">
        <v>0</v>
      </c>
      <c s="96">
        <v>0</v>
      </c>
      <c s="96">
        <v>485.44</v>
      </c>
      <c s="96">
        <v>0</v>
      </c>
      <c s="96">
        <v>0</v>
      </c>
      <c s="96">
        <v>0</v>
      </c>
      <c s="96">
        <v>98235</v>
      </c>
      <c s="85">
        <v>43803</v>
      </c>
      <c s="85">
        <v>46725</v>
      </c>
      <c s="101">
        <v>98235</v>
      </c>
      <c s="102">
        <v>2.9277777777777776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32745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32745</v>
      </c>
      <c s="27">
        <v>32745</v>
      </c>
      <c s="27">
        <v>32745</v>
      </c>
      <c s="27">
        <v>65490</v>
      </c>
    </row>
    <row r="386" spans="1:65" ht="14.5">
      <c r="A386" s="82" t="s">
        <v>2478</v>
      </c>
      <c s="79" t="s">
        <v>862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43803</v>
      </c>
      <c s="85">
        <v>47091</v>
      </c>
      <c s="101">
        <v>53100</v>
      </c>
      <c s="102">
        <v>3.9277777777777776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13275</v>
      </c>
      <c s="27">
        <v>26550</v>
      </c>
    </row>
    <row r="387" spans="1:65" ht="14.5">
      <c r="A387" s="82" t="s">
        <v>2479</v>
      </c>
      <c s="79" t="s">
        <v>862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43803</v>
      </c>
      <c s="85">
        <v>47456</v>
      </c>
      <c s="101">
        <v>53100</v>
      </c>
      <c s="102">
        <v>4.927777777777778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  <c s="27">
        <v>10620</v>
      </c>
      <c s="27">
        <v>21240</v>
      </c>
    </row>
    <row r="388" spans="1:65" ht="14.5">
      <c r="A388" s="82" t="s">
        <v>2480</v>
      </c>
      <c s="79" t="s">
        <v>863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51772.5</v>
      </c>
      <c s="96">
        <v>0</v>
      </c>
      <c s="96">
        <v>0</v>
      </c>
      <c s="96">
        <v>255.84</v>
      </c>
      <c s="96">
        <v>0</v>
      </c>
      <c s="96">
        <v>0</v>
      </c>
      <c s="96">
        <v>0</v>
      </c>
      <c s="96">
        <v>51772.5</v>
      </c>
      <c s="85">
        <v>43803</v>
      </c>
      <c s="85">
        <v>46725</v>
      </c>
      <c s="101">
        <v>51772.5</v>
      </c>
      <c s="102">
        <v>2.9277777777777776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17257.5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17257.5</v>
      </c>
      <c s="27">
        <v>17257.5</v>
      </c>
      <c s="27">
        <v>17257.5</v>
      </c>
      <c s="27">
        <v>34515</v>
      </c>
    </row>
    <row r="389" spans="1:65" ht="14.5">
      <c r="A389" s="82" t="s">
        <v>2481</v>
      </c>
      <c s="79" t="s">
        <v>863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43803</v>
      </c>
      <c s="85">
        <v>47091</v>
      </c>
      <c s="101">
        <v>53100</v>
      </c>
      <c s="102">
        <v>3.9277777777777776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13275</v>
      </c>
      <c s="27">
        <v>26550</v>
      </c>
    </row>
    <row r="390" spans="1:65" ht="14.5">
      <c r="A390" s="82" t="s">
        <v>2482</v>
      </c>
      <c s="79" t="s">
        <v>864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43804</v>
      </c>
      <c s="85">
        <v>45996</v>
      </c>
      <c s="101">
        <v>53100</v>
      </c>
      <c s="102">
        <v>0.93055555555555558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391" spans="1:65" ht="14.5">
      <c r="A391" s="82" t="s">
        <v>2483</v>
      </c>
      <c s="79" t="s">
        <v>864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5">
        <v>43804</v>
      </c>
      <c s="85">
        <v>46726</v>
      </c>
      <c s="101">
        <v>106200</v>
      </c>
      <c s="102">
        <v>2.9305555555555554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35400</v>
      </c>
      <c s="27">
        <v>35400</v>
      </c>
      <c s="27">
        <v>70800</v>
      </c>
    </row>
    <row r="392" spans="1:65" ht="14.5">
      <c r="A392" s="82" t="s">
        <v>2484</v>
      </c>
      <c s="79" t="s">
        <v>864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100300</v>
      </c>
      <c s="96">
        <v>0</v>
      </c>
      <c s="96">
        <v>0</v>
      </c>
      <c s="96">
        <v>519.04999999999995</v>
      </c>
      <c s="96">
        <v>0</v>
      </c>
      <c s="96">
        <v>0</v>
      </c>
      <c s="96">
        <v>0</v>
      </c>
      <c s="96">
        <v>100300</v>
      </c>
      <c s="85">
        <v>43804</v>
      </c>
      <c s="85">
        <v>47092</v>
      </c>
      <c s="101">
        <v>100300</v>
      </c>
      <c s="102">
        <v>3.9305555555555554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25075</v>
      </c>
      <c s="27">
        <v>25075</v>
      </c>
      <c s="27">
        <v>25075</v>
      </c>
      <c s="27">
        <v>50150</v>
      </c>
    </row>
    <row r="393" spans="1:65" ht="14.5">
      <c r="A393" s="82" t="s">
        <v>2485</v>
      </c>
      <c s="79" t="s">
        <v>525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207237.5</v>
      </c>
      <c s="96">
        <v>0</v>
      </c>
      <c s="96">
        <v>0</v>
      </c>
      <c s="96">
        <v>925.65999999999997</v>
      </c>
      <c s="96">
        <v>0</v>
      </c>
      <c s="96">
        <v>0</v>
      </c>
      <c s="96">
        <v>0</v>
      </c>
      <c s="96">
        <v>207237.5</v>
      </c>
      <c s="85">
        <v>43804</v>
      </c>
      <c s="85">
        <v>45996</v>
      </c>
      <c s="101">
        <v>207237.5</v>
      </c>
      <c s="102">
        <v>0.93055555555555558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103618.75</v>
      </c>
      <c s="27">
        <v>0</v>
      </c>
      <c s="27">
        <v>0</v>
      </c>
      <c s="27">
        <v>0</v>
      </c>
      <c s="27">
        <v>0</v>
      </c>
      <c s="27">
        <v>0</v>
      </c>
      <c s="27">
        <v>103618.75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207237.5</v>
      </c>
      <c s="27">
        <v>0</v>
      </c>
      <c s="27">
        <v>207237.5</v>
      </c>
    </row>
    <row r="394" spans="1:65" ht="14.5">
      <c r="A394" s="82" t="s">
        <v>2486</v>
      </c>
      <c s="79" t="s">
        <v>525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251340</v>
      </c>
      <c s="96">
        <v>0</v>
      </c>
      <c s="96">
        <v>0</v>
      </c>
      <c s="96">
        <v>1181.3</v>
      </c>
      <c s="96">
        <v>0</v>
      </c>
      <c s="96">
        <v>0</v>
      </c>
      <c s="96">
        <v>0</v>
      </c>
      <c s="96">
        <v>251340</v>
      </c>
      <c s="85">
        <v>43804</v>
      </c>
      <c s="85">
        <v>46361</v>
      </c>
      <c s="101">
        <v>251340</v>
      </c>
      <c s="102">
        <v>1.9305555555555556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125670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125670</v>
      </c>
      <c s="27">
        <v>125670</v>
      </c>
      <c s="27">
        <v>125670</v>
      </c>
      <c s="27">
        <v>251340</v>
      </c>
    </row>
    <row r="395" spans="1:65" ht="14.5">
      <c r="A395" s="82" t="s">
        <v>2487</v>
      </c>
      <c s="79" t="s">
        <v>525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515807.5</v>
      </c>
      <c s="96">
        <v>0</v>
      </c>
      <c s="96">
        <v>0</v>
      </c>
      <c s="96">
        <v>2548.9499999999998</v>
      </c>
      <c s="96">
        <v>0</v>
      </c>
      <c s="96">
        <v>0</v>
      </c>
      <c s="96">
        <v>0</v>
      </c>
      <c s="96">
        <v>515807.5</v>
      </c>
      <c s="85">
        <v>43804</v>
      </c>
      <c s="85">
        <v>46726</v>
      </c>
      <c s="101">
        <v>515807.5</v>
      </c>
      <c s="102">
        <v>2.9305555555555554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171935.84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171935.82999999999</v>
      </c>
      <c s="27">
        <v>171935.84</v>
      </c>
      <c s="27">
        <v>171935.82999999999</v>
      </c>
      <c s="27">
        <v>343871.66999999998</v>
      </c>
    </row>
    <row r="396" spans="1:65" ht="14.5">
      <c r="A396" s="82" t="s">
        <v>2488</v>
      </c>
      <c s="79" t="s">
        <v>525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260927.5</v>
      </c>
      <c s="96">
        <v>0</v>
      </c>
      <c s="96">
        <v>0</v>
      </c>
      <c s="96">
        <v>1350.3</v>
      </c>
      <c s="96">
        <v>0</v>
      </c>
      <c s="96">
        <v>0</v>
      </c>
      <c s="96">
        <v>0</v>
      </c>
      <c s="96">
        <v>260927.5</v>
      </c>
      <c s="85">
        <v>43804</v>
      </c>
      <c s="85">
        <v>47092</v>
      </c>
      <c s="101">
        <v>260927.5</v>
      </c>
      <c s="102">
        <v>3.9305555555555554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65231.879999999997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65231.879999999997</v>
      </c>
      <c s="27">
        <v>65231.879999999997</v>
      </c>
      <c s="27">
        <v>65231.879999999997</v>
      </c>
      <c s="27">
        <v>130463.75999999999</v>
      </c>
    </row>
    <row r="397" spans="1:65" ht="14.5">
      <c r="A397" s="82" t="s">
        <v>2489</v>
      </c>
      <c s="79" t="s">
        <v>525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862.87</v>
      </c>
      <c s="96">
        <v>0</v>
      </c>
      <c s="96">
        <v>0</v>
      </c>
      <c s="96">
        <v>0</v>
      </c>
      <c s="96">
        <v>159300</v>
      </c>
      <c s="85">
        <v>43804</v>
      </c>
      <c s="85">
        <v>47457</v>
      </c>
      <c s="101">
        <v>159300</v>
      </c>
      <c s="102">
        <v>4.9305555555555554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</v>
      </c>
      <c s="27">
        <v>31860</v>
      </c>
      <c s="27">
        <v>31860</v>
      </c>
      <c s="27">
        <v>63720</v>
      </c>
    </row>
    <row r="398" spans="1:65" ht="14.5">
      <c r="A398" s="82" t="s">
        <v>2490</v>
      </c>
      <c s="79" t="s">
        <v>526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325975</v>
      </c>
      <c s="96">
        <v>0</v>
      </c>
      <c s="96">
        <v>0</v>
      </c>
      <c s="96">
        <v>1456.02</v>
      </c>
      <c s="96">
        <v>0</v>
      </c>
      <c s="96">
        <v>0</v>
      </c>
      <c s="96">
        <v>0</v>
      </c>
      <c s="96">
        <v>325975</v>
      </c>
      <c s="85">
        <v>43808</v>
      </c>
      <c s="85">
        <v>46000</v>
      </c>
      <c s="101">
        <v>325975</v>
      </c>
      <c s="102">
        <v>0.94166666666666665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162987.5</v>
      </c>
      <c s="27">
        <v>0</v>
      </c>
      <c s="27">
        <v>0</v>
      </c>
      <c s="27">
        <v>0</v>
      </c>
      <c s="27">
        <v>0</v>
      </c>
      <c s="27">
        <v>0</v>
      </c>
      <c s="27">
        <v>162987.5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325975</v>
      </c>
      <c s="27">
        <v>0</v>
      </c>
      <c s="27">
        <v>325975</v>
      </c>
    </row>
    <row r="399" spans="1:65" ht="14.5">
      <c r="A399" s="82" t="s">
        <v>2491</v>
      </c>
      <c s="79" t="s">
        <v>526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153695</v>
      </c>
      <c s="96">
        <v>0</v>
      </c>
      <c s="96">
        <v>0</v>
      </c>
      <c s="96">
        <v>722.37</v>
      </c>
      <c s="96">
        <v>0</v>
      </c>
      <c s="96">
        <v>0</v>
      </c>
      <c s="96">
        <v>0</v>
      </c>
      <c s="96">
        <v>153695</v>
      </c>
      <c s="85">
        <v>43808</v>
      </c>
      <c s="85">
        <v>46365</v>
      </c>
      <c s="101">
        <v>153695</v>
      </c>
      <c s="102">
        <v>1.9416666666666667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76847.5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76847.5</v>
      </c>
      <c s="27">
        <v>76847.5</v>
      </c>
      <c s="27">
        <v>76847.5</v>
      </c>
      <c s="27">
        <v>153695</v>
      </c>
    </row>
    <row r="400" spans="1:65" ht="14.5">
      <c r="A400" s="82" t="s">
        <v>2492</v>
      </c>
      <c s="79" t="s">
        <v>526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822460</v>
      </c>
      <c s="96">
        <v>0</v>
      </c>
      <c s="96">
        <v>0</v>
      </c>
      <c s="96">
        <v>4064.3200000000002</v>
      </c>
      <c s="96">
        <v>0</v>
      </c>
      <c s="96">
        <v>0</v>
      </c>
      <c s="96">
        <v>0</v>
      </c>
      <c s="96">
        <v>822460</v>
      </c>
      <c s="85">
        <v>43808</v>
      </c>
      <c s="85">
        <v>46730</v>
      </c>
      <c s="101">
        <v>822460</v>
      </c>
      <c s="102">
        <v>2.9416666666666669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274153.34000000003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274153.33000000002</v>
      </c>
      <c s="27">
        <v>274153.34000000003</v>
      </c>
      <c s="27">
        <v>274153.33000000002</v>
      </c>
      <c s="27">
        <v>548306.67000000004</v>
      </c>
    </row>
    <row r="401" spans="1:65" ht="14.5">
      <c r="A401" s="82" t="s">
        <v>2493</v>
      </c>
      <c s="79" t="s">
        <v>526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541030</v>
      </c>
      <c s="96">
        <v>0</v>
      </c>
      <c s="96">
        <v>0</v>
      </c>
      <c s="96">
        <v>2799.8299999999999</v>
      </c>
      <c s="96">
        <v>0</v>
      </c>
      <c s="96">
        <v>0</v>
      </c>
      <c s="96">
        <v>0</v>
      </c>
      <c s="96">
        <v>541030</v>
      </c>
      <c s="85">
        <v>43808</v>
      </c>
      <c s="85">
        <v>47096</v>
      </c>
      <c s="101">
        <v>541030</v>
      </c>
      <c s="102">
        <v>3.9416666666666669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135257.5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135257.5</v>
      </c>
      <c s="27">
        <v>135257.5</v>
      </c>
      <c s="27">
        <v>135257.5</v>
      </c>
      <c s="27">
        <v>270515</v>
      </c>
    </row>
    <row r="402" spans="1:65" ht="14.5">
      <c r="A402" s="82" t="s">
        <v>2494</v>
      </c>
      <c s="79" t="s">
        <v>526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252667.5</v>
      </c>
      <c s="96">
        <v>0</v>
      </c>
      <c s="96">
        <v>0</v>
      </c>
      <c s="96">
        <v>1368.6199999999999</v>
      </c>
      <c s="96">
        <v>0</v>
      </c>
      <c s="96">
        <v>0</v>
      </c>
      <c s="96">
        <v>0</v>
      </c>
      <c s="96">
        <v>252667.5</v>
      </c>
      <c s="85">
        <v>43808</v>
      </c>
      <c s="85">
        <v>47461</v>
      </c>
      <c s="101">
        <v>252667.5</v>
      </c>
      <c s="102">
        <v>4.9416666666666664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50533.5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50533.5</v>
      </c>
      <c s="27">
        <v>50533.5</v>
      </c>
      <c s="27">
        <v>50533.5</v>
      </c>
      <c s="27">
        <v>101067</v>
      </c>
    </row>
    <row r="403" spans="1:65" ht="14.5">
      <c r="A403" s="82" t="s">
        <v>2495</v>
      </c>
      <c s="79" t="s">
        <v>865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474.36000000000001</v>
      </c>
      <c s="96">
        <v>0</v>
      </c>
      <c s="96">
        <v>0</v>
      </c>
      <c s="96">
        <v>0</v>
      </c>
      <c s="96">
        <v>106200</v>
      </c>
      <c s="85">
        <v>43809</v>
      </c>
      <c s="85">
        <v>46001</v>
      </c>
      <c s="101">
        <v>106200</v>
      </c>
      <c s="102">
        <v>0.94444444444444442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106200</v>
      </c>
      <c s="27">
        <v>0</v>
      </c>
      <c s="27">
        <v>106200</v>
      </c>
    </row>
    <row r="404" spans="1:65" ht="14.5">
      <c r="A404" s="82" t="s">
        <v>2496</v>
      </c>
      <c s="79" t="s">
        <v>865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5">
        <v>43809</v>
      </c>
      <c s="85">
        <v>46366</v>
      </c>
      <c s="101">
        <v>53100</v>
      </c>
      <c s="102">
        <v>1.9444444444444444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26550</v>
      </c>
      <c s="27">
        <v>53100</v>
      </c>
    </row>
    <row r="405" spans="1:65" ht="14.5">
      <c r="A405" s="82" t="s">
        <v>2497</v>
      </c>
      <c s="79" t="s">
        <v>865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787.21000000000004</v>
      </c>
      <c s="96">
        <v>0</v>
      </c>
      <c s="96">
        <v>0</v>
      </c>
      <c s="96">
        <v>0</v>
      </c>
      <c s="96">
        <v>159300</v>
      </c>
      <c s="85">
        <v>43809</v>
      </c>
      <c s="85">
        <v>46731</v>
      </c>
      <c s="101">
        <v>159300</v>
      </c>
      <c s="102">
        <v>2.9444444444444446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53100</v>
      </c>
      <c s="27">
        <v>53100</v>
      </c>
      <c s="27">
        <v>106200</v>
      </c>
    </row>
    <row r="406" spans="1:65" ht="14.5">
      <c r="A406" s="82" t="s">
        <v>2498</v>
      </c>
      <c s="79" t="s">
        <v>865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254290</v>
      </c>
      <c s="96">
        <v>0</v>
      </c>
      <c s="96">
        <v>0</v>
      </c>
      <c s="96">
        <v>1315.95</v>
      </c>
      <c s="96">
        <v>0</v>
      </c>
      <c s="96">
        <v>0</v>
      </c>
      <c s="96">
        <v>0</v>
      </c>
      <c s="96">
        <v>254290</v>
      </c>
      <c s="85">
        <v>43809</v>
      </c>
      <c s="85">
        <v>47097</v>
      </c>
      <c s="101">
        <v>254290</v>
      </c>
      <c s="102">
        <v>3.9444444444444446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63572.5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63572.5</v>
      </c>
      <c s="27">
        <v>63572.5</v>
      </c>
      <c s="27">
        <v>63572.5</v>
      </c>
      <c s="27">
        <v>127145</v>
      </c>
    </row>
    <row r="407" spans="1:65" ht="14.5">
      <c r="A407" s="82" t="s">
        <v>2499</v>
      </c>
      <c s="79" t="s">
        <v>866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43809</v>
      </c>
      <c s="85">
        <v>46001</v>
      </c>
      <c s="101">
        <v>53100</v>
      </c>
      <c s="102">
        <v>0.94444444444444442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408" spans="1:65" ht="14.5">
      <c r="A408" s="82" t="s">
        <v>2500</v>
      </c>
      <c s="79" t="s">
        <v>866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212400</v>
      </c>
      <c s="96">
        <v>0</v>
      </c>
      <c s="96">
        <v>0</v>
      </c>
      <c s="96">
        <v>1099.1700000000001</v>
      </c>
      <c s="96">
        <v>0</v>
      </c>
      <c s="96">
        <v>0</v>
      </c>
      <c s="96">
        <v>0</v>
      </c>
      <c s="96">
        <v>212400</v>
      </c>
      <c s="85">
        <v>43809</v>
      </c>
      <c s="85">
        <v>47097</v>
      </c>
      <c s="101">
        <v>212400</v>
      </c>
      <c s="102">
        <v>3.9444444444444446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53100</v>
      </c>
      <c s="27">
        <v>53100</v>
      </c>
      <c s="27">
        <v>106200</v>
      </c>
    </row>
    <row r="409" spans="1:65" ht="14.5">
      <c r="A409" s="82" t="s">
        <v>2501</v>
      </c>
      <c s="79" t="s">
        <v>527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51330</v>
      </c>
      <c s="96">
        <v>0</v>
      </c>
      <c s="96">
        <v>0</v>
      </c>
      <c s="96">
        <v>241.25</v>
      </c>
      <c s="96">
        <v>0</v>
      </c>
      <c s="96">
        <v>0</v>
      </c>
      <c s="96">
        <v>0</v>
      </c>
      <c s="96">
        <v>51330</v>
      </c>
      <c s="85">
        <v>43809</v>
      </c>
      <c s="85">
        <v>46366</v>
      </c>
      <c s="101">
        <v>51330</v>
      </c>
      <c s="102">
        <v>1.9444444444444444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25665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25665</v>
      </c>
      <c s="27">
        <v>25665</v>
      </c>
      <c s="27">
        <v>25665</v>
      </c>
      <c s="27">
        <v>51330</v>
      </c>
    </row>
    <row r="410" spans="1:65" ht="14.5">
      <c r="A410" s="82" t="s">
        <v>2502</v>
      </c>
      <c s="79" t="s">
        <v>527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43809</v>
      </c>
      <c s="85">
        <v>46731</v>
      </c>
      <c s="101">
        <v>53100</v>
      </c>
      <c s="102">
        <v>2.9444444444444446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17700</v>
      </c>
      <c s="27">
        <v>17700</v>
      </c>
      <c s="27">
        <v>35400</v>
      </c>
    </row>
    <row r="411" spans="1:65" ht="14.5">
      <c r="A411" s="82" t="s">
        <v>2503</v>
      </c>
      <c s="79" t="s">
        <v>527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112837.5</v>
      </c>
      <c s="96">
        <v>0</v>
      </c>
      <c s="96">
        <v>0</v>
      </c>
      <c s="96">
        <v>583.92999999999995</v>
      </c>
      <c s="96">
        <v>0</v>
      </c>
      <c s="96">
        <v>0</v>
      </c>
      <c s="96">
        <v>0</v>
      </c>
      <c s="96">
        <v>112837.5</v>
      </c>
      <c s="85">
        <v>43809</v>
      </c>
      <c s="85">
        <v>47097</v>
      </c>
      <c s="101">
        <v>112837.5</v>
      </c>
      <c s="102">
        <v>3.9444444444444446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28209.380000000001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28209.380000000001</v>
      </c>
      <c s="27">
        <v>28209.380000000001</v>
      </c>
      <c s="27">
        <v>28209.380000000001</v>
      </c>
      <c s="27">
        <v>56418.760000000002</v>
      </c>
    </row>
    <row r="412" spans="1:65" ht="14.5">
      <c r="A412" s="82" t="s">
        <v>2504</v>
      </c>
      <c s="79" t="s">
        <v>528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518905</v>
      </c>
      <c s="96">
        <v>0</v>
      </c>
      <c s="96">
        <v>0</v>
      </c>
      <c s="96">
        <v>2317.7800000000002</v>
      </c>
      <c s="96">
        <v>0</v>
      </c>
      <c s="96">
        <v>0</v>
      </c>
      <c s="96">
        <v>0</v>
      </c>
      <c s="96">
        <v>518905</v>
      </c>
      <c s="85">
        <v>43810</v>
      </c>
      <c s="85">
        <v>46002</v>
      </c>
      <c s="101">
        <v>518905</v>
      </c>
      <c s="102">
        <v>0.94722222222222219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259452.5</v>
      </c>
      <c s="27">
        <v>0</v>
      </c>
      <c s="27">
        <v>0</v>
      </c>
      <c s="27">
        <v>0</v>
      </c>
      <c s="27">
        <v>0</v>
      </c>
      <c s="27">
        <v>0</v>
      </c>
      <c s="27">
        <v>259452.5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518905</v>
      </c>
      <c s="27">
        <v>0</v>
      </c>
      <c s="27">
        <v>518905</v>
      </c>
    </row>
    <row r="413" spans="1:65" ht="14.5">
      <c r="A413" s="82" t="s">
        <v>2505</v>
      </c>
      <c s="79" t="s">
        <v>528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805645</v>
      </c>
      <c s="96">
        <v>0</v>
      </c>
      <c s="96">
        <v>0</v>
      </c>
      <c s="96">
        <v>3786.5300000000002</v>
      </c>
      <c s="96">
        <v>0</v>
      </c>
      <c s="96">
        <v>0</v>
      </c>
      <c s="96">
        <v>0</v>
      </c>
      <c s="96">
        <v>805645</v>
      </c>
      <c s="85">
        <v>43810</v>
      </c>
      <c s="85">
        <v>46367</v>
      </c>
      <c s="101">
        <v>805645</v>
      </c>
      <c s="102">
        <v>1.9472222222222222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402822.5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402822.5</v>
      </c>
      <c s="27">
        <v>402822.5</v>
      </c>
      <c s="27">
        <v>402822.5</v>
      </c>
      <c s="27">
        <v>805645</v>
      </c>
    </row>
    <row r="414" spans="1:65" ht="14.5">
      <c r="A414" s="82" t="s">
        <v>2506</v>
      </c>
      <c s="79" t="s">
        <v>528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562565</v>
      </c>
      <c s="96">
        <v>0</v>
      </c>
      <c s="96">
        <v>0</v>
      </c>
      <c s="96">
        <v>2780.0100000000002</v>
      </c>
      <c s="96">
        <v>0</v>
      </c>
      <c s="96">
        <v>0</v>
      </c>
      <c s="96">
        <v>0</v>
      </c>
      <c s="96">
        <v>562565</v>
      </c>
      <c s="85">
        <v>43810</v>
      </c>
      <c s="85">
        <v>46732</v>
      </c>
      <c s="101">
        <v>562565</v>
      </c>
      <c s="102">
        <v>2.9472222222222224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187521.67000000001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187521.67000000001</v>
      </c>
      <c s="27">
        <v>187521.67000000001</v>
      </c>
      <c s="27">
        <v>187521.67000000001</v>
      </c>
      <c s="27">
        <v>375043.34000000003</v>
      </c>
    </row>
    <row r="415" spans="1:65" ht="14.5">
      <c r="A415" s="82" t="s">
        <v>2507</v>
      </c>
      <c s="79" t="s">
        <v>528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824.38</v>
      </c>
      <c s="96">
        <v>0</v>
      </c>
      <c s="96">
        <v>0</v>
      </c>
      <c s="96">
        <v>0</v>
      </c>
      <c s="96">
        <v>159300</v>
      </c>
      <c s="85">
        <v>43810</v>
      </c>
      <c s="85">
        <v>47098</v>
      </c>
      <c s="101">
        <v>159300</v>
      </c>
      <c s="102">
        <v>3.9472222222222224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39825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39825</v>
      </c>
      <c s="27">
        <v>39825</v>
      </c>
      <c s="27">
        <v>39825</v>
      </c>
      <c s="27">
        <v>79650</v>
      </c>
    </row>
    <row r="416" spans="1:65" ht="14.5">
      <c r="A416" s="82" t="s">
        <v>2508</v>
      </c>
      <c s="79" t="s">
        <v>528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862.87</v>
      </c>
      <c s="96">
        <v>0</v>
      </c>
      <c s="96">
        <v>0</v>
      </c>
      <c s="96">
        <v>0</v>
      </c>
      <c s="96">
        <v>159300</v>
      </c>
      <c s="85">
        <v>43810</v>
      </c>
      <c s="85">
        <v>47463</v>
      </c>
      <c s="101">
        <v>159300</v>
      </c>
      <c s="102">
        <v>4.947222222222222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</v>
      </c>
      <c s="27">
        <v>31860</v>
      </c>
      <c s="27">
        <v>31860</v>
      </c>
      <c s="27">
        <v>63720</v>
      </c>
    </row>
    <row r="417" spans="1:65" ht="14.5">
      <c r="A417" s="82" t="s">
        <v>2509</v>
      </c>
      <c s="79" t="s">
        <v>529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407690</v>
      </c>
      <c s="96">
        <v>0</v>
      </c>
      <c s="96">
        <v>0</v>
      </c>
      <c s="96">
        <v>1821.02</v>
      </c>
      <c s="96">
        <v>0</v>
      </c>
      <c s="96">
        <v>0</v>
      </c>
      <c s="96">
        <v>0</v>
      </c>
      <c s="96">
        <v>407690</v>
      </c>
      <c s="85">
        <v>43810</v>
      </c>
      <c s="85">
        <v>46002</v>
      </c>
      <c s="101">
        <v>407690</v>
      </c>
      <c s="102">
        <v>0.94722222222222219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203845</v>
      </c>
      <c s="27">
        <v>0</v>
      </c>
      <c s="27">
        <v>0</v>
      </c>
      <c s="27">
        <v>0</v>
      </c>
      <c s="27">
        <v>0</v>
      </c>
      <c s="27">
        <v>0</v>
      </c>
      <c s="27">
        <v>203845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407690</v>
      </c>
      <c s="27">
        <v>0</v>
      </c>
      <c s="27">
        <v>407690</v>
      </c>
    </row>
    <row r="418" spans="1:65" ht="14.5">
      <c r="A418" s="82" t="s">
        <v>2510</v>
      </c>
      <c s="79" t="s">
        <v>529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364767.5</v>
      </c>
      <c s="96">
        <v>0</v>
      </c>
      <c s="96">
        <v>0</v>
      </c>
      <c s="96">
        <v>1714.4100000000001</v>
      </c>
      <c s="96">
        <v>0</v>
      </c>
      <c s="96">
        <v>0</v>
      </c>
      <c s="96">
        <v>0</v>
      </c>
      <c s="96">
        <v>364767.5</v>
      </c>
      <c s="85">
        <v>43810</v>
      </c>
      <c s="85">
        <v>46367</v>
      </c>
      <c s="101">
        <v>364767.5</v>
      </c>
      <c s="102">
        <v>1.9472222222222222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182383.75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182383.75</v>
      </c>
      <c s="27">
        <v>182383.75</v>
      </c>
      <c s="27">
        <v>182383.75</v>
      </c>
      <c s="27">
        <v>364767.5</v>
      </c>
    </row>
    <row r="419" spans="1:65" ht="14.5">
      <c r="A419" s="82" t="s">
        <v>2511</v>
      </c>
      <c s="79" t="s">
        <v>529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969222.5</v>
      </c>
      <c s="96">
        <v>0</v>
      </c>
      <c s="96">
        <v>0</v>
      </c>
      <c s="96">
        <v>4789.5699999999997</v>
      </c>
      <c s="96">
        <v>0</v>
      </c>
      <c s="96">
        <v>0</v>
      </c>
      <c s="96">
        <v>0</v>
      </c>
      <c s="96">
        <v>969222.5</v>
      </c>
      <c s="85">
        <v>43810</v>
      </c>
      <c s="85">
        <v>46732</v>
      </c>
      <c s="101">
        <v>969222.5</v>
      </c>
      <c s="102">
        <v>2.9472222222222224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323074.16999999998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323074.16999999998</v>
      </c>
      <c s="27">
        <v>323074.16999999998</v>
      </c>
      <c s="27">
        <v>323074.16999999998</v>
      </c>
      <c s="27">
        <v>646148.33999999997</v>
      </c>
    </row>
    <row r="420" spans="1:65" ht="14.5">
      <c r="A420" s="82" t="s">
        <v>2512</v>
      </c>
      <c s="79" t="s">
        <v>529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1580020</v>
      </c>
      <c s="96">
        <v>0</v>
      </c>
      <c s="96">
        <v>0</v>
      </c>
      <c s="96">
        <v>8176.6000000000004</v>
      </c>
      <c s="96">
        <v>0</v>
      </c>
      <c s="96">
        <v>0</v>
      </c>
      <c s="96">
        <v>0</v>
      </c>
      <c s="96">
        <v>1580020</v>
      </c>
      <c s="85">
        <v>43810</v>
      </c>
      <c s="85">
        <v>47098</v>
      </c>
      <c s="101">
        <v>1580020</v>
      </c>
      <c s="102">
        <v>3.9472222222222224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395005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395005</v>
      </c>
      <c s="27">
        <v>395005</v>
      </c>
      <c s="27">
        <v>395005</v>
      </c>
      <c s="27">
        <v>790010</v>
      </c>
    </row>
    <row r="421" spans="1:65" ht="14.5">
      <c r="A421" s="82" t="s">
        <v>2513</v>
      </c>
      <c s="79" t="s">
        <v>529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318305</v>
      </c>
      <c s="96">
        <v>0</v>
      </c>
      <c s="96">
        <v>0</v>
      </c>
      <c s="96">
        <v>1724.1500000000001</v>
      </c>
      <c s="96">
        <v>0</v>
      </c>
      <c s="96">
        <v>0</v>
      </c>
      <c s="96">
        <v>0</v>
      </c>
      <c s="96">
        <v>318305</v>
      </c>
      <c s="85">
        <v>43810</v>
      </c>
      <c s="85">
        <v>47463</v>
      </c>
      <c s="101">
        <v>318305</v>
      </c>
      <c s="102">
        <v>4.947222222222222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63661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63661</v>
      </c>
      <c s="27">
        <v>63661</v>
      </c>
      <c s="27">
        <v>63661</v>
      </c>
      <c s="27">
        <v>127322</v>
      </c>
    </row>
    <row r="422" spans="1:65" ht="14.5">
      <c r="A422" s="82" t="s">
        <v>2514</v>
      </c>
      <c s="79" t="s">
        <v>867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49855</v>
      </c>
      <c s="96">
        <v>0</v>
      </c>
      <c s="96">
        <v>0</v>
      </c>
      <c s="96">
        <v>234.31999999999999</v>
      </c>
      <c s="96">
        <v>0</v>
      </c>
      <c s="96">
        <v>0</v>
      </c>
      <c s="96">
        <v>0</v>
      </c>
      <c s="96">
        <v>49855</v>
      </c>
      <c s="85">
        <v>43810</v>
      </c>
      <c s="85">
        <v>46367</v>
      </c>
      <c s="101">
        <v>49855</v>
      </c>
      <c s="102">
        <v>1.9472222222222222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24927.5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24927.5</v>
      </c>
      <c s="27">
        <v>24927.5</v>
      </c>
      <c s="27">
        <v>24927.5</v>
      </c>
      <c s="27">
        <v>49855</v>
      </c>
    </row>
    <row r="423" spans="1:65" ht="14.5">
      <c r="A423" s="82" t="s">
        <v>2515</v>
      </c>
      <c s="79" t="s">
        <v>867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101627.5</v>
      </c>
      <c s="96">
        <v>0</v>
      </c>
      <c s="96">
        <v>0</v>
      </c>
      <c s="96">
        <v>502.20999999999998</v>
      </c>
      <c s="96">
        <v>0</v>
      </c>
      <c s="96">
        <v>0</v>
      </c>
      <c s="96">
        <v>0</v>
      </c>
      <c s="96">
        <v>101627.5</v>
      </c>
      <c s="85">
        <v>43810</v>
      </c>
      <c s="85">
        <v>46732</v>
      </c>
      <c s="101">
        <v>101627.5</v>
      </c>
      <c s="102">
        <v>2.9472222222222224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33875.839999999997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33875.830000000002</v>
      </c>
      <c s="27">
        <v>33875.839999999997</v>
      </c>
      <c s="27">
        <v>33875.830000000002</v>
      </c>
      <c s="27">
        <v>67751.669999999998</v>
      </c>
    </row>
    <row r="424" spans="1:65" ht="14.5">
      <c r="A424" s="82" t="s">
        <v>2516</v>
      </c>
      <c s="79" t="s">
        <v>867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48675</v>
      </c>
      <c s="96">
        <v>0</v>
      </c>
      <c s="96">
        <v>0</v>
      </c>
      <c s="96">
        <v>251.88999999999999</v>
      </c>
      <c s="96">
        <v>0</v>
      </c>
      <c s="96">
        <v>0</v>
      </c>
      <c s="96">
        <v>0</v>
      </c>
      <c s="96">
        <v>48675</v>
      </c>
      <c s="85">
        <v>43810</v>
      </c>
      <c s="85">
        <v>47098</v>
      </c>
      <c s="101">
        <v>48675</v>
      </c>
      <c s="102">
        <v>3.9472222222222224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12168.75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12168.75</v>
      </c>
      <c s="27">
        <v>12168.75</v>
      </c>
      <c s="27">
        <v>12168.75</v>
      </c>
      <c s="27">
        <v>24337.5</v>
      </c>
    </row>
    <row r="425" spans="1:65" ht="14.5">
      <c r="A425" s="82" t="s">
        <v>2517</v>
      </c>
      <c s="79" t="s">
        <v>867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51920</v>
      </c>
      <c s="96">
        <v>0</v>
      </c>
      <c s="96">
        <v>0</v>
      </c>
      <c s="96">
        <v>281.23000000000002</v>
      </c>
      <c s="96">
        <v>0</v>
      </c>
      <c s="96">
        <v>0</v>
      </c>
      <c s="96">
        <v>0</v>
      </c>
      <c s="96">
        <v>51920</v>
      </c>
      <c s="85">
        <v>43810</v>
      </c>
      <c s="85">
        <v>47463</v>
      </c>
      <c s="101">
        <v>51920</v>
      </c>
      <c s="102">
        <v>4.947222222222222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10384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10384</v>
      </c>
      <c s="27">
        <v>10384</v>
      </c>
      <c s="27">
        <v>10384</v>
      </c>
      <c s="27">
        <v>20768</v>
      </c>
    </row>
    <row r="426" spans="1:65" ht="14.5">
      <c r="A426" s="82" t="s">
        <v>2518</v>
      </c>
      <c s="79" t="s">
        <v>868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25960</v>
      </c>
      <c s="96">
        <v>0</v>
      </c>
      <c s="96">
        <v>0</v>
      </c>
      <c s="96">
        <v>122.01000000000001</v>
      </c>
      <c s="96">
        <v>0</v>
      </c>
      <c s="96">
        <v>0</v>
      </c>
      <c s="96">
        <v>0</v>
      </c>
      <c s="96">
        <v>25960</v>
      </c>
      <c s="85">
        <v>43810</v>
      </c>
      <c s="85">
        <v>46367</v>
      </c>
      <c s="101">
        <v>25960</v>
      </c>
      <c s="102">
        <v>1.9472222222222222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12980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12980</v>
      </c>
      <c s="27">
        <v>12980</v>
      </c>
      <c s="27">
        <v>12980</v>
      </c>
      <c s="27">
        <v>25960</v>
      </c>
    </row>
    <row r="427" spans="1:65" ht="14.5">
      <c r="A427" s="82" t="s">
        <v>2519</v>
      </c>
      <c s="79" t="s">
        <v>530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43810</v>
      </c>
      <c s="85">
        <v>46002</v>
      </c>
      <c s="101">
        <v>53100</v>
      </c>
      <c s="102">
        <v>0.94722222222222219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428" spans="1:65" ht="14.5">
      <c r="A428" s="82" t="s">
        <v>2520</v>
      </c>
      <c s="79" t="s">
        <v>530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255765</v>
      </c>
      <c s="96">
        <v>0</v>
      </c>
      <c s="96">
        <v>0</v>
      </c>
      <c s="96">
        <v>1202.0999999999999</v>
      </c>
      <c s="96">
        <v>0</v>
      </c>
      <c s="96">
        <v>0</v>
      </c>
      <c s="96">
        <v>0</v>
      </c>
      <c s="96">
        <v>255765</v>
      </c>
      <c s="85">
        <v>43810</v>
      </c>
      <c s="85">
        <v>46367</v>
      </c>
      <c s="101">
        <v>255765</v>
      </c>
      <c s="102">
        <v>1.9472222222222222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127882.5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127882.5</v>
      </c>
      <c s="27">
        <v>127882.5</v>
      </c>
      <c s="27">
        <v>127882.5</v>
      </c>
      <c s="27">
        <v>255765</v>
      </c>
    </row>
    <row r="429" spans="1:65" ht="14.5">
      <c r="A429" s="82" t="s">
        <v>2521</v>
      </c>
      <c s="79" t="s">
        <v>530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5">
        <v>43810</v>
      </c>
      <c s="85">
        <v>46732</v>
      </c>
      <c s="101">
        <v>106200</v>
      </c>
      <c s="102">
        <v>2.9472222222222224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35400</v>
      </c>
      <c s="27">
        <v>35400</v>
      </c>
      <c s="27">
        <v>70800</v>
      </c>
    </row>
    <row r="430" spans="1:65" ht="14.5">
      <c r="A430" s="82" t="s">
        <v>2522</v>
      </c>
      <c s="79" t="s">
        <v>869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52805</v>
      </c>
      <c s="96">
        <v>0</v>
      </c>
      <c s="96">
        <v>0</v>
      </c>
      <c s="96">
        <v>235.86000000000001</v>
      </c>
      <c s="96">
        <v>0</v>
      </c>
      <c s="96">
        <v>0</v>
      </c>
      <c s="96">
        <v>0</v>
      </c>
      <c s="96">
        <v>52805</v>
      </c>
      <c s="85">
        <v>43810</v>
      </c>
      <c s="85">
        <v>46002</v>
      </c>
      <c s="101">
        <v>52805</v>
      </c>
      <c s="102">
        <v>0.94722222222222219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26402.5</v>
      </c>
      <c s="27">
        <v>0</v>
      </c>
      <c s="27">
        <v>0</v>
      </c>
      <c s="27">
        <v>0</v>
      </c>
      <c s="27">
        <v>0</v>
      </c>
      <c s="27">
        <v>0</v>
      </c>
      <c s="27">
        <v>26402.5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52805</v>
      </c>
      <c s="27">
        <v>0</v>
      </c>
      <c s="27">
        <v>52805</v>
      </c>
    </row>
    <row r="431" spans="1:65" ht="14.5">
      <c r="A431" s="82" t="s">
        <v>2523</v>
      </c>
      <c s="79" t="s">
        <v>870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41595</v>
      </c>
      <c s="96">
        <v>0</v>
      </c>
      <c s="96">
        <v>0</v>
      </c>
      <c s="96">
        <v>205.55000000000001</v>
      </c>
      <c s="96">
        <v>0</v>
      </c>
      <c s="96">
        <v>0</v>
      </c>
      <c s="96">
        <v>0</v>
      </c>
      <c s="96">
        <v>41595</v>
      </c>
      <c s="85">
        <v>43811</v>
      </c>
      <c s="85">
        <v>46733</v>
      </c>
      <c s="101">
        <v>41595</v>
      </c>
      <c s="102">
        <v>2.9500000000000002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13865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13865</v>
      </c>
      <c s="27">
        <v>13865</v>
      </c>
      <c s="27">
        <v>13865</v>
      </c>
      <c s="27">
        <v>27730</v>
      </c>
    </row>
    <row r="432" spans="1:65" ht="14.5">
      <c r="A432" s="82" t="s">
        <v>2524</v>
      </c>
      <c s="79" t="s">
        <v>870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5015</v>
      </c>
      <c s="96">
        <v>0</v>
      </c>
      <c s="96">
        <v>0</v>
      </c>
      <c s="96">
        <v>25.949999999999999</v>
      </c>
      <c s="96">
        <v>0</v>
      </c>
      <c s="96">
        <v>0</v>
      </c>
      <c s="96">
        <v>0</v>
      </c>
      <c s="96">
        <v>5015</v>
      </c>
      <c s="85">
        <v>43811</v>
      </c>
      <c s="85">
        <v>47099</v>
      </c>
      <c s="101">
        <v>5015</v>
      </c>
      <c s="102">
        <v>3.9500000000000002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1253.75</v>
      </c>
      <c s="27">
        <v>1253.75</v>
      </c>
      <c s="27">
        <v>1253.75</v>
      </c>
      <c s="27">
        <v>2507.5</v>
      </c>
    </row>
    <row r="433" spans="1:65" ht="14.5">
      <c r="A433" s="82" t="s">
        <v>2525</v>
      </c>
      <c s="79" t="s">
        <v>531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102217.5</v>
      </c>
      <c s="96">
        <v>0</v>
      </c>
      <c s="96">
        <v>0</v>
      </c>
      <c s="96">
        <v>456.56999999999999</v>
      </c>
      <c s="96">
        <v>0</v>
      </c>
      <c s="96">
        <v>0</v>
      </c>
      <c s="96">
        <v>0</v>
      </c>
      <c s="96">
        <v>102217.5</v>
      </c>
      <c s="85">
        <v>43811</v>
      </c>
      <c s="85">
        <v>46003</v>
      </c>
      <c s="101">
        <v>102217.5</v>
      </c>
      <c s="102">
        <v>0.94999999999999996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51108.75</v>
      </c>
      <c s="27">
        <v>0</v>
      </c>
      <c s="27">
        <v>0</v>
      </c>
      <c s="27">
        <v>0</v>
      </c>
      <c s="27">
        <v>0</v>
      </c>
      <c s="27">
        <v>0</v>
      </c>
      <c s="27">
        <v>51108.75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102217.5</v>
      </c>
      <c s="27">
        <v>0</v>
      </c>
      <c s="27">
        <v>102217.5</v>
      </c>
    </row>
    <row r="434" spans="1:65" ht="14.5">
      <c r="A434" s="82" t="s">
        <v>2526</v>
      </c>
      <c s="79" t="s">
        <v>531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258715</v>
      </c>
      <c s="96">
        <v>0</v>
      </c>
      <c s="96">
        <v>0</v>
      </c>
      <c s="96">
        <v>1215.96</v>
      </c>
      <c s="96">
        <v>0</v>
      </c>
      <c s="96">
        <v>0</v>
      </c>
      <c s="96">
        <v>0</v>
      </c>
      <c s="96">
        <v>258715</v>
      </c>
      <c s="85">
        <v>43811</v>
      </c>
      <c s="85">
        <v>46368</v>
      </c>
      <c s="101">
        <v>258715</v>
      </c>
      <c s="102">
        <v>1.95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129357.5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129357.5</v>
      </c>
      <c s="27">
        <v>129357.5</v>
      </c>
      <c s="27">
        <v>129357.5</v>
      </c>
      <c s="27">
        <v>258715</v>
      </c>
    </row>
    <row r="435" spans="1:65" ht="14.5">
      <c r="A435" s="82" t="s">
        <v>2527</v>
      </c>
      <c s="79" t="s">
        <v>531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330400</v>
      </c>
      <c s="96">
        <v>0</v>
      </c>
      <c s="96">
        <v>0</v>
      </c>
      <c s="96">
        <v>1632.73</v>
      </c>
      <c s="96">
        <v>0</v>
      </c>
      <c s="96">
        <v>0</v>
      </c>
      <c s="96">
        <v>0</v>
      </c>
      <c s="96">
        <v>330400</v>
      </c>
      <c s="85">
        <v>43811</v>
      </c>
      <c s="85">
        <v>46733</v>
      </c>
      <c s="101">
        <v>330400</v>
      </c>
      <c s="102">
        <v>2.9500000000000002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110133.34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110133.33</v>
      </c>
      <c s="27">
        <v>110133.34</v>
      </c>
      <c s="27">
        <v>110133.33</v>
      </c>
      <c s="27">
        <v>220266.66999999998</v>
      </c>
    </row>
    <row r="436" spans="1:65" ht="14.5">
      <c r="A436" s="82" t="s">
        <v>2528</v>
      </c>
      <c s="79" t="s">
        <v>531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542947.5</v>
      </c>
      <c s="96">
        <v>0</v>
      </c>
      <c s="96">
        <v>0</v>
      </c>
      <c s="96">
        <v>2809.75</v>
      </c>
      <c s="96">
        <v>0</v>
      </c>
      <c s="96">
        <v>0</v>
      </c>
      <c s="96">
        <v>0</v>
      </c>
      <c s="96">
        <v>542947.5</v>
      </c>
      <c s="85">
        <v>43811</v>
      </c>
      <c s="85">
        <v>47099</v>
      </c>
      <c s="101">
        <v>542947.5</v>
      </c>
      <c s="102">
        <v>3.9500000000000002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135736.88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135736.88</v>
      </c>
      <c s="27">
        <v>135736.88</v>
      </c>
      <c s="27">
        <v>135736.88</v>
      </c>
      <c s="27">
        <v>271473.76000000001</v>
      </c>
    </row>
    <row r="437" spans="1:65" ht="14.5">
      <c r="A437" s="82" t="s">
        <v>2529</v>
      </c>
      <c s="79" t="s">
        <v>531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862.87</v>
      </c>
      <c s="96">
        <v>0</v>
      </c>
      <c s="96">
        <v>0</v>
      </c>
      <c s="96">
        <v>0</v>
      </c>
      <c s="96">
        <v>159300</v>
      </c>
      <c s="85">
        <v>43811</v>
      </c>
      <c s="85">
        <v>47464</v>
      </c>
      <c s="101">
        <v>159300</v>
      </c>
      <c s="102">
        <v>4.9500000000000002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31860</v>
      </c>
      <c s="27">
        <v>31860</v>
      </c>
      <c s="27">
        <v>31860</v>
      </c>
      <c s="27">
        <v>63720</v>
      </c>
    </row>
    <row r="438" spans="1:65" ht="14.5">
      <c r="A438" s="82" t="s">
        <v>2530</v>
      </c>
      <c s="79" t="s">
        <v>871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250012.5</v>
      </c>
      <c s="96">
        <v>0</v>
      </c>
      <c s="96">
        <v>0</v>
      </c>
      <c s="96">
        <v>1116.72</v>
      </c>
      <c s="96">
        <v>0</v>
      </c>
      <c s="96">
        <v>0</v>
      </c>
      <c s="96">
        <v>0</v>
      </c>
      <c s="96">
        <v>250012.5</v>
      </c>
      <c s="85">
        <v>43815</v>
      </c>
      <c s="85">
        <v>46007</v>
      </c>
      <c s="101">
        <v>250012.5</v>
      </c>
      <c s="102">
        <v>0.96111111111111114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125006.25</v>
      </c>
      <c s="27">
        <v>0</v>
      </c>
      <c s="27">
        <v>0</v>
      </c>
      <c s="27">
        <v>0</v>
      </c>
      <c s="27">
        <v>0</v>
      </c>
      <c s="27">
        <v>0</v>
      </c>
      <c s="27">
        <v>125006.25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250012.5</v>
      </c>
      <c s="27">
        <v>0</v>
      </c>
      <c s="27">
        <v>250012.5</v>
      </c>
    </row>
    <row r="439" spans="1:65" ht="14.5">
      <c r="A439" s="82" t="s">
        <v>2531</v>
      </c>
      <c s="79" t="s">
        <v>871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99415</v>
      </c>
      <c s="96">
        <v>0</v>
      </c>
      <c s="96">
        <v>0</v>
      </c>
      <c s="96">
        <v>467.25</v>
      </c>
      <c s="96">
        <v>0</v>
      </c>
      <c s="96">
        <v>0</v>
      </c>
      <c s="96">
        <v>0</v>
      </c>
      <c s="96">
        <v>99415</v>
      </c>
      <c s="85">
        <v>43815</v>
      </c>
      <c s="85">
        <v>46372</v>
      </c>
      <c s="101">
        <v>99415</v>
      </c>
      <c s="102">
        <v>1.961111111111111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49707.5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49707.5</v>
      </c>
      <c s="27">
        <v>49707.5</v>
      </c>
      <c s="27">
        <v>49707.5</v>
      </c>
      <c s="27">
        <v>99415</v>
      </c>
    </row>
    <row r="440" spans="1:65" ht="14.5">
      <c r="A440" s="82" t="s">
        <v>2532</v>
      </c>
      <c s="79" t="s">
        <v>871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205467.5</v>
      </c>
      <c s="96">
        <v>0</v>
      </c>
      <c s="96">
        <v>0</v>
      </c>
      <c s="96">
        <v>1015.35</v>
      </c>
      <c s="96">
        <v>0</v>
      </c>
      <c s="96">
        <v>0</v>
      </c>
      <c s="96">
        <v>0</v>
      </c>
      <c s="96">
        <v>205467.5</v>
      </c>
      <c s="85">
        <v>43815</v>
      </c>
      <c s="85">
        <v>46737</v>
      </c>
      <c s="101">
        <v>205467.5</v>
      </c>
      <c s="102">
        <v>2.9611111111111112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68489.169999999998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68489.169999999998</v>
      </c>
      <c s="27">
        <v>68489.169999999998</v>
      </c>
      <c s="27">
        <v>68489.169999999998</v>
      </c>
      <c s="27">
        <v>136978.34</v>
      </c>
    </row>
    <row r="441" spans="1:65" ht="14.5">
      <c r="A441" s="82" t="s">
        <v>2533</v>
      </c>
      <c s="79" t="s">
        <v>871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212400</v>
      </c>
      <c s="96">
        <v>0</v>
      </c>
      <c s="96">
        <v>0</v>
      </c>
      <c s="96">
        <v>1099.1700000000001</v>
      </c>
      <c s="96">
        <v>0</v>
      </c>
      <c s="96">
        <v>0</v>
      </c>
      <c s="96">
        <v>0</v>
      </c>
      <c s="96">
        <v>212400</v>
      </c>
      <c s="85">
        <v>43815</v>
      </c>
      <c s="85">
        <v>47103</v>
      </c>
      <c s="101">
        <v>212400</v>
      </c>
      <c s="102">
        <v>3.9611111111111112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53100</v>
      </c>
      <c s="27">
        <v>53100</v>
      </c>
      <c s="27">
        <v>106200</v>
      </c>
    </row>
    <row r="442" spans="1:65" ht="14.5">
      <c r="A442" s="82" t="s">
        <v>2534</v>
      </c>
      <c s="79" t="s">
        <v>871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228625</v>
      </c>
      <c s="96">
        <v>0</v>
      </c>
      <c s="96">
        <v>0</v>
      </c>
      <c s="96">
        <v>1238.3900000000001</v>
      </c>
      <c s="96">
        <v>0</v>
      </c>
      <c s="96">
        <v>0</v>
      </c>
      <c s="96">
        <v>0</v>
      </c>
      <c s="96">
        <v>228625</v>
      </c>
      <c s="85">
        <v>43815</v>
      </c>
      <c s="85">
        <v>47468</v>
      </c>
      <c s="101">
        <v>228625</v>
      </c>
      <c s="102">
        <v>4.9611111111111112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45725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45725</v>
      </c>
      <c s="27">
        <v>45725</v>
      </c>
      <c s="27">
        <v>45725</v>
      </c>
      <c s="27">
        <v>91450</v>
      </c>
    </row>
    <row r="443" spans="1:65" ht="14.5">
      <c r="A443" s="82" t="s">
        <v>2535</v>
      </c>
      <c s="79" t="s">
        <v>532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46315</v>
      </c>
      <c s="96">
        <v>0</v>
      </c>
      <c s="96">
        <v>0</v>
      </c>
      <c s="96">
        <v>217.68000000000001</v>
      </c>
      <c s="96">
        <v>0</v>
      </c>
      <c s="96">
        <v>0</v>
      </c>
      <c s="96">
        <v>0</v>
      </c>
      <c s="96">
        <v>46315</v>
      </c>
      <c s="85">
        <v>43815</v>
      </c>
      <c s="85">
        <v>46372</v>
      </c>
      <c s="101">
        <v>46315</v>
      </c>
      <c s="102">
        <v>1.961111111111111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23157.5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23157.5</v>
      </c>
      <c s="27">
        <v>23157.5</v>
      </c>
      <c s="27">
        <v>23157.5</v>
      </c>
      <c s="27">
        <v>46315</v>
      </c>
    </row>
    <row r="444" spans="1:65" ht="14.5">
      <c r="A444" s="82" t="s">
        <v>2536</v>
      </c>
      <c s="79" t="s">
        <v>532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151335</v>
      </c>
      <c s="96">
        <v>0</v>
      </c>
      <c s="96">
        <v>0</v>
      </c>
      <c s="96">
        <v>747.85000000000002</v>
      </c>
      <c s="96">
        <v>0</v>
      </c>
      <c s="96">
        <v>0</v>
      </c>
      <c s="96">
        <v>0</v>
      </c>
      <c s="96">
        <v>151335</v>
      </c>
      <c s="85">
        <v>43815</v>
      </c>
      <c s="85">
        <v>46737</v>
      </c>
      <c s="101">
        <v>151335</v>
      </c>
      <c s="102">
        <v>2.9611111111111112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50445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50445</v>
      </c>
      <c s="27">
        <v>50445</v>
      </c>
      <c s="27">
        <v>50445</v>
      </c>
      <c s="27">
        <v>100890</v>
      </c>
    </row>
    <row r="445" spans="1:65" ht="14.5">
      <c r="A445" s="82" t="s">
        <v>2537</v>
      </c>
      <c s="79" t="s">
        <v>532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99710</v>
      </c>
      <c s="96">
        <v>0</v>
      </c>
      <c s="96">
        <v>0</v>
      </c>
      <c s="96">
        <v>516</v>
      </c>
      <c s="96">
        <v>0</v>
      </c>
      <c s="96">
        <v>0</v>
      </c>
      <c s="96">
        <v>0</v>
      </c>
      <c s="96">
        <v>99710</v>
      </c>
      <c s="85">
        <v>43815</v>
      </c>
      <c s="85">
        <v>47103</v>
      </c>
      <c s="101">
        <v>99710</v>
      </c>
      <c s="102">
        <v>3.9611111111111112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24927.5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24927.5</v>
      </c>
      <c s="27">
        <v>24927.5</v>
      </c>
      <c s="27">
        <v>24927.5</v>
      </c>
      <c s="27">
        <v>49855</v>
      </c>
    </row>
    <row r="446" spans="1:65" ht="14.5">
      <c r="A446" s="82" t="s">
        <v>2538</v>
      </c>
      <c s="79" t="s">
        <v>533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99857.5</v>
      </c>
      <c s="96">
        <v>0</v>
      </c>
      <c s="96">
        <v>0</v>
      </c>
      <c s="96">
        <v>446.02999999999997</v>
      </c>
      <c s="96">
        <v>0</v>
      </c>
      <c s="96">
        <v>0</v>
      </c>
      <c s="96">
        <v>0</v>
      </c>
      <c s="96">
        <v>99857.5</v>
      </c>
      <c s="85">
        <v>43815</v>
      </c>
      <c s="85">
        <v>46007</v>
      </c>
      <c s="101">
        <v>99857.5</v>
      </c>
      <c s="102">
        <v>0.96111111111111114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49928.75</v>
      </c>
      <c s="27">
        <v>0</v>
      </c>
      <c s="27">
        <v>0</v>
      </c>
      <c s="27">
        <v>0</v>
      </c>
      <c s="27">
        <v>0</v>
      </c>
      <c s="27">
        <v>0</v>
      </c>
      <c s="27">
        <v>49928.75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99857.5</v>
      </c>
      <c s="27">
        <v>0</v>
      </c>
      <c s="27">
        <v>99857.5</v>
      </c>
    </row>
    <row r="447" spans="1:65" ht="14.5">
      <c r="A447" s="82" t="s">
        <v>2539</v>
      </c>
      <c s="79" t="s">
        <v>533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5">
        <v>43815</v>
      </c>
      <c s="85">
        <v>46372</v>
      </c>
      <c s="101">
        <v>53100</v>
      </c>
      <c s="102">
        <v>1.961111111111111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26550</v>
      </c>
      <c s="27">
        <v>53100</v>
      </c>
    </row>
    <row r="448" spans="1:65" ht="14.5">
      <c r="A448" s="82" t="s">
        <v>2540</v>
      </c>
      <c s="79" t="s">
        <v>533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51772.5</v>
      </c>
      <c s="96">
        <v>0</v>
      </c>
      <c s="96">
        <v>0</v>
      </c>
      <c s="96">
        <v>255.84</v>
      </c>
      <c s="96">
        <v>0</v>
      </c>
      <c s="96">
        <v>0</v>
      </c>
      <c s="96">
        <v>0</v>
      </c>
      <c s="96">
        <v>51772.5</v>
      </c>
      <c s="85">
        <v>43815</v>
      </c>
      <c s="85">
        <v>46737</v>
      </c>
      <c s="101">
        <v>51772.5</v>
      </c>
      <c s="102">
        <v>2.9611111111111112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17257.5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17257.5</v>
      </c>
      <c s="27">
        <v>17257.5</v>
      </c>
      <c s="27">
        <v>17257.5</v>
      </c>
      <c s="27">
        <v>34515</v>
      </c>
    </row>
    <row r="449" spans="1:65" ht="14.5">
      <c r="A449" s="82" t="s">
        <v>2541</v>
      </c>
      <c s="79" t="s">
        <v>534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43816</v>
      </c>
      <c s="85">
        <v>47469</v>
      </c>
      <c s="101">
        <v>53100</v>
      </c>
      <c s="102">
        <v>4.9638888888888886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  <c s="27">
        <v>10620</v>
      </c>
      <c s="27">
        <v>21240</v>
      </c>
    </row>
    <row r="450" spans="1:65" ht="14.5">
      <c r="A450" s="82" t="s">
        <v>2542</v>
      </c>
      <c s="79" t="s">
        <v>535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102807.5</v>
      </c>
      <c s="96">
        <v>0</v>
      </c>
      <c s="96">
        <v>0</v>
      </c>
      <c s="96">
        <v>459.20999999999998</v>
      </c>
      <c s="96">
        <v>0</v>
      </c>
      <c s="96">
        <v>0</v>
      </c>
      <c s="96">
        <v>0</v>
      </c>
      <c s="96">
        <v>102807.5</v>
      </c>
      <c s="85">
        <v>43816</v>
      </c>
      <c s="85">
        <v>46008</v>
      </c>
      <c s="101">
        <v>102807.5</v>
      </c>
      <c s="102">
        <v>0.96388888888888891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51403.75</v>
      </c>
      <c s="27">
        <v>0</v>
      </c>
      <c s="27">
        <v>0</v>
      </c>
      <c s="27">
        <v>0</v>
      </c>
      <c s="27">
        <v>0</v>
      </c>
      <c s="27">
        <v>0</v>
      </c>
      <c s="27">
        <v>51403.75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102807.5</v>
      </c>
      <c s="27">
        <v>0</v>
      </c>
      <c s="27">
        <v>102807.5</v>
      </c>
    </row>
    <row r="451" spans="1:65" ht="14.5">
      <c r="A451" s="82" t="s">
        <v>2543</v>
      </c>
      <c s="79" t="s">
        <v>535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448547.5</v>
      </c>
      <c s="96">
        <v>0</v>
      </c>
      <c s="96">
        <v>0</v>
      </c>
      <c s="96">
        <v>2108.1700000000001</v>
      </c>
      <c s="96">
        <v>0</v>
      </c>
      <c s="96">
        <v>0</v>
      </c>
      <c s="96">
        <v>0</v>
      </c>
      <c s="96">
        <v>448547.5</v>
      </c>
      <c s="85">
        <v>43816</v>
      </c>
      <c s="85">
        <v>46373</v>
      </c>
      <c s="101">
        <v>448547.5</v>
      </c>
      <c s="102">
        <v>1.9638888888888888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224273.75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224273.75</v>
      </c>
      <c s="27">
        <v>224273.75</v>
      </c>
      <c s="27">
        <v>224273.75</v>
      </c>
      <c s="27">
        <v>448547.5</v>
      </c>
    </row>
    <row r="452" spans="1:65" ht="14.5">
      <c r="A452" s="82" t="s">
        <v>2544</v>
      </c>
      <c s="79" t="s">
        <v>535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205467.5</v>
      </c>
      <c s="96">
        <v>0</v>
      </c>
      <c s="96">
        <v>0</v>
      </c>
      <c s="96">
        <v>1015.35</v>
      </c>
      <c s="96">
        <v>0</v>
      </c>
      <c s="96">
        <v>0</v>
      </c>
      <c s="96">
        <v>0</v>
      </c>
      <c s="96">
        <v>205467.5</v>
      </c>
      <c s="85">
        <v>43816</v>
      </c>
      <c s="85">
        <v>46738</v>
      </c>
      <c s="101">
        <v>205467.5</v>
      </c>
      <c s="102">
        <v>2.963888888888889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68489.169999999998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68489.169999999998</v>
      </c>
      <c s="27">
        <v>68489.169999999998</v>
      </c>
      <c s="27">
        <v>68489.169999999998</v>
      </c>
      <c s="27">
        <v>136978.34</v>
      </c>
    </row>
    <row r="453" spans="1:65" ht="14.5">
      <c r="A453" s="82" t="s">
        <v>2545</v>
      </c>
      <c s="79" t="s">
        <v>535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212400</v>
      </c>
      <c s="96">
        <v>0</v>
      </c>
      <c s="96">
        <v>0</v>
      </c>
      <c s="96">
        <v>1099.1700000000001</v>
      </c>
      <c s="96">
        <v>0</v>
      </c>
      <c s="96">
        <v>0</v>
      </c>
      <c s="96">
        <v>0</v>
      </c>
      <c s="96">
        <v>212400</v>
      </c>
      <c s="85">
        <v>43816</v>
      </c>
      <c s="85">
        <v>47104</v>
      </c>
      <c s="101">
        <v>212400</v>
      </c>
      <c s="102">
        <v>3.963888888888889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53100</v>
      </c>
      <c s="27">
        <v>53100</v>
      </c>
      <c s="27">
        <v>106200</v>
      </c>
    </row>
    <row r="454" spans="1:65" ht="14.5">
      <c r="A454" s="82" t="s">
        <v>2546</v>
      </c>
      <c s="79" t="s">
        <v>872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5">
        <v>43817</v>
      </c>
      <c s="85">
        <v>46374</v>
      </c>
      <c s="101">
        <v>53100</v>
      </c>
      <c s="102">
        <v>1.9666666666666666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26550</v>
      </c>
      <c s="27">
        <v>53100</v>
      </c>
    </row>
    <row r="455" spans="1:65" ht="14.5">
      <c r="A455" s="82" t="s">
        <v>2547</v>
      </c>
      <c s="79" t="s">
        <v>536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98235</v>
      </c>
      <c s="96">
        <v>0</v>
      </c>
      <c s="96">
        <v>0</v>
      </c>
      <c s="96">
        <v>461.69999999999999</v>
      </c>
      <c s="96">
        <v>0</v>
      </c>
      <c s="96">
        <v>0</v>
      </c>
      <c s="96">
        <v>0</v>
      </c>
      <c s="96">
        <v>98235</v>
      </c>
      <c s="85">
        <v>43817</v>
      </c>
      <c s="85">
        <v>46374</v>
      </c>
      <c s="101">
        <v>98235</v>
      </c>
      <c s="102">
        <v>1.9666666666666666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49117.5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49117.5</v>
      </c>
      <c s="27">
        <v>49117.5</v>
      </c>
      <c s="27">
        <v>49117.5</v>
      </c>
      <c s="27">
        <v>98235</v>
      </c>
    </row>
    <row r="456" spans="1:65" ht="14.5">
      <c r="A456" s="82" t="s">
        <v>2548</v>
      </c>
      <c s="79" t="s">
        <v>536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43817</v>
      </c>
      <c s="85">
        <v>46739</v>
      </c>
      <c s="101">
        <v>53100</v>
      </c>
      <c s="102">
        <v>2.9666666666666668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17700</v>
      </c>
      <c s="27">
        <v>17700</v>
      </c>
      <c s="27">
        <v>35400</v>
      </c>
    </row>
    <row r="457" spans="1:65" ht="14.5">
      <c r="A457" s="82" t="s">
        <v>2549</v>
      </c>
      <c s="79" t="s">
        <v>536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52805</v>
      </c>
      <c s="96">
        <v>0</v>
      </c>
      <c s="96">
        <v>0</v>
      </c>
      <c s="96">
        <v>273.26999999999998</v>
      </c>
      <c s="96">
        <v>0</v>
      </c>
      <c s="96">
        <v>0</v>
      </c>
      <c s="96">
        <v>0</v>
      </c>
      <c s="96">
        <v>52805</v>
      </c>
      <c s="85">
        <v>43817</v>
      </c>
      <c s="85">
        <v>47105</v>
      </c>
      <c s="101">
        <v>52805</v>
      </c>
      <c s="102">
        <v>3.9666666666666668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13201.25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13201.25</v>
      </c>
      <c s="27">
        <v>13201.25</v>
      </c>
      <c s="27">
        <v>13201.25</v>
      </c>
      <c s="27">
        <v>26402.5</v>
      </c>
    </row>
    <row r="458" spans="1:65" ht="14.5">
      <c r="A458" s="82" t="s">
        <v>2550</v>
      </c>
      <c s="79" t="s">
        <v>537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365357.5</v>
      </c>
      <c s="96">
        <v>0</v>
      </c>
      <c s="96">
        <v>0</v>
      </c>
      <c s="96">
        <v>1631.9300000000001</v>
      </c>
      <c s="96">
        <v>0</v>
      </c>
      <c s="96">
        <v>0</v>
      </c>
      <c s="96">
        <v>0</v>
      </c>
      <c s="96">
        <v>365357.5</v>
      </c>
      <c s="85">
        <v>43817</v>
      </c>
      <c s="85">
        <v>46009</v>
      </c>
      <c s="101">
        <v>365357.5</v>
      </c>
      <c s="102">
        <v>0.96666666666666667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182678.75</v>
      </c>
      <c s="27">
        <v>0</v>
      </c>
      <c s="27">
        <v>0</v>
      </c>
      <c s="27">
        <v>0</v>
      </c>
      <c s="27">
        <v>0</v>
      </c>
      <c s="27">
        <v>0</v>
      </c>
      <c s="27">
        <v>182678.75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365357.5</v>
      </c>
      <c s="27">
        <v>0</v>
      </c>
      <c s="27">
        <v>365357.5</v>
      </c>
    </row>
    <row r="459" spans="1:65" ht="14.5">
      <c r="A459" s="82" t="s">
        <v>2551</v>
      </c>
      <c s="79" t="s">
        <v>537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469197.5</v>
      </c>
      <c s="96">
        <v>0</v>
      </c>
      <c s="96">
        <v>0</v>
      </c>
      <c s="96">
        <v>2205.23</v>
      </c>
      <c s="96">
        <v>0</v>
      </c>
      <c s="96">
        <v>0</v>
      </c>
      <c s="96">
        <v>0</v>
      </c>
      <c s="96">
        <v>469197.5</v>
      </c>
      <c s="85">
        <v>43817</v>
      </c>
      <c s="85">
        <v>46374</v>
      </c>
      <c s="101">
        <v>469197.5</v>
      </c>
      <c s="102">
        <v>1.9666666666666666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234598.75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234598.75</v>
      </c>
      <c s="27">
        <v>234598.75</v>
      </c>
      <c s="27">
        <v>234598.75</v>
      </c>
      <c s="27">
        <v>469197.5</v>
      </c>
    </row>
    <row r="460" spans="1:65" ht="14.5">
      <c r="A460" s="82" t="s">
        <v>2552</v>
      </c>
      <c s="79" t="s">
        <v>537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584100</v>
      </c>
      <c s="96">
        <v>0</v>
      </c>
      <c s="96">
        <v>0</v>
      </c>
      <c s="96">
        <v>2886.4299999999998</v>
      </c>
      <c s="96">
        <v>0</v>
      </c>
      <c s="96">
        <v>0</v>
      </c>
      <c s="96">
        <v>0</v>
      </c>
      <c s="96">
        <v>584100</v>
      </c>
      <c s="85">
        <v>43817</v>
      </c>
      <c s="85">
        <v>46739</v>
      </c>
      <c s="101">
        <v>584100</v>
      </c>
      <c s="102">
        <v>2.9666666666666668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194700</v>
      </c>
      <c s="27">
        <v>194700</v>
      </c>
      <c s="27">
        <v>194700</v>
      </c>
      <c s="27">
        <v>389400</v>
      </c>
    </row>
    <row r="461" spans="1:65" ht="14.5">
      <c r="A461" s="82" t="s">
        <v>2553</v>
      </c>
      <c s="79" t="s">
        <v>537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572595</v>
      </c>
      <c s="96">
        <v>0</v>
      </c>
      <c s="96">
        <v>0</v>
      </c>
      <c s="96">
        <v>2963.1799999999998</v>
      </c>
      <c s="96">
        <v>0</v>
      </c>
      <c s="96">
        <v>0</v>
      </c>
      <c s="96">
        <v>0</v>
      </c>
      <c s="96">
        <v>572595</v>
      </c>
      <c s="85">
        <v>43817</v>
      </c>
      <c s="85">
        <v>47105</v>
      </c>
      <c s="101">
        <v>572595</v>
      </c>
      <c s="102">
        <v>3.9666666666666668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143148.75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143148.75</v>
      </c>
      <c s="27">
        <v>143148.75</v>
      </c>
      <c s="27">
        <v>143148.75</v>
      </c>
      <c s="27">
        <v>286297.5</v>
      </c>
    </row>
    <row r="462" spans="1:65" ht="14.5">
      <c r="A462" s="82" t="s">
        <v>2554</v>
      </c>
      <c s="79" t="s">
        <v>537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424505</v>
      </c>
      <c s="96">
        <v>0</v>
      </c>
      <c s="96">
        <v>0</v>
      </c>
      <c s="96">
        <v>2299.4000000000001</v>
      </c>
      <c s="96">
        <v>0</v>
      </c>
      <c s="96">
        <v>0</v>
      </c>
      <c s="96">
        <v>0</v>
      </c>
      <c s="96">
        <v>424505</v>
      </c>
      <c s="85">
        <v>43817</v>
      </c>
      <c s="85">
        <v>47470</v>
      </c>
      <c s="101">
        <v>424505</v>
      </c>
      <c s="102">
        <v>4.9666666666666668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84901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84901</v>
      </c>
      <c s="27">
        <v>84901</v>
      </c>
      <c s="27">
        <v>84901</v>
      </c>
      <c s="27">
        <v>169802</v>
      </c>
    </row>
    <row r="463" spans="1:65" ht="14.5">
      <c r="A463" s="82" t="s">
        <v>2555</v>
      </c>
      <c s="79" t="s">
        <v>538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104725</v>
      </c>
      <c s="96">
        <v>0</v>
      </c>
      <c s="96">
        <v>0</v>
      </c>
      <c s="96">
        <v>492.20999999999998</v>
      </c>
      <c s="96">
        <v>0</v>
      </c>
      <c s="96">
        <v>0</v>
      </c>
      <c s="96">
        <v>0</v>
      </c>
      <c s="96">
        <v>104725</v>
      </c>
      <c s="85">
        <v>43817</v>
      </c>
      <c s="85">
        <v>46374</v>
      </c>
      <c s="101">
        <v>104725</v>
      </c>
      <c s="102">
        <v>1.9666666666666666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52362.5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52362.5</v>
      </c>
      <c s="27">
        <v>52362.5</v>
      </c>
      <c s="27">
        <v>52362.5</v>
      </c>
      <c s="27">
        <v>104725</v>
      </c>
    </row>
    <row r="464" spans="1:65" ht="14.5">
      <c r="A464" s="82" t="s">
        <v>2556</v>
      </c>
      <c s="79" t="s">
        <v>538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38940</v>
      </c>
      <c s="96">
        <v>0</v>
      </c>
      <c s="96">
        <v>0</v>
      </c>
      <c s="96">
        <v>201.50999999999999</v>
      </c>
      <c s="96">
        <v>0</v>
      </c>
      <c s="96">
        <v>0</v>
      </c>
      <c s="96">
        <v>0</v>
      </c>
      <c s="96">
        <v>38940</v>
      </c>
      <c s="85">
        <v>43817</v>
      </c>
      <c s="85">
        <v>47105</v>
      </c>
      <c s="101">
        <v>38940</v>
      </c>
      <c s="102">
        <v>3.9666666666666668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9735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9735</v>
      </c>
      <c s="27">
        <v>9735</v>
      </c>
      <c s="27">
        <v>9735</v>
      </c>
      <c s="27">
        <v>19470</v>
      </c>
    </row>
    <row r="465" spans="1:65" ht="14.5">
      <c r="A465" s="82" t="s">
        <v>2557</v>
      </c>
      <c s="79" t="s">
        <v>873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43817</v>
      </c>
      <c s="85">
        <v>46739</v>
      </c>
      <c s="101">
        <v>53100</v>
      </c>
      <c s="102">
        <v>2.9666666666666668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17700</v>
      </c>
      <c s="27">
        <v>17700</v>
      </c>
      <c s="27">
        <v>35400</v>
      </c>
    </row>
    <row r="466" spans="1:65" ht="14.5">
      <c r="A466" s="82" t="s">
        <v>2558</v>
      </c>
      <c s="79" t="s">
        <v>539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3046170</v>
      </c>
      <c s="96">
        <v>0</v>
      </c>
      <c s="96">
        <v>0</v>
      </c>
      <c s="96">
        <v>13606.23</v>
      </c>
      <c s="96">
        <v>0</v>
      </c>
      <c s="96">
        <v>0</v>
      </c>
      <c s="96">
        <v>0</v>
      </c>
      <c s="96">
        <v>3046170</v>
      </c>
      <c s="85">
        <v>43817</v>
      </c>
      <c s="85">
        <v>46009</v>
      </c>
      <c s="101">
        <v>3046170</v>
      </c>
      <c s="102">
        <v>0.96666666666666667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1523085</v>
      </c>
      <c s="27">
        <v>0</v>
      </c>
      <c s="27">
        <v>0</v>
      </c>
      <c s="27">
        <v>0</v>
      </c>
      <c s="27">
        <v>0</v>
      </c>
      <c s="27">
        <v>0</v>
      </c>
      <c s="27">
        <v>1523085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3046170</v>
      </c>
      <c s="27">
        <v>0</v>
      </c>
      <c s="27">
        <v>3046170</v>
      </c>
    </row>
    <row r="467" spans="1:65" ht="14.5">
      <c r="A467" s="82" t="s">
        <v>2559</v>
      </c>
      <c s="79" t="s">
        <v>539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2747187.5</v>
      </c>
      <c s="96">
        <v>0</v>
      </c>
      <c s="96">
        <v>0</v>
      </c>
      <c s="96">
        <v>12911.780000000001</v>
      </c>
      <c s="96">
        <v>0</v>
      </c>
      <c s="96">
        <v>0</v>
      </c>
      <c s="96">
        <v>0</v>
      </c>
      <c s="96">
        <v>2747187.5</v>
      </c>
      <c s="85">
        <v>43817</v>
      </c>
      <c s="85">
        <v>46374</v>
      </c>
      <c s="101">
        <v>2747187.5</v>
      </c>
      <c s="102">
        <v>1.9666666666666666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1373593.75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1373593.75</v>
      </c>
      <c s="27">
        <v>1373593.75</v>
      </c>
      <c s="27">
        <v>1373593.75</v>
      </c>
      <c s="27">
        <v>2747187.5</v>
      </c>
    </row>
    <row r="468" spans="1:65" ht="14.5">
      <c r="A468" s="82" t="s">
        <v>2560</v>
      </c>
      <c s="79" t="s">
        <v>539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1772065</v>
      </c>
      <c s="96">
        <v>0</v>
      </c>
      <c s="96">
        <v>0</v>
      </c>
      <c s="96">
        <v>8756.9500000000007</v>
      </c>
      <c s="96">
        <v>0</v>
      </c>
      <c s="96">
        <v>0</v>
      </c>
      <c s="96">
        <v>0</v>
      </c>
      <c s="96">
        <v>1772065</v>
      </c>
      <c s="85">
        <v>43817</v>
      </c>
      <c s="85">
        <v>46739</v>
      </c>
      <c s="101">
        <v>1772065</v>
      </c>
      <c s="102">
        <v>2.9666666666666668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590688.33999999997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590688.32999999996</v>
      </c>
      <c s="27">
        <v>590688.33999999997</v>
      </c>
      <c s="27">
        <v>590688.32999999996</v>
      </c>
      <c s="27">
        <v>1181376.6699999999</v>
      </c>
    </row>
    <row r="469" spans="1:65" ht="14.5">
      <c r="A469" s="82" t="s">
        <v>2561</v>
      </c>
      <c s="79" t="s">
        <v>539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2121640</v>
      </c>
      <c s="96">
        <v>0</v>
      </c>
      <c s="96">
        <v>0</v>
      </c>
      <c s="96">
        <v>10979.49</v>
      </c>
      <c s="96">
        <v>0</v>
      </c>
      <c s="96">
        <v>0</v>
      </c>
      <c s="96">
        <v>0</v>
      </c>
      <c s="96">
        <v>2121640</v>
      </c>
      <c s="85">
        <v>43817</v>
      </c>
      <c s="85">
        <v>47105</v>
      </c>
      <c s="101">
        <v>2121640</v>
      </c>
      <c s="102">
        <v>3.9666666666666668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530410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530410</v>
      </c>
      <c s="27">
        <v>530410</v>
      </c>
      <c s="27">
        <v>530410</v>
      </c>
      <c s="27">
        <v>1060820</v>
      </c>
    </row>
    <row r="470" spans="1:65" ht="14.5">
      <c r="A470" s="82" t="s">
        <v>2562</v>
      </c>
      <c s="79" t="s">
        <v>539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887655</v>
      </c>
      <c s="96">
        <v>0</v>
      </c>
      <c s="96">
        <v>0</v>
      </c>
      <c s="96">
        <v>4808.1300000000001</v>
      </c>
      <c s="96">
        <v>0</v>
      </c>
      <c s="96">
        <v>0</v>
      </c>
      <c s="96">
        <v>0</v>
      </c>
      <c s="96">
        <v>887655</v>
      </c>
      <c s="85">
        <v>43817</v>
      </c>
      <c s="85">
        <v>47470</v>
      </c>
      <c s="101">
        <v>887655</v>
      </c>
      <c s="102">
        <v>4.9666666666666668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177531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177531</v>
      </c>
      <c s="27">
        <v>177531</v>
      </c>
      <c s="27">
        <v>177531</v>
      </c>
      <c s="27">
        <v>355062</v>
      </c>
    </row>
    <row r="471" spans="1:65" ht="14.5">
      <c r="A471" s="82" t="s">
        <v>2563</v>
      </c>
      <c s="79" t="s">
        <v>874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52510</v>
      </c>
      <c s="96">
        <v>0</v>
      </c>
      <c s="96">
        <v>0</v>
      </c>
      <c s="96">
        <v>234.53999999999999</v>
      </c>
      <c s="96">
        <v>0</v>
      </c>
      <c s="96">
        <v>0</v>
      </c>
      <c s="96">
        <v>0</v>
      </c>
      <c s="96">
        <v>52510</v>
      </c>
      <c s="85">
        <v>43819</v>
      </c>
      <c s="85">
        <v>46011</v>
      </c>
      <c s="101">
        <v>52510</v>
      </c>
      <c s="102">
        <v>0.97222222222222221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26255</v>
      </c>
      <c s="27">
        <v>0</v>
      </c>
      <c s="27">
        <v>0</v>
      </c>
      <c s="27">
        <v>0</v>
      </c>
      <c s="27">
        <v>0</v>
      </c>
      <c s="27">
        <v>0</v>
      </c>
      <c s="27">
        <v>26255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52510</v>
      </c>
      <c s="27">
        <v>0</v>
      </c>
      <c s="27">
        <v>52510</v>
      </c>
    </row>
    <row r="472" spans="1:65" ht="14.5">
      <c r="A472" s="82" t="s">
        <v>2564</v>
      </c>
      <c s="79" t="s">
        <v>874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5">
        <v>43819</v>
      </c>
      <c s="85">
        <v>46376</v>
      </c>
      <c s="101">
        <v>53100</v>
      </c>
      <c s="102">
        <v>1.9722222222222223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26550</v>
      </c>
      <c s="27">
        <v>53100</v>
      </c>
    </row>
    <row r="473" spans="1:65" ht="14.5">
      <c r="A473" s="82" t="s">
        <v>2565</v>
      </c>
      <c s="79" t="s">
        <v>875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39825</v>
      </c>
      <c s="96">
        <v>0</v>
      </c>
      <c s="96">
        <v>0</v>
      </c>
      <c s="96">
        <v>187.18000000000001</v>
      </c>
      <c s="96">
        <v>0</v>
      </c>
      <c s="96">
        <v>0</v>
      </c>
      <c s="96">
        <v>0</v>
      </c>
      <c s="96">
        <v>39825</v>
      </c>
      <c s="85">
        <v>43819</v>
      </c>
      <c s="85">
        <v>46376</v>
      </c>
      <c s="101">
        <v>39825</v>
      </c>
      <c s="102">
        <v>1.9722222222222223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19912.5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19912.5</v>
      </c>
      <c s="27">
        <v>19912.5</v>
      </c>
      <c s="27">
        <v>19912.5</v>
      </c>
      <c s="27">
        <v>39825</v>
      </c>
    </row>
    <row r="474" spans="1:65" ht="14.5">
      <c r="A474" s="82" t="s">
        <v>2566</v>
      </c>
      <c s="79" t="s">
        <v>875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5">
        <v>43819</v>
      </c>
      <c s="85">
        <v>46741</v>
      </c>
      <c s="101">
        <v>106200</v>
      </c>
      <c s="102">
        <v>2.9722222222222223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35400</v>
      </c>
      <c s="27">
        <v>35400</v>
      </c>
      <c s="27">
        <v>70800</v>
      </c>
    </row>
    <row r="475" spans="1:65" ht="14.5">
      <c r="A475" s="82" t="s">
        <v>2567</v>
      </c>
      <c s="79" t="s">
        <v>876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69472.5</v>
      </c>
      <c s="96">
        <v>0</v>
      </c>
      <c s="96">
        <v>0</v>
      </c>
      <c s="96">
        <v>326.51999999999998</v>
      </c>
      <c s="96">
        <v>0</v>
      </c>
      <c s="96">
        <v>0</v>
      </c>
      <c s="96">
        <v>0</v>
      </c>
      <c s="96">
        <v>69472.5</v>
      </c>
      <c s="85">
        <v>43819</v>
      </c>
      <c s="85">
        <v>46376</v>
      </c>
      <c s="101">
        <v>69472.5</v>
      </c>
      <c s="102">
        <v>1.9722222222222223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34736.25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34736.25</v>
      </c>
      <c s="27">
        <v>34736.25</v>
      </c>
      <c s="27">
        <v>34736.25</v>
      </c>
      <c s="27">
        <v>69472.5</v>
      </c>
    </row>
    <row r="476" spans="1:65" ht="14.5">
      <c r="A476" s="82" t="s">
        <v>2568</v>
      </c>
      <c s="79" t="s">
        <v>876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43819</v>
      </c>
      <c s="85">
        <v>47107</v>
      </c>
      <c s="101">
        <v>53100</v>
      </c>
      <c s="102">
        <v>3.9722222222222223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13275</v>
      </c>
      <c s="27">
        <v>26550</v>
      </c>
    </row>
    <row r="477" spans="1:65" ht="14.5">
      <c r="A477" s="82" t="s">
        <v>2569</v>
      </c>
      <c s="79" t="s">
        <v>877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43823</v>
      </c>
      <c s="85">
        <v>46745</v>
      </c>
      <c s="101">
        <v>53100</v>
      </c>
      <c s="102">
        <v>2.9833333333333334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17700</v>
      </c>
      <c s="27">
        <v>17700</v>
      </c>
      <c s="27">
        <v>35400</v>
      </c>
    </row>
    <row r="478" spans="1:65" ht="14.5">
      <c r="A478" s="82" t="s">
        <v>2570</v>
      </c>
      <c s="79" t="s">
        <v>877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43823</v>
      </c>
      <c s="85">
        <v>47111</v>
      </c>
      <c s="101">
        <v>53100</v>
      </c>
      <c s="102">
        <v>3.9833333333333334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13275</v>
      </c>
      <c s="27">
        <v>26550</v>
      </c>
    </row>
    <row r="479" spans="1:65" ht="14.5">
      <c r="A479" s="82" t="s">
        <v>2571</v>
      </c>
      <c s="79" t="s">
        <v>878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37907.5</v>
      </c>
      <c s="96">
        <v>0</v>
      </c>
      <c s="96">
        <v>0</v>
      </c>
      <c s="96">
        <v>169.31999999999999</v>
      </c>
      <c s="96">
        <v>0</v>
      </c>
      <c s="96">
        <v>0</v>
      </c>
      <c s="96">
        <v>0</v>
      </c>
      <c s="96">
        <v>37907.5</v>
      </c>
      <c s="85">
        <v>43823</v>
      </c>
      <c s="85">
        <v>46015</v>
      </c>
      <c s="101">
        <v>37907.5</v>
      </c>
      <c s="102">
        <v>0.98333333333333328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18953.75</v>
      </c>
      <c s="27">
        <v>0</v>
      </c>
      <c s="27">
        <v>0</v>
      </c>
      <c s="27">
        <v>0</v>
      </c>
      <c s="27">
        <v>0</v>
      </c>
      <c s="27">
        <v>0</v>
      </c>
      <c s="27">
        <v>18953.75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37907.5</v>
      </c>
      <c s="27">
        <v>0</v>
      </c>
      <c s="27">
        <v>37907.5</v>
      </c>
    </row>
    <row r="480" spans="1:65" ht="14.5">
      <c r="A480" s="82" t="s">
        <v>2572</v>
      </c>
      <c s="79" t="s">
        <v>878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178475</v>
      </c>
      <c s="96">
        <v>0</v>
      </c>
      <c s="96">
        <v>0</v>
      </c>
      <c s="96">
        <v>838.83000000000004</v>
      </c>
      <c s="96">
        <v>0</v>
      </c>
      <c s="96">
        <v>0</v>
      </c>
      <c s="96">
        <v>0</v>
      </c>
      <c s="96">
        <v>178475</v>
      </c>
      <c s="85">
        <v>43823</v>
      </c>
      <c s="85">
        <v>46380</v>
      </c>
      <c s="101">
        <v>178475</v>
      </c>
      <c s="102">
        <v>1.9833333333333334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89237.5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89237.5</v>
      </c>
      <c s="27">
        <v>89237.5</v>
      </c>
      <c s="27">
        <v>89237.5</v>
      </c>
      <c s="27">
        <v>178475</v>
      </c>
    </row>
    <row r="481" spans="1:65" ht="14.5">
      <c r="A481" s="82" t="s">
        <v>2573</v>
      </c>
      <c s="79" t="s">
        <v>878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43823</v>
      </c>
      <c s="85">
        <v>46745</v>
      </c>
      <c s="101">
        <v>53100</v>
      </c>
      <c s="102">
        <v>2.9833333333333334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17700</v>
      </c>
      <c s="27">
        <v>17700</v>
      </c>
      <c s="27">
        <v>35400</v>
      </c>
    </row>
    <row r="482" spans="1:65" ht="14.5">
      <c r="A482" s="82" t="s">
        <v>2574</v>
      </c>
      <c s="79" t="s">
        <v>879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43823</v>
      </c>
      <c s="85">
        <v>46015</v>
      </c>
      <c s="101">
        <v>53100</v>
      </c>
      <c s="102">
        <v>0.98333333333333328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483" spans="1:65" ht="14.5">
      <c r="A483" s="82" t="s">
        <v>2575</v>
      </c>
      <c s="79" t="s">
        <v>879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499.13999999999999</v>
      </c>
      <c s="96">
        <v>0</v>
      </c>
      <c s="96">
        <v>0</v>
      </c>
      <c s="96">
        <v>0</v>
      </c>
      <c s="96">
        <v>106200</v>
      </c>
      <c s="85">
        <v>43823</v>
      </c>
      <c s="85">
        <v>46380</v>
      </c>
      <c s="101">
        <v>106200</v>
      </c>
      <c s="102">
        <v>1.9833333333333334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53100</v>
      </c>
      <c s="27">
        <v>53100</v>
      </c>
      <c s="27">
        <v>106200</v>
      </c>
    </row>
    <row r="484" spans="1:65" ht="14.5">
      <c r="A484" s="82" t="s">
        <v>2576</v>
      </c>
      <c s="79" t="s">
        <v>879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81715</v>
      </c>
      <c s="96">
        <v>0</v>
      </c>
      <c s="96">
        <v>0</v>
      </c>
      <c s="96">
        <v>403.81</v>
      </c>
      <c s="96">
        <v>0</v>
      </c>
      <c s="96">
        <v>0</v>
      </c>
      <c s="96">
        <v>0</v>
      </c>
      <c s="96">
        <v>81715</v>
      </c>
      <c s="85">
        <v>43823</v>
      </c>
      <c s="85">
        <v>46745</v>
      </c>
      <c s="101">
        <v>81715</v>
      </c>
      <c s="102">
        <v>2.9833333333333334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27238.34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27238.330000000002</v>
      </c>
      <c s="27">
        <v>27238.34</v>
      </c>
      <c s="27">
        <v>27238.330000000002</v>
      </c>
      <c s="27">
        <v>54476.669999999998</v>
      </c>
    </row>
    <row r="485" spans="1:65" ht="14.5">
      <c r="A485" s="82" t="s">
        <v>2577</v>
      </c>
      <c s="79" t="s">
        <v>880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43825</v>
      </c>
      <c s="85">
        <v>46747</v>
      </c>
      <c s="101">
        <v>53100</v>
      </c>
      <c s="102">
        <v>2.9888888888888889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17700</v>
      </c>
      <c s="27">
        <v>17700</v>
      </c>
      <c s="27">
        <v>17700</v>
      </c>
      <c s="27">
        <v>35400</v>
      </c>
    </row>
    <row r="486" spans="1:65" ht="14.5">
      <c r="A486" s="82" t="s">
        <v>2578</v>
      </c>
      <c s="79" t="s">
        <v>540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378632.5</v>
      </c>
      <c s="96">
        <v>0</v>
      </c>
      <c s="96">
        <v>0</v>
      </c>
      <c s="96">
        <v>1691.23</v>
      </c>
      <c s="96">
        <v>0</v>
      </c>
      <c s="96">
        <v>0</v>
      </c>
      <c s="96">
        <v>0</v>
      </c>
      <c s="96">
        <v>378632.5</v>
      </c>
      <c s="85">
        <v>43825</v>
      </c>
      <c s="85">
        <v>46017</v>
      </c>
      <c s="101">
        <v>378632.5</v>
      </c>
      <c s="102">
        <v>0.98888888888888893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189316.25</v>
      </c>
      <c s="27">
        <v>0</v>
      </c>
      <c s="27">
        <v>0</v>
      </c>
      <c s="27">
        <v>0</v>
      </c>
      <c s="27">
        <v>0</v>
      </c>
      <c s="27">
        <v>0</v>
      </c>
      <c s="27">
        <v>189316.25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378632.5</v>
      </c>
      <c s="27">
        <v>0</v>
      </c>
      <c s="27">
        <v>378632.5</v>
      </c>
    </row>
    <row r="487" spans="1:65" ht="14.5">
      <c r="A487" s="82" t="s">
        <v>2579</v>
      </c>
      <c s="79" t="s">
        <v>540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519495</v>
      </c>
      <c s="96">
        <v>0</v>
      </c>
      <c s="96">
        <v>0</v>
      </c>
      <c s="96">
        <v>2441.6300000000001</v>
      </c>
      <c s="96">
        <v>0</v>
      </c>
      <c s="96">
        <v>0</v>
      </c>
      <c s="96">
        <v>0</v>
      </c>
      <c s="96">
        <v>519495</v>
      </c>
      <c s="85">
        <v>43825</v>
      </c>
      <c s="85">
        <v>46382</v>
      </c>
      <c s="101">
        <v>519495</v>
      </c>
      <c s="102">
        <v>1.9888888888888889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259747.5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259747.5</v>
      </c>
      <c s="27">
        <v>259747.5</v>
      </c>
      <c s="27">
        <v>259747.5</v>
      </c>
      <c s="27">
        <v>519495</v>
      </c>
    </row>
    <row r="488" spans="1:65" ht="14.5">
      <c r="A488" s="82" t="s">
        <v>2580</v>
      </c>
      <c s="79" t="s">
        <v>540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46905</v>
      </c>
      <c s="96">
        <v>0</v>
      </c>
      <c s="96">
        <v>0</v>
      </c>
      <c s="96">
        <v>231.78999999999999</v>
      </c>
      <c s="96">
        <v>0</v>
      </c>
      <c s="96">
        <v>0</v>
      </c>
      <c s="96">
        <v>0</v>
      </c>
      <c s="96">
        <v>46905</v>
      </c>
      <c s="85">
        <v>43825</v>
      </c>
      <c s="85">
        <v>46747</v>
      </c>
      <c s="101">
        <v>46905</v>
      </c>
      <c s="102">
        <v>2.9888888888888889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15635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15635</v>
      </c>
      <c s="27">
        <v>15635</v>
      </c>
      <c s="27">
        <v>15635</v>
      </c>
      <c s="27">
        <v>31270</v>
      </c>
    </row>
    <row r="489" spans="1:65" ht="14.5">
      <c r="A489" s="82" t="s">
        <v>2581</v>
      </c>
      <c s="79" t="s">
        <v>540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206500</v>
      </c>
      <c s="96">
        <v>0</v>
      </c>
      <c s="96">
        <v>0</v>
      </c>
      <c s="96">
        <v>1068.6400000000001</v>
      </c>
      <c s="96">
        <v>0</v>
      </c>
      <c s="96">
        <v>0</v>
      </c>
      <c s="96">
        <v>0</v>
      </c>
      <c s="96">
        <v>206500</v>
      </c>
      <c s="85">
        <v>43825</v>
      </c>
      <c s="85">
        <v>47113</v>
      </c>
      <c s="101">
        <v>206500</v>
      </c>
      <c s="102">
        <v>3.9888888888888889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51625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51625</v>
      </c>
      <c s="27">
        <v>51625</v>
      </c>
      <c s="27">
        <v>51625</v>
      </c>
      <c s="27">
        <v>103250</v>
      </c>
    </row>
    <row r="490" spans="1:65" ht="14.5">
      <c r="A490" s="82" t="s">
        <v>2582</v>
      </c>
      <c s="79" t="s">
        <v>881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5">
        <v>43825</v>
      </c>
      <c s="85">
        <v>46382</v>
      </c>
      <c s="101">
        <v>53100</v>
      </c>
      <c s="102">
        <v>1.9888888888888889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  <c s="27">
        <v>26550</v>
      </c>
      <c s="27">
        <v>53100</v>
      </c>
    </row>
    <row r="491" spans="1:65" ht="14.5">
      <c r="A491" s="82" t="s">
        <v>2583</v>
      </c>
      <c s="79" t="s">
        <v>541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46020</v>
      </c>
      <c s="96">
        <v>0</v>
      </c>
      <c s="96">
        <v>0</v>
      </c>
      <c s="96">
        <v>216.28999999999999</v>
      </c>
      <c s="96">
        <v>0</v>
      </c>
      <c s="96">
        <v>0</v>
      </c>
      <c s="96">
        <v>0</v>
      </c>
      <c s="96">
        <v>46020</v>
      </c>
      <c s="85">
        <v>43825</v>
      </c>
      <c s="85">
        <v>46382</v>
      </c>
      <c s="101">
        <v>46020</v>
      </c>
      <c s="102">
        <v>1.9888888888888889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23010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23010</v>
      </c>
      <c s="27">
        <v>23010</v>
      </c>
      <c s="27">
        <v>23010</v>
      </c>
      <c s="27">
        <v>46020</v>
      </c>
    </row>
    <row r="492" spans="1:65" ht="14.5">
      <c r="A492" s="82" t="s">
        <v>2584</v>
      </c>
      <c s="79" t="s">
        <v>541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42775</v>
      </c>
      <c s="96">
        <v>0</v>
      </c>
      <c s="96">
        <v>0</v>
      </c>
      <c s="96">
        <v>211.38</v>
      </c>
      <c s="96">
        <v>0</v>
      </c>
      <c s="96">
        <v>0</v>
      </c>
      <c s="96">
        <v>0</v>
      </c>
      <c s="96">
        <v>42775</v>
      </c>
      <c s="85">
        <v>43825</v>
      </c>
      <c s="85">
        <v>46747</v>
      </c>
      <c s="101">
        <v>42775</v>
      </c>
      <c s="102">
        <v>2.9888888888888889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14258.34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14258.33</v>
      </c>
      <c s="27">
        <v>14258.34</v>
      </c>
      <c s="27">
        <v>14258.33</v>
      </c>
      <c s="27">
        <v>28516.669999999998</v>
      </c>
    </row>
    <row r="493" spans="1:65" ht="14.5">
      <c r="A493" s="82" t="s">
        <v>2585</v>
      </c>
      <c s="79" t="s">
        <v>541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81420</v>
      </c>
      <c s="96">
        <v>0</v>
      </c>
      <c s="96">
        <v>0</v>
      </c>
      <c s="96">
        <v>421.35000000000002</v>
      </c>
      <c s="96">
        <v>0</v>
      </c>
      <c s="96">
        <v>0</v>
      </c>
      <c s="96">
        <v>0</v>
      </c>
      <c s="96">
        <v>81420</v>
      </c>
      <c s="85">
        <v>43825</v>
      </c>
      <c s="85">
        <v>47113</v>
      </c>
      <c s="101">
        <v>81420</v>
      </c>
      <c s="102">
        <v>3.9888888888888889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20355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20355</v>
      </c>
      <c s="27">
        <v>20355</v>
      </c>
      <c s="27">
        <v>20355</v>
      </c>
      <c s="27">
        <v>40710</v>
      </c>
    </row>
    <row r="494" spans="1:65" ht="14.5">
      <c r="A494" s="82" t="s">
        <v>2586</v>
      </c>
      <c s="79" t="s">
        <v>542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3116527.5</v>
      </c>
      <c s="96">
        <v>0</v>
      </c>
      <c s="96">
        <v>0</v>
      </c>
      <c s="96">
        <v>13920.49</v>
      </c>
      <c s="96">
        <v>0</v>
      </c>
      <c s="96">
        <v>0</v>
      </c>
      <c s="96">
        <v>0</v>
      </c>
      <c s="96">
        <v>3116527.5</v>
      </c>
      <c s="85">
        <v>43826</v>
      </c>
      <c s="85">
        <v>46018</v>
      </c>
      <c s="101">
        <v>3116527.5</v>
      </c>
      <c s="102">
        <v>0.9916666666666667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1558263.75</v>
      </c>
      <c s="27">
        <v>0</v>
      </c>
      <c s="27">
        <v>0</v>
      </c>
      <c s="27">
        <v>0</v>
      </c>
      <c s="27">
        <v>0</v>
      </c>
      <c s="27">
        <v>0</v>
      </c>
      <c s="27">
        <v>1558263.75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3116527.5</v>
      </c>
      <c s="27">
        <v>0</v>
      </c>
      <c s="27">
        <v>3116527.5</v>
      </c>
    </row>
    <row r="495" spans="1:65" ht="14.5">
      <c r="A495" s="82" t="s">
        <v>2587</v>
      </c>
      <c s="79" t="s">
        <v>542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2455285</v>
      </c>
      <c s="96">
        <v>0</v>
      </c>
      <c s="96">
        <v>0</v>
      </c>
      <c s="96">
        <v>11539.84</v>
      </c>
      <c s="96">
        <v>0</v>
      </c>
      <c s="96">
        <v>0</v>
      </c>
      <c s="96">
        <v>0</v>
      </c>
      <c s="96">
        <v>2455285</v>
      </c>
      <c s="85">
        <v>43826</v>
      </c>
      <c s="85">
        <v>46383</v>
      </c>
      <c s="101">
        <v>2455285</v>
      </c>
      <c s="102">
        <v>1.9916666666666667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1227642.5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1227642.5</v>
      </c>
      <c s="27">
        <v>1227642.5</v>
      </c>
      <c s="27">
        <v>1227642.5</v>
      </c>
      <c s="27">
        <v>2455285</v>
      </c>
    </row>
    <row r="496" spans="1:65" ht="14.5">
      <c r="A496" s="82" t="s">
        <v>2588</v>
      </c>
      <c s="79" t="s">
        <v>542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1084715</v>
      </c>
      <c s="96">
        <v>0</v>
      </c>
      <c s="96">
        <v>0</v>
      </c>
      <c s="96">
        <v>5360.3000000000002</v>
      </c>
      <c s="96">
        <v>0</v>
      </c>
      <c s="96">
        <v>0</v>
      </c>
      <c s="96">
        <v>0</v>
      </c>
      <c s="96">
        <v>1084715</v>
      </c>
      <c s="85">
        <v>43826</v>
      </c>
      <c s="85">
        <v>46748</v>
      </c>
      <c s="101">
        <v>1084715</v>
      </c>
      <c s="102">
        <v>2.9916666666666667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361571.66999999998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361571.66999999998</v>
      </c>
      <c s="27">
        <v>361571.66999999998</v>
      </c>
      <c s="27">
        <v>361571.66999999998</v>
      </c>
      <c s="27">
        <v>723143.33999999997</v>
      </c>
    </row>
    <row r="497" spans="1:65" ht="14.5">
      <c r="A497" s="82" t="s">
        <v>2589</v>
      </c>
      <c s="79" t="s">
        <v>542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43826</v>
      </c>
      <c s="85">
        <v>47114</v>
      </c>
      <c s="101">
        <v>53100</v>
      </c>
      <c s="102">
        <v>3.9916666666666667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  <c s="27">
        <v>13275</v>
      </c>
      <c s="27">
        <v>26550</v>
      </c>
    </row>
    <row r="498" spans="1:65" ht="14.5">
      <c r="A498" s="82" t="s">
        <v>2590</v>
      </c>
      <c s="79" t="s">
        <v>543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1284282.5</v>
      </c>
      <c s="96">
        <v>0</v>
      </c>
      <c s="96">
        <v>0</v>
      </c>
      <c s="96">
        <v>5426.0900000000001</v>
      </c>
      <c s="96">
        <v>0</v>
      </c>
      <c s="96">
        <v>0</v>
      </c>
      <c s="96">
        <v>0</v>
      </c>
      <c s="96">
        <v>1284282.5</v>
      </c>
      <c s="85">
        <v>43852</v>
      </c>
      <c s="85">
        <v>45679</v>
      </c>
      <c s="101">
        <v>2568565</v>
      </c>
      <c s="102">
        <v>0.061111111111111109</v>
      </c>
      <c s="102">
        <v>5</v>
      </c>
      <c s="90">
        <v>0.050700000000000002</v>
      </c>
      <c s="79" t="s">
        <v>657</v>
      </c>
      <c s="79" t="s">
        <v>658</v>
      </c>
      <c s="27">
        <v>1284282.5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1284282.5</v>
      </c>
      <c s="27">
        <v>0</v>
      </c>
      <c s="27">
        <v>1284282.5</v>
      </c>
    </row>
    <row r="499" spans="1:65" ht="14.5">
      <c r="A499" s="82" t="s">
        <v>2591</v>
      </c>
      <c s="79" t="s">
        <v>543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3134522.5</v>
      </c>
      <c s="96">
        <v>0</v>
      </c>
      <c s="96">
        <v>0</v>
      </c>
      <c s="96">
        <v>14000.870000000001</v>
      </c>
      <c s="96">
        <v>0</v>
      </c>
      <c s="96">
        <v>0</v>
      </c>
      <c s="96">
        <v>0</v>
      </c>
      <c s="96">
        <v>3134522.5</v>
      </c>
      <c s="85">
        <v>43852</v>
      </c>
      <c s="85">
        <v>46044</v>
      </c>
      <c s="101">
        <v>3134522.5</v>
      </c>
      <c s="102">
        <v>1.0611111111111111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1567261.25</v>
      </c>
      <c s="27">
        <v>0</v>
      </c>
      <c s="27">
        <v>0</v>
      </c>
      <c s="27">
        <v>0</v>
      </c>
      <c s="27">
        <v>0</v>
      </c>
      <c s="27">
        <v>0</v>
      </c>
      <c s="27">
        <v>1567261.25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1567261.25</v>
      </c>
      <c s="27">
        <v>1567261.25</v>
      </c>
      <c s="27">
        <v>3134522.5</v>
      </c>
    </row>
    <row r="500" spans="1:65" ht="14.5">
      <c r="A500" s="82" t="s">
        <v>2592</v>
      </c>
      <c s="79" t="s">
        <v>543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3117265</v>
      </c>
      <c s="96">
        <v>0</v>
      </c>
      <c s="96">
        <v>0</v>
      </c>
      <c s="96">
        <v>14651.15</v>
      </c>
      <c s="96">
        <v>0</v>
      </c>
      <c s="96">
        <v>0</v>
      </c>
      <c s="96">
        <v>0</v>
      </c>
      <c s="96">
        <v>3117265</v>
      </c>
      <c s="85">
        <v>43852</v>
      </c>
      <c s="85">
        <v>46409</v>
      </c>
      <c s="101">
        <v>3117265</v>
      </c>
      <c s="102">
        <v>2.0611111111111109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1558632.5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1558632.5</v>
      </c>
      <c s="27">
        <v>1558632.5</v>
      </c>
    </row>
    <row r="501" spans="1:65" ht="14.5">
      <c r="A501" s="82" t="s">
        <v>2593</v>
      </c>
      <c s="79" t="s">
        <v>543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683957.5</v>
      </c>
      <c s="96">
        <v>0</v>
      </c>
      <c s="96">
        <v>0</v>
      </c>
      <c s="96">
        <v>3379.8899999999999</v>
      </c>
      <c s="96">
        <v>0</v>
      </c>
      <c s="96">
        <v>0</v>
      </c>
      <c s="96">
        <v>0</v>
      </c>
      <c s="96">
        <v>683957.5</v>
      </c>
      <c s="85">
        <v>43852</v>
      </c>
      <c s="85">
        <v>46774</v>
      </c>
      <c s="101">
        <v>683957.5</v>
      </c>
      <c s="102">
        <v>3.0611111111111109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227985.84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227985.84</v>
      </c>
      <c s="27">
        <v>227985.84</v>
      </c>
    </row>
    <row r="502" spans="1:65" ht="14.5">
      <c r="A502" s="82" t="s">
        <v>2594</v>
      </c>
      <c s="79" t="s">
        <v>543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43852</v>
      </c>
      <c s="85">
        <v>47140</v>
      </c>
      <c s="101">
        <v>106200</v>
      </c>
      <c s="102">
        <v>4.0611111111111109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</row>
    <row r="503" spans="1:65" ht="14.5">
      <c r="A503" s="82" t="s">
        <v>2595</v>
      </c>
      <c s="79" t="s">
        <v>544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1095998.75</v>
      </c>
      <c s="96">
        <v>0</v>
      </c>
      <c s="96">
        <v>0</v>
      </c>
      <c s="96">
        <v>4630.5900000000001</v>
      </c>
      <c s="96">
        <v>0</v>
      </c>
      <c s="96">
        <v>0</v>
      </c>
      <c s="96">
        <v>0</v>
      </c>
      <c s="96">
        <v>1095998.75</v>
      </c>
      <c s="85">
        <v>43858</v>
      </c>
      <c s="85">
        <v>45685</v>
      </c>
      <c s="101">
        <v>2191997.5</v>
      </c>
      <c s="102">
        <v>0.077777777777777779</v>
      </c>
      <c s="102">
        <v>5</v>
      </c>
      <c s="90">
        <v>0.050700000000000002</v>
      </c>
      <c s="79" t="s">
        <v>657</v>
      </c>
      <c s="79" t="s">
        <v>658</v>
      </c>
      <c s="27">
        <v>1095998.75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1095998.75</v>
      </c>
      <c s="27">
        <v>0</v>
      </c>
      <c s="27">
        <v>1095998.75</v>
      </c>
    </row>
    <row r="504" spans="1:65" ht="14.5">
      <c r="A504" s="82" t="s">
        <v>2596</v>
      </c>
      <c s="79" t="s">
        <v>544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4112890</v>
      </c>
      <c s="96">
        <v>0</v>
      </c>
      <c s="96">
        <v>0</v>
      </c>
      <c s="96">
        <v>18370.91</v>
      </c>
      <c s="96">
        <v>0</v>
      </c>
      <c s="96">
        <v>0</v>
      </c>
      <c s="96">
        <v>0</v>
      </c>
      <c s="96">
        <v>4112890</v>
      </c>
      <c s="85">
        <v>43858</v>
      </c>
      <c s="85">
        <v>46050</v>
      </c>
      <c s="101">
        <v>4112890</v>
      </c>
      <c s="102">
        <v>1.0777777777777777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2056445</v>
      </c>
      <c s="27">
        <v>0</v>
      </c>
      <c s="27">
        <v>0</v>
      </c>
      <c s="27">
        <v>0</v>
      </c>
      <c s="27">
        <v>0</v>
      </c>
      <c s="27">
        <v>0</v>
      </c>
      <c s="27">
        <v>2056445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2056445</v>
      </c>
      <c s="27">
        <v>2056445</v>
      </c>
      <c s="27">
        <v>4112890</v>
      </c>
    </row>
    <row r="505" spans="1:65" ht="14.5">
      <c r="A505" s="82" t="s">
        <v>2597</v>
      </c>
      <c s="79" t="s">
        <v>544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2112495</v>
      </c>
      <c s="96">
        <v>0</v>
      </c>
      <c s="96">
        <v>0</v>
      </c>
      <c s="96">
        <v>9928.7299999999996</v>
      </c>
      <c s="96">
        <v>0</v>
      </c>
      <c s="96">
        <v>0</v>
      </c>
      <c s="96">
        <v>0</v>
      </c>
      <c s="96">
        <v>2112495</v>
      </c>
      <c s="85">
        <v>43858</v>
      </c>
      <c s="85">
        <v>46415</v>
      </c>
      <c s="101">
        <v>2112495</v>
      </c>
      <c s="102">
        <v>2.0777777777777779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1056247.5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1056247.5</v>
      </c>
      <c s="27">
        <v>1056247.5</v>
      </c>
    </row>
    <row r="506" spans="1:65" ht="14.5">
      <c r="A506" s="82" t="s">
        <v>2598</v>
      </c>
      <c s="79" t="s">
        <v>544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458430</v>
      </c>
      <c s="96">
        <v>0</v>
      </c>
      <c s="96">
        <v>0</v>
      </c>
      <c s="96">
        <v>2265.4099999999999</v>
      </c>
      <c s="96">
        <v>0</v>
      </c>
      <c s="96">
        <v>0</v>
      </c>
      <c s="96">
        <v>0</v>
      </c>
      <c s="96">
        <v>458430</v>
      </c>
      <c s="85">
        <v>43858</v>
      </c>
      <c s="85">
        <v>46780</v>
      </c>
      <c s="101">
        <v>458430</v>
      </c>
      <c s="102">
        <v>3.0777777777777779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152810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152810</v>
      </c>
      <c s="27">
        <v>152810</v>
      </c>
    </row>
    <row r="507" spans="1:65" ht="14.5">
      <c r="A507" s="82" t="s">
        <v>2599</v>
      </c>
      <c s="79" t="s">
        <v>544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43858</v>
      </c>
      <c s="85">
        <v>47146</v>
      </c>
      <c s="101">
        <v>106200</v>
      </c>
      <c s="102">
        <v>4.0777777777777775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</row>
    <row r="508" spans="1:65" ht="14.5">
      <c r="A508" s="82" t="s">
        <v>2600</v>
      </c>
      <c s="79" t="s">
        <v>544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98087.5</v>
      </c>
      <c s="96">
        <v>0</v>
      </c>
      <c s="96">
        <v>0</v>
      </c>
      <c s="96">
        <v>531.30999999999995</v>
      </c>
      <c s="96">
        <v>0</v>
      </c>
      <c s="96">
        <v>0</v>
      </c>
      <c s="96">
        <v>0</v>
      </c>
      <c s="96">
        <v>98087.5</v>
      </c>
      <c s="85">
        <v>43858</v>
      </c>
      <c s="85">
        <v>47511</v>
      </c>
      <c s="101">
        <v>98087.5</v>
      </c>
      <c s="102">
        <v>5.0777777777777775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19617.5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19617.5</v>
      </c>
      <c s="27">
        <v>19617.5</v>
      </c>
    </row>
    <row r="509" spans="1:65" ht="14.5">
      <c r="A509" s="82" t="s">
        <v>2601</v>
      </c>
      <c s="79" t="s">
        <v>545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842667.5</v>
      </c>
      <c s="96">
        <v>0</v>
      </c>
      <c s="96">
        <v>0</v>
      </c>
      <c s="96">
        <v>3560.27</v>
      </c>
      <c s="96">
        <v>0</v>
      </c>
      <c s="96">
        <v>0</v>
      </c>
      <c s="96">
        <v>0</v>
      </c>
      <c s="96">
        <v>842667.5</v>
      </c>
      <c s="85">
        <v>43866</v>
      </c>
      <c s="85">
        <v>45693</v>
      </c>
      <c s="101">
        <v>1685335</v>
      </c>
      <c s="102">
        <v>0.097222222222222224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842667.5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842667.5</v>
      </c>
      <c s="27">
        <v>0</v>
      </c>
      <c s="27">
        <v>842667.5</v>
      </c>
    </row>
    <row r="510" spans="1:65" ht="14.5">
      <c r="A510" s="82" t="s">
        <v>2602</v>
      </c>
      <c s="79" t="s">
        <v>545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2753677.5</v>
      </c>
      <c s="96">
        <v>0</v>
      </c>
      <c s="96">
        <v>0</v>
      </c>
      <c s="96">
        <v>12299.76</v>
      </c>
      <c s="96">
        <v>0</v>
      </c>
      <c s="96">
        <v>0</v>
      </c>
      <c s="96">
        <v>0</v>
      </c>
      <c s="96">
        <v>2753677.5</v>
      </c>
      <c s="85">
        <v>43866</v>
      </c>
      <c s="85">
        <v>46058</v>
      </c>
      <c s="101">
        <v>2753677.5</v>
      </c>
      <c s="102">
        <v>1.0972222222222223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1376838.75</v>
      </c>
      <c s="27">
        <v>0</v>
      </c>
      <c s="27">
        <v>0</v>
      </c>
      <c s="27">
        <v>0</v>
      </c>
      <c s="27">
        <v>0</v>
      </c>
      <c s="27">
        <v>0</v>
      </c>
      <c s="27">
        <v>1376838.75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1376838.75</v>
      </c>
      <c s="27">
        <v>1376838.75</v>
      </c>
      <c s="27">
        <v>2753677.5</v>
      </c>
    </row>
    <row r="511" spans="1:65" ht="14.5">
      <c r="A511" s="82" t="s">
        <v>2603</v>
      </c>
      <c s="79" t="s">
        <v>545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1250357.5</v>
      </c>
      <c s="96">
        <v>0</v>
      </c>
      <c s="96">
        <v>0</v>
      </c>
      <c s="96">
        <v>5876.6800000000003</v>
      </c>
      <c s="96">
        <v>0</v>
      </c>
      <c s="96">
        <v>0</v>
      </c>
      <c s="96">
        <v>0</v>
      </c>
      <c s="96">
        <v>1250357.5</v>
      </c>
      <c s="85">
        <v>43866</v>
      </c>
      <c s="85">
        <v>46423</v>
      </c>
      <c s="101">
        <v>1250357.5</v>
      </c>
      <c s="102">
        <v>2.0972222222222223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625178.75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625178.75</v>
      </c>
      <c s="27">
        <v>625178.75</v>
      </c>
    </row>
    <row r="512" spans="1:65" ht="14.5">
      <c r="A512" s="82" t="s">
        <v>2604</v>
      </c>
      <c s="79" t="s">
        <v>545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5">
        <v>43866</v>
      </c>
      <c s="85">
        <v>46788</v>
      </c>
      <c s="101">
        <v>106200</v>
      </c>
      <c s="102">
        <v>3.0972222222222223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35400</v>
      </c>
    </row>
    <row r="513" spans="1:65" ht="14.5">
      <c r="A513" s="82" t="s">
        <v>2605</v>
      </c>
      <c s="79" t="s">
        <v>545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43866</v>
      </c>
      <c s="85">
        <v>47519</v>
      </c>
      <c s="101">
        <v>53100</v>
      </c>
      <c s="102">
        <v>5.0972222222222223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</row>
    <row r="514" spans="1:65" ht="14.5">
      <c r="A514" s="82" t="s">
        <v>2606</v>
      </c>
      <c s="79" t="s">
        <v>546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1129850</v>
      </c>
      <c s="96">
        <v>0</v>
      </c>
      <c s="96">
        <v>0</v>
      </c>
      <c s="96">
        <v>4773.6199999999999</v>
      </c>
      <c s="96">
        <v>0</v>
      </c>
      <c s="96">
        <v>0</v>
      </c>
      <c s="96">
        <v>0</v>
      </c>
      <c s="96">
        <v>1129850</v>
      </c>
      <c s="85">
        <v>43872</v>
      </c>
      <c s="85">
        <v>45699</v>
      </c>
      <c s="101">
        <v>2259700</v>
      </c>
      <c s="102">
        <v>0.11388888888888889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1129850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1129850</v>
      </c>
      <c s="27">
        <v>0</v>
      </c>
      <c s="27">
        <v>1129850</v>
      </c>
    </row>
    <row r="515" spans="1:65" ht="14.5">
      <c r="A515" s="82" t="s">
        <v>2607</v>
      </c>
      <c s="79" t="s">
        <v>546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3465512.5</v>
      </c>
      <c s="96">
        <v>0</v>
      </c>
      <c s="96">
        <v>0</v>
      </c>
      <c s="96">
        <v>15479.290000000001</v>
      </c>
      <c s="96">
        <v>0</v>
      </c>
      <c s="96">
        <v>0</v>
      </c>
      <c s="96">
        <v>0</v>
      </c>
      <c s="96">
        <v>3465512.5</v>
      </c>
      <c s="85">
        <v>43872</v>
      </c>
      <c s="85">
        <v>46064</v>
      </c>
      <c s="101">
        <v>3465512.5</v>
      </c>
      <c s="102">
        <v>1.1138888888888889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1732756.25</v>
      </c>
      <c s="27">
        <v>0</v>
      </c>
      <c s="27">
        <v>0</v>
      </c>
      <c s="27">
        <v>0</v>
      </c>
      <c s="27">
        <v>0</v>
      </c>
      <c s="27">
        <v>0</v>
      </c>
      <c s="27">
        <v>1732756.25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1732756.25</v>
      </c>
      <c s="27">
        <v>1732756.25</v>
      </c>
      <c s="27">
        <v>3465512.5</v>
      </c>
    </row>
    <row r="516" spans="1:65" ht="14.5">
      <c r="A516" s="82" t="s">
        <v>2608</v>
      </c>
      <c s="79" t="s">
        <v>546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3211665</v>
      </c>
      <c s="96">
        <v>0</v>
      </c>
      <c s="96">
        <v>0</v>
      </c>
      <c s="96">
        <v>15094.83</v>
      </c>
      <c s="96">
        <v>0</v>
      </c>
      <c s="96">
        <v>0</v>
      </c>
      <c s="96">
        <v>0</v>
      </c>
      <c s="96">
        <v>3211665</v>
      </c>
      <c s="85">
        <v>43872</v>
      </c>
      <c s="85">
        <v>46429</v>
      </c>
      <c s="101">
        <v>3211665</v>
      </c>
      <c s="102">
        <v>2.1138888888888889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1605832.5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1605832.5</v>
      </c>
      <c s="27">
        <v>1605832.5</v>
      </c>
    </row>
    <row r="517" spans="1:65" ht="14.5">
      <c r="A517" s="82" t="s">
        <v>2609</v>
      </c>
      <c s="79" t="s">
        <v>546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209302.5</v>
      </c>
      <c s="96">
        <v>0</v>
      </c>
      <c s="96">
        <v>0</v>
      </c>
      <c s="96">
        <v>1034.3</v>
      </c>
      <c s="96">
        <v>0</v>
      </c>
      <c s="96">
        <v>0</v>
      </c>
      <c s="96">
        <v>0</v>
      </c>
      <c s="96">
        <v>209302.5</v>
      </c>
      <c s="85">
        <v>43872</v>
      </c>
      <c s="85">
        <v>46794</v>
      </c>
      <c s="101">
        <v>209302.5</v>
      </c>
      <c s="102">
        <v>3.1138888888888889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69767.5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69767.5</v>
      </c>
      <c s="27">
        <v>69767.5</v>
      </c>
    </row>
    <row r="518" spans="1:65" ht="14.5">
      <c r="A518" s="82" t="s">
        <v>2610</v>
      </c>
      <c s="79" t="s">
        <v>547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1144010</v>
      </c>
      <c s="96">
        <v>0</v>
      </c>
      <c s="96">
        <v>0</v>
      </c>
      <c s="96">
        <v>4833.4399999999996</v>
      </c>
      <c s="96">
        <v>0</v>
      </c>
      <c s="96">
        <v>0</v>
      </c>
      <c s="96">
        <v>0</v>
      </c>
      <c s="96">
        <v>1144010</v>
      </c>
      <c s="85">
        <v>43879</v>
      </c>
      <c s="85">
        <v>45706</v>
      </c>
      <c s="101">
        <v>2288020</v>
      </c>
      <c s="102">
        <v>0.13333333333333333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1144010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1144010</v>
      </c>
      <c s="27">
        <v>0</v>
      </c>
      <c s="27">
        <v>1144010</v>
      </c>
    </row>
    <row r="519" spans="1:65" ht="14.5">
      <c r="A519" s="82" t="s">
        <v>2611</v>
      </c>
      <c s="79" t="s">
        <v>547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2595852.5</v>
      </c>
      <c s="96">
        <v>0</v>
      </c>
      <c s="96">
        <v>0</v>
      </c>
      <c s="96">
        <v>11594.809999999999</v>
      </c>
      <c s="96">
        <v>0</v>
      </c>
      <c s="96">
        <v>0</v>
      </c>
      <c s="96">
        <v>0</v>
      </c>
      <c s="96">
        <v>2595852.5</v>
      </c>
      <c s="85">
        <v>43879</v>
      </c>
      <c s="85">
        <v>46071</v>
      </c>
      <c s="101">
        <v>2595852.5</v>
      </c>
      <c s="102">
        <v>1.1333333333333333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1297926.25</v>
      </c>
      <c s="27">
        <v>0</v>
      </c>
      <c s="27">
        <v>0</v>
      </c>
      <c s="27">
        <v>0</v>
      </c>
      <c s="27">
        <v>0</v>
      </c>
      <c s="27">
        <v>0</v>
      </c>
      <c s="27">
        <v>1297926.25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1297926.25</v>
      </c>
      <c s="27">
        <v>1297926.25</v>
      </c>
      <c s="27">
        <v>2595852.5</v>
      </c>
    </row>
    <row r="520" spans="1:65" ht="14.5">
      <c r="A520" s="82" t="s">
        <v>2612</v>
      </c>
      <c s="79" t="s">
        <v>547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1675600</v>
      </c>
      <c s="96">
        <v>0</v>
      </c>
      <c s="96">
        <v>0</v>
      </c>
      <c s="96">
        <v>7875.3199999999997</v>
      </c>
      <c s="96">
        <v>0</v>
      </c>
      <c s="96">
        <v>0</v>
      </c>
      <c s="96">
        <v>0</v>
      </c>
      <c s="96">
        <v>1675600</v>
      </c>
      <c s="85">
        <v>43879</v>
      </c>
      <c s="85">
        <v>46436</v>
      </c>
      <c s="101">
        <v>1675600</v>
      </c>
      <c s="102">
        <v>2.1333333333333333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837800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837800</v>
      </c>
      <c s="27">
        <v>837800</v>
      </c>
    </row>
    <row r="521" spans="1:65" ht="14.5">
      <c r="A521" s="82" t="s">
        <v>2613</v>
      </c>
      <c s="79" t="s">
        <v>547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206057.5</v>
      </c>
      <c s="96">
        <v>0</v>
      </c>
      <c s="96">
        <v>0</v>
      </c>
      <c s="96">
        <v>1018.27</v>
      </c>
      <c s="96">
        <v>0</v>
      </c>
      <c s="96">
        <v>0</v>
      </c>
      <c s="96">
        <v>0</v>
      </c>
      <c s="96">
        <v>206057.5</v>
      </c>
      <c s="85">
        <v>43879</v>
      </c>
      <c s="85">
        <v>46801</v>
      </c>
      <c s="101">
        <v>206057.5</v>
      </c>
      <c s="102">
        <v>3.1333333333333333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68685.839999999997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68685.839999999997</v>
      </c>
      <c s="27">
        <v>68685.839999999997</v>
      </c>
    </row>
    <row r="522" spans="1:65" ht="14.5">
      <c r="A522" s="82" t="s">
        <v>2614</v>
      </c>
      <c s="79" t="s">
        <v>548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635061.25</v>
      </c>
      <c s="96">
        <v>0</v>
      </c>
      <c s="96">
        <v>0</v>
      </c>
      <c s="96">
        <v>2683.1300000000001</v>
      </c>
      <c s="96">
        <v>0</v>
      </c>
      <c s="96">
        <v>0</v>
      </c>
      <c s="96">
        <v>0</v>
      </c>
      <c s="96">
        <v>635061.25</v>
      </c>
      <c s="85">
        <v>43888</v>
      </c>
      <c s="85">
        <v>45715</v>
      </c>
      <c s="101">
        <v>1270122.5</v>
      </c>
      <c s="102">
        <v>0.15833333333333333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635061.25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635061.25</v>
      </c>
      <c s="27">
        <v>0</v>
      </c>
      <c s="27">
        <v>635061.25</v>
      </c>
    </row>
    <row r="523" spans="1:65" ht="14.5">
      <c r="A523" s="82" t="s">
        <v>2615</v>
      </c>
      <c s="79" t="s">
        <v>548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1265697.5</v>
      </c>
      <c s="96">
        <v>0</v>
      </c>
      <c s="96">
        <v>0</v>
      </c>
      <c s="96">
        <v>5653.4499999999998</v>
      </c>
      <c s="96">
        <v>0</v>
      </c>
      <c s="96">
        <v>0</v>
      </c>
      <c s="96">
        <v>0</v>
      </c>
      <c s="96">
        <v>1265697.5</v>
      </c>
      <c s="85">
        <v>43888</v>
      </c>
      <c s="85">
        <v>46080</v>
      </c>
      <c s="101">
        <v>1265697.5</v>
      </c>
      <c s="102">
        <v>1.1583333333333334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632848.75</v>
      </c>
      <c s="27">
        <v>0</v>
      </c>
      <c s="27">
        <v>0</v>
      </c>
      <c s="27">
        <v>0</v>
      </c>
      <c s="27">
        <v>0</v>
      </c>
      <c s="27">
        <v>0</v>
      </c>
      <c s="27">
        <v>632848.75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632848.75</v>
      </c>
      <c s="27">
        <v>632848.75</v>
      </c>
      <c s="27">
        <v>1265697.5</v>
      </c>
    </row>
    <row r="524" spans="1:65" ht="14.5">
      <c r="A524" s="82" t="s">
        <v>2616</v>
      </c>
      <c s="79" t="s">
        <v>548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1359065</v>
      </c>
      <c s="96">
        <v>0</v>
      </c>
      <c s="96">
        <v>0</v>
      </c>
      <c s="96">
        <v>6387.6099999999997</v>
      </c>
      <c s="96">
        <v>0</v>
      </c>
      <c s="96">
        <v>0</v>
      </c>
      <c s="96">
        <v>0</v>
      </c>
      <c s="96">
        <v>1359065</v>
      </c>
      <c s="85">
        <v>43888</v>
      </c>
      <c s="85">
        <v>46445</v>
      </c>
      <c s="101">
        <v>1359065</v>
      </c>
      <c s="102">
        <v>2.1583333333333332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679532.5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679532.5</v>
      </c>
      <c s="27">
        <v>679532.5</v>
      </c>
    </row>
    <row r="525" spans="1:65" ht="14.5">
      <c r="A525" s="82" t="s">
        <v>2617</v>
      </c>
      <c s="79" t="s">
        <v>548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413737.5</v>
      </c>
      <c s="96">
        <v>0</v>
      </c>
      <c s="96">
        <v>0</v>
      </c>
      <c s="96">
        <v>2044.55</v>
      </c>
      <c s="96">
        <v>0</v>
      </c>
      <c s="96">
        <v>0</v>
      </c>
      <c s="96">
        <v>0</v>
      </c>
      <c s="96">
        <v>413737.5</v>
      </c>
      <c s="85">
        <v>43888</v>
      </c>
      <c s="85">
        <v>46810</v>
      </c>
      <c s="101">
        <v>413737.5</v>
      </c>
      <c s="102">
        <v>3.1583333333333332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137912.5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137912.5</v>
      </c>
      <c s="27">
        <v>137912.5</v>
      </c>
    </row>
    <row r="526" spans="1:65" ht="14.5">
      <c r="A526" s="82" t="s">
        <v>2618</v>
      </c>
      <c s="79" t="s">
        <v>549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1954080</v>
      </c>
      <c s="96">
        <v>0</v>
      </c>
      <c s="96">
        <v>0</v>
      </c>
      <c s="96">
        <v>8255.9899999999998</v>
      </c>
      <c s="96">
        <v>0</v>
      </c>
      <c s="96">
        <v>0</v>
      </c>
      <c s="96">
        <v>0</v>
      </c>
      <c s="96">
        <v>1954080</v>
      </c>
      <c s="85">
        <v>43900</v>
      </c>
      <c s="85">
        <v>45726</v>
      </c>
      <c s="101">
        <v>3908160</v>
      </c>
      <c s="102">
        <v>0.19444444444444445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1954080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1954080</v>
      </c>
      <c s="27">
        <v>0</v>
      </c>
      <c s="27">
        <v>1954080</v>
      </c>
    </row>
    <row r="527" spans="1:65" ht="14.5">
      <c r="A527" s="82" t="s">
        <v>2619</v>
      </c>
      <c s="79" t="s">
        <v>549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2899407.5</v>
      </c>
      <c s="96">
        <v>0</v>
      </c>
      <c s="96">
        <v>0</v>
      </c>
      <c s="96">
        <v>12950.690000000001</v>
      </c>
      <c s="96">
        <v>0</v>
      </c>
      <c s="96">
        <v>0</v>
      </c>
      <c s="96">
        <v>0</v>
      </c>
      <c s="96">
        <v>2899407.5</v>
      </c>
      <c s="85">
        <v>43900</v>
      </c>
      <c s="85">
        <v>46091</v>
      </c>
      <c s="101">
        <v>2899407.5</v>
      </c>
      <c s="102">
        <v>1.1944444444444444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1449703.75</v>
      </c>
      <c s="27">
        <v>0</v>
      </c>
      <c s="27">
        <v>0</v>
      </c>
      <c s="27">
        <v>0</v>
      </c>
      <c s="27">
        <v>0</v>
      </c>
      <c s="27">
        <v>0</v>
      </c>
      <c s="27">
        <v>1449703.75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1449703.75</v>
      </c>
      <c s="27">
        <v>1449703.75</v>
      </c>
      <c s="27">
        <v>2899407.5</v>
      </c>
    </row>
    <row r="528" spans="1:65" ht="14.5">
      <c r="A528" s="82" t="s">
        <v>2620</v>
      </c>
      <c s="79" t="s">
        <v>549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854172.5</v>
      </c>
      <c s="96">
        <v>0</v>
      </c>
      <c s="96">
        <v>0</v>
      </c>
      <c s="96">
        <v>4014.6100000000001</v>
      </c>
      <c s="96">
        <v>0</v>
      </c>
      <c s="96">
        <v>0</v>
      </c>
      <c s="96">
        <v>0</v>
      </c>
      <c s="96">
        <v>854172.5</v>
      </c>
      <c s="85">
        <v>43900</v>
      </c>
      <c s="85">
        <v>46456</v>
      </c>
      <c s="101">
        <v>854172.5</v>
      </c>
      <c s="102">
        <v>2.1944444444444446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427086.25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427086.25</v>
      </c>
      <c s="27">
        <v>427086.25</v>
      </c>
    </row>
    <row r="529" spans="1:65" ht="14.5">
      <c r="A529" s="82" t="s">
        <v>2621</v>
      </c>
      <c s="79" t="s">
        <v>549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50002.5</v>
      </c>
      <c s="96">
        <v>0</v>
      </c>
      <c s="96">
        <v>0</v>
      </c>
      <c s="96">
        <v>258.75999999999999</v>
      </c>
      <c s="96">
        <v>0</v>
      </c>
      <c s="96">
        <v>0</v>
      </c>
      <c s="96">
        <v>0</v>
      </c>
      <c s="96">
        <v>50002.5</v>
      </c>
      <c s="85">
        <v>43900</v>
      </c>
      <c s="85">
        <v>47187</v>
      </c>
      <c s="101">
        <v>50002.5</v>
      </c>
      <c s="102">
        <v>4.1944444444444446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12500.629999999999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12500.629999999999</v>
      </c>
      <c s="27">
        <v>12500.629999999999</v>
      </c>
    </row>
    <row r="530" spans="1:65" ht="14.5">
      <c r="A530" s="82" t="s">
        <v>2622</v>
      </c>
      <c s="79" t="s">
        <v>550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1108315</v>
      </c>
      <c s="96">
        <v>0</v>
      </c>
      <c s="96">
        <v>0</v>
      </c>
      <c s="96">
        <v>4682.6300000000001</v>
      </c>
      <c s="96">
        <v>0</v>
      </c>
      <c s="96">
        <v>0</v>
      </c>
      <c s="96">
        <v>0</v>
      </c>
      <c s="96">
        <v>1108315</v>
      </c>
      <c s="85">
        <v>43908</v>
      </c>
      <c s="85">
        <v>45734</v>
      </c>
      <c s="101">
        <v>2216630</v>
      </c>
      <c s="102">
        <v>0.21666666666666667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1108315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1108315</v>
      </c>
      <c s="27">
        <v>0</v>
      </c>
      <c s="27">
        <v>1108315</v>
      </c>
    </row>
    <row r="531" spans="1:65" ht="14.5">
      <c r="A531" s="82" t="s">
        <v>2623</v>
      </c>
      <c s="79" t="s">
        <v>550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3888690</v>
      </c>
      <c s="96">
        <v>0</v>
      </c>
      <c s="96">
        <v>0</v>
      </c>
      <c s="96">
        <v>17369.48</v>
      </c>
      <c s="96">
        <v>0</v>
      </c>
      <c s="96">
        <v>0</v>
      </c>
      <c s="96">
        <v>0</v>
      </c>
      <c s="96">
        <v>3888690</v>
      </c>
      <c s="85">
        <v>43908</v>
      </c>
      <c s="85">
        <v>46099</v>
      </c>
      <c s="101">
        <v>3888690</v>
      </c>
      <c s="102">
        <v>1.2166666666666666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1944345</v>
      </c>
      <c s="27">
        <v>0</v>
      </c>
      <c s="27">
        <v>0</v>
      </c>
      <c s="27">
        <v>0</v>
      </c>
      <c s="27">
        <v>0</v>
      </c>
      <c s="27">
        <v>0</v>
      </c>
      <c s="27">
        <v>1944345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1944345</v>
      </c>
      <c s="27">
        <v>1944345</v>
      </c>
      <c s="27">
        <v>3888690</v>
      </c>
    </row>
    <row r="532" spans="1:65" ht="14.5">
      <c r="A532" s="82" t="s">
        <v>2624</v>
      </c>
      <c s="79" t="s">
        <v>550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3249425</v>
      </c>
      <c s="96">
        <v>0</v>
      </c>
      <c s="96">
        <v>0</v>
      </c>
      <c s="96">
        <v>15272.299999999999</v>
      </c>
      <c s="96">
        <v>0</v>
      </c>
      <c s="96">
        <v>0</v>
      </c>
      <c s="96">
        <v>0</v>
      </c>
      <c s="96">
        <v>3249425</v>
      </c>
      <c s="85">
        <v>43908</v>
      </c>
      <c s="85">
        <v>46464</v>
      </c>
      <c s="101">
        <v>3249425</v>
      </c>
      <c s="102">
        <v>2.2166666666666668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1624712.5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1624712.5</v>
      </c>
      <c s="27">
        <v>1624712.5</v>
      </c>
    </row>
    <row r="533" spans="1:65" ht="14.5">
      <c r="A533" s="82" t="s">
        <v>2625</v>
      </c>
      <c s="79" t="s">
        <v>551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141821.25</v>
      </c>
      <c s="96">
        <v>0</v>
      </c>
      <c s="96">
        <v>0</v>
      </c>
      <c s="96">
        <v>599.19000000000005</v>
      </c>
      <c s="96">
        <v>0</v>
      </c>
      <c s="96">
        <v>0</v>
      </c>
      <c s="96">
        <v>0</v>
      </c>
      <c s="96">
        <v>141821.25</v>
      </c>
      <c s="85">
        <v>43917</v>
      </c>
      <c s="85">
        <v>45743</v>
      </c>
      <c s="101">
        <v>283642.5</v>
      </c>
      <c s="102">
        <v>0.24166666666666667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141821.25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141821.25</v>
      </c>
      <c s="27">
        <v>0</v>
      </c>
      <c s="27">
        <v>141821.25</v>
      </c>
    </row>
    <row r="534" spans="1:65" ht="14.5">
      <c r="A534" s="82" t="s">
        <v>2626</v>
      </c>
      <c s="79" t="s">
        <v>551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1933282.5</v>
      </c>
      <c s="96">
        <v>0</v>
      </c>
      <c s="96">
        <v>0</v>
      </c>
      <c s="96">
        <v>8635.3299999999999</v>
      </c>
      <c s="96">
        <v>0</v>
      </c>
      <c s="96">
        <v>0</v>
      </c>
      <c s="96">
        <v>0</v>
      </c>
      <c s="96">
        <v>1933282.5</v>
      </c>
      <c s="85">
        <v>43917</v>
      </c>
      <c s="85">
        <v>46108</v>
      </c>
      <c s="101">
        <v>1933282.5</v>
      </c>
      <c s="102">
        <v>1.2416666666666667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966641.25</v>
      </c>
      <c s="27">
        <v>0</v>
      </c>
      <c s="27">
        <v>0</v>
      </c>
      <c s="27">
        <v>0</v>
      </c>
      <c s="27">
        <v>0</v>
      </c>
      <c s="27">
        <v>0</v>
      </c>
      <c s="27">
        <v>966641.25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966641.25</v>
      </c>
      <c s="27">
        <v>966641.25</v>
      </c>
      <c s="27">
        <v>1933282.5</v>
      </c>
    </row>
    <row r="535" spans="1:65" ht="14.5">
      <c r="A535" s="82" t="s">
        <v>2627</v>
      </c>
      <c s="79" t="s">
        <v>551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5265012.5</v>
      </c>
      <c s="96">
        <v>0</v>
      </c>
      <c s="96">
        <v>0</v>
      </c>
      <c s="96">
        <v>24745.560000000001</v>
      </c>
      <c s="96">
        <v>0</v>
      </c>
      <c s="96">
        <v>0</v>
      </c>
      <c s="96">
        <v>0</v>
      </c>
      <c s="96">
        <v>5265012.5</v>
      </c>
      <c s="85">
        <v>43917</v>
      </c>
      <c s="85">
        <v>46473</v>
      </c>
      <c s="101">
        <v>5265012.5</v>
      </c>
      <c s="102">
        <v>2.2416666666666667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2632506.25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2632506.25</v>
      </c>
      <c s="27">
        <v>2632506.25</v>
      </c>
    </row>
    <row r="536" spans="1:65" ht="14.5">
      <c r="A536" s="82" t="s">
        <v>2628</v>
      </c>
      <c s="79" t="s">
        <v>551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1959537.5</v>
      </c>
      <c s="96">
        <v>0</v>
      </c>
      <c s="96">
        <v>0</v>
      </c>
      <c s="96">
        <v>9683.3799999999992</v>
      </c>
      <c s="96">
        <v>0</v>
      </c>
      <c s="96">
        <v>0</v>
      </c>
      <c s="96">
        <v>0</v>
      </c>
      <c s="96">
        <v>1959537.5</v>
      </c>
      <c s="85">
        <v>43917</v>
      </c>
      <c s="85">
        <v>46839</v>
      </c>
      <c s="101">
        <v>1959537.5</v>
      </c>
      <c s="102">
        <v>3.2416666666666667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653179.17000000004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653179.17000000004</v>
      </c>
      <c s="27">
        <v>653179.17000000004</v>
      </c>
    </row>
    <row r="537" spans="1:65" ht="14.5">
      <c r="A537" s="82" t="s">
        <v>2629</v>
      </c>
      <c s="79" t="s">
        <v>551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265500</v>
      </c>
      <c s="96">
        <v>0</v>
      </c>
      <c s="96">
        <v>0</v>
      </c>
      <c s="96">
        <v>1373.96</v>
      </c>
      <c s="96">
        <v>0</v>
      </c>
      <c s="96">
        <v>0</v>
      </c>
      <c s="96">
        <v>0</v>
      </c>
      <c s="96">
        <v>265500</v>
      </c>
      <c s="85">
        <v>43917</v>
      </c>
      <c s="85">
        <v>47204</v>
      </c>
      <c s="101">
        <v>265500</v>
      </c>
      <c s="102">
        <v>4.2416666666666663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66375</v>
      </c>
    </row>
    <row r="538" spans="1:65" ht="14.5">
      <c r="A538" s="82" t="s">
        <v>2630</v>
      </c>
      <c s="79" t="s">
        <v>551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92777.5</v>
      </c>
      <c s="96">
        <v>0</v>
      </c>
      <c s="96">
        <v>0</v>
      </c>
      <c s="96">
        <v>502.54000000000002</v>
      </c>
      <c s="96">
        <v>0</v>
      </c>
      <c s="96">
        <v>0</v>
      </c>
      <c s="96">
        <v>0</v>
      </c>
      <c s="96">
        <v>92777.5</v>
      </c>
      <c s="85">
        <v>43917</v>
      </c>
      <c s="85">
        <v>47569</v>
      </c>
      <c s="101">
        <v>92777.5</v>
      </c>
      <c s="102">
        <v>5.2416666666666663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18555.5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18555.5</v>
      </c>
      <c s="27">
        <v>18555.5</v>
      </c>
    </row>
    <row r="539" spans="1:65" ht="14.5">
      <c r="A539" s="82" t="s">
        <v>2631</v>
      </c>
      <c s="79" t="s">
        <v>552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254363.75</v>
      </c>
      <c s="96">
        <v>0</v>
      </c>
      <c s="96">
        <v>0</v>
      </c>
      <c s="96">
        <v>1074.6900000000001</v>
      </c>
      <c s="96">
        <v>0</v>
      </c>
      <c s="96">
        <v>0</v>
      </c>
      <c s="96">
        <v>0</v>
      </c>
      <c s="96">
        <v>254363.75</v>
      </c>
      <c s="85">
        <v>43924</v>
      </c>
      <c s="85">
        <v>45750</v>
      </c>
      <c s="101">
        <v>508727.5</v>
      </c>
      <c s="102">
        <v>0.25833333333333336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254363.75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254363.75</v>
      </c>
      <c s="27">
        <v>0</v>
      </c>
      <c s="27">
        <v>254363.75</v>
      </c>
    </row>
    <row r="540" spans="1:65" ht="14.5">
      <c r="A540" s="82" t="s">
        <v>2632</v>
      </c>
      <c s="79" t="s">
        <v>552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1630612.5</v>
      </c>
      <c s="96">
        <v>0</v>
      </c>
      <c s="96">
        <v>0</v>
      </c>
      <c s="96">
        <v>7283.3999999999996</v>
      </c>
      <c s="96">
        <v>0</v>
      </c>
      <c s="96">
        <v>0</v>
      </c>
      <c s="96">
        <v>0</v>
      </c>
      <c s="96">
        <v>1630612.5</v>
      </c>
      <c s="85">
        <v>43924</v>
      </c>
      <c s="85">
        <v>46115</v>
      </c>
      <c s="101">
        <v>1630612.5</v>
      </c>
      <c s="102">
        <v>1.2583333333333333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815306.25</v>
      </c>
      <c s="27">
        <v>0</v>
      </c>
      <c s="27">
        <v>0</v>
      </c>
      <c s="27">
        <v>0</v>
      </c>
      <c s="27">
        <v>0</v>
      </c>
      <c s="27">
        <v>0</v>
      </c>
      <c s="27">
        <v>815306.25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815306.25</v>
      </c>
      <c s="27">
        <v>815306.25</v>
      </c>
      <c s="27">
        <v>1630612.5</v>
      </c>
    </row>
    <row r="541" spans="1:65" ht="14.5">
      <c r="A541" s="82" t="s">
        <v>2633</v>
      </c>
      <c s="79" t="s">
        <v>552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4615422.5</v>
      </c>
      <c s="96">
        <v>0</v>
      </c>
      <c s="96">
        <v>0</v>
      </c>
      <c s="96">
        <v>21692.490000000002</v>
      </c>
      <c s="96">
        <v>0</v>
      </c>
      <c s="96">
        <v>0</v>
      </c>
      <c s="96">
        <v>0</v>
      </c>
      <c s="96">
        <v>4615422.5</v>
      </c>
      <c s="85">
        <v>43924</v>
      </c>
      <c s="85">
        <v>46480</v>
      </c>
      <c s="101">
        <v>4615422.5</v>
      </c>
      <c s="102">
        <v>2.2583333333333333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2307711.25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2307711.25</v>
      </c>
      <c s="27">
        <v>2307711.25</v>
      </c>
    </row>
    <row r="542" spans="1:65" ht="14.5">
      <c r="A542" s="82" t="s">
        <v>2634</v>
      </c>
      <c s="79" t="s">
        <v>552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2848077.5</v>
      </c>
      <c s="96">
        <v>0</v>
      </c>
      <c s="96">
        <v>0</v>
      </c>
      <c s="96">
        <v>14074.25</v>
      </c>
      <c s="96">
        <v>0</v>
      </c>
      <c s="96">
        <v>0</v>
      </c>
      <c s="96">
        <v>0</v>
      </c>
      <c s="96">
        <v>2848077.5</v>
      </c>
      <c s="85">
        <v>43924</v>
      </c>
      <c s="85">
        <v>46846</v>
      </c>
      <c s="101">
        <v>2848077.5</v>
      </c>
      <c s="102">
        <v>3.2583333333333333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949359.17000000004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949359.17000000004</v>
      </c>
      <c s="27">
        <v>949359.17000000004</v>
      </c>
    </row>
    <row r="543" spans="1:65" ht="14.5">
      <c r="A543" s="82" t="s">
        <v>2635</v>
      </c>
      <c s="79" t="s">
        <v>552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265500</v>
      </c>
      <c s="96">
        <v>0</v>
      </c>
      <c s="96">
        <v>0</v>
      </c>
      <c s="96">
        <v>1373.96</v>
      </c>
      <c s="96">
        <v>0</v>
      </c>
      <c s="96">
        <v>0</v>
      </c>
      <c s="96">
        <v>0</v>
      </c>
      <c s="96">
        <v>265500</v>
      </c>
      <c s="85">
        <v>43924</v>
      </c>
      <c s="85">
        <v>47211</v>
      </c>
      <c s="101">
        <v>265500</v>
      </c>
      <c s="102">
        <v>4.2583333333333337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66375</v>
      </c>
      <c s="27">
        <v>66375</v>
      </c>
    </row>
    <row r="544" spans="1:65" ht="14.5">
      <c r="A544" s="82" t="s">
        <v>2636</v>
      </c>
      <c s="79" t="s">
        <v>552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43924</v>
      </c>
      <c s="85">
        <v>47576</v>
      </c>
      <c s="101">
        <v>53100</v>
      </c>
      <c s="102">
        <v>5.2583333333333337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</row>
    <row r="545" spans="1:65" ht="14.5">
      <c r="A545" s="82" t="s">
        <v>2637</v>
      </c>
      <c s="79" t="s">
        <v>553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505851.25</v>
      </c>
      <c s="96">
        <v>0</v>
      </c>
      <c s="96">
        <v>0</v>
      </c>
      <c s="96">
        <v>2137.2199999999998</v>
      </c>
      <c s="96">
        <v>0</v>
      </c>
      <c s="96">
        <v>0</v>
      </c>
      <c s="96">
        <v>0</v>
      </c>
      <c s="96">
        <v>505851.25</v>
      </c>
      <c s="85">
        <v>43941</v>
      </c>
      <c s="85">
        <v>45767</v>
      </c>
      <c s="101">
        <v>1011702.5</v>
      </c>
      <c s="102">
        <v>0.30555555555555558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505851.25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505851.25</v>
      </c>
      <c s="27">
        <v>0</v>
      </c>
      <c s="27">
        <v>505851.25</v>
      </c>
    </row>
    <row r="546" spans="1:65" ht="14.5">
      <c r="A546" s="82" t="s">
        <v>2638</v>
      </c>
      <c s="79" t="s">
        <v>553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1903045</v>
      </c>
      <c s="96">
        <v>0</v>
      </c>
      <c s="96">
        <v>0</v>
      </c>
      <c s="96">
        <v>8500.2700000000004</v>
      </c>
      <c s="96">
        <v>0</v>
      </c>
      <c s="96">
        <v>0</v>
      </c>
      <c s="96">
        <v>0</v>
      </c>
      <c s="96">
        <v>1903045</v>
      </c>
      <c s="85">
        <v>43941</v>
      </c>
      <c s="85">
        <v>46132</v>
      </c>
      <c s="101">
        <v>1903045</v>
      </c>
      <c s="102">
        <v>1.3055555555555556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951522.5</v>
      </c>
      <c s="27">
        <v>0</v>
      </c>
      <c s="27">
        <v>0</v>
      </c>
      <c s="27">
        <v>0</v>
      </c>
      <c s="27">
        <v>0</v>
      </c>
      <c s="27">
        <v>0</v>
      </c>
      <c s="27">
        <v>951522.5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951522.5</v>
      </c>
      <c s="27">
        <v>951522.5</v>
      </c>
      <c s="27">
        <v>1903045</v>
      </c>
    </row>
    <row r="547" spans="1:65" ht="14.5">
      <c r="A547" s="82" t="s">
        <v>2639</v>
      </c>
      <c s="79" t="s">
        <v>553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3864500</v>
      </c>
      <c s="96">
        <v>0</v>
      </c>
      <c s="96">
        <v>0</v>
      </c>
      <c s="96">
        <v>18163.150000000001</v>
      </c>
      <c s="96">
        <v>0</v>
      </c>
      <c s="96">
        <v>0</v>
      </c>
      <c s="96">
        <v>0</v>
      </c>
      <c s="96">
        <v>3864500</v>
      </c>
      <c s="85">
        <v>43941</v>
      </c>
      <c s="85">
        <v>46497</v>
      </c>
      <c s="101">
        <v>3864500</v>
      </c>
      <c s="102">
        <v>2.3055555555555554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1932250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1932250</v>
      </c>
      <c s="27">
        <v>1932250</v>
      </c>
    </row>
    <row r="548" spans="1:65" ht="14.5">
      <c r="A548" s="82" t="s">
        <v>2640</v>
      </c>
      <c s="79" t="s">
        <v>553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2517382.5</v>
      </c>
      <c s="96">
        <v>0</v>
      </c>
      <c s="96">
        <v>0</v>
      </c>
      <c s="96">
        <v>12440.07</v>
      </c>
      <c s="96">
        <v>0</v>
      </c>
      <c s="96">
        <v>0</v>
      </c>
      <c s="96">
        <v>0</v>
      </c>
      <c s="96">
        <v>2517382.5</v>
      </c>
      <c s="85">
        <v>43941</v>
      </c>
      <c s="85">
        <v>46863</v>
      </c>
      <c s="101">
        <v>2517382.5</v>
      </c>
      <c s="102">
        <v>3.3055555555555554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839127.5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839127.5</v>
      </c>
      <c s="27">
        <v>839127.5</v>
      </c>
    </row>
    <row r="549" spans="1:65" ht="14.5">
      <c r="A549" s="82" t="s">
        <v>2641</v>
      </c>
      <c s="79" t="s">
        <v>553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43941</v>
      </c>
      <c s="85">
        <v>47228</v>
      </c>
      <c s="101">
        <v>106200</v>
      </c>
      <c s="102">
        <v>4.3055555555555554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26550</v>
      </c>
    </row>
    <row r="550" spans="1:65" ht="14.5">
      <c r="A550" s="82" t="s">
        <v>2642</v>
      </c>
      <c s="79" t="s">
        <v>553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43941</v>
      </c>
      <c s="85">
        <v>47593</v>
      </c>
      <c s="101">
        <v>53100</v>
      </c>
      <c s="102">
        <v>5.3055555555555554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</v>
      </c>
      <c s="27">
        <v>10620</v>
      </c>
    </row>
    <row r="551" spans="1:65" ht="14.5">
      <c r="A551" s="82" t="s">
        <v>2643</v>
      </c>
      <c s="79" t="s">
        <v>554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672600</v>
      </c>
      <c s="96">
        <v>0</v>
      </c>
      <c s="96">
        <v>0</v>
      </c>
      <c s="96">
        <v>2841.73</v>
      </c>
      <c s="96">
        <v>0</v>
      </c>
      <c s="96">
        <v>0</v>
      </c>
      <c s="96">
        <v>0</v>
      </c>
      <c s="96">
        <v>672600</v>
      </c>
      <c s="85">
        <v>43962</v>
      </c>
      <c s="85">
        <v>45788</v>
      </c>
      <c s="101">
        <v>1345200</v>
      </c>
      <c s="102">
        <v>0.36388888888888887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672600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672600</v>
      </c>
      <c s="27">
        <v>0</v>
      </c>
      <c s="27">
        <v>672600</v>
      </c>
    </row>
    <row r="552" spans="1:65" ht="14.5">
      <c r="A552" s="82" t="s">
        <v>2644</v>
      </c>
      <c s="79" t="s">
        <v>554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2028862.5</v>
      </c>
      <c s="96">
        <v>0</v>
      </c>
      <c s="96">
        <v>0</v>
      </c>
      <c s="96">
        <v>9062.25</v>
      </c>
      <c s="96">
        <v>0</v>
      </c>
      <c s="96">
        <v>0</v>
      </c>
      <c s="96">
        <v>0</v>
      </c>
      <c s="96">
        <v>2028862.5</v>
      </c>
      <c s="85">
        <v>43962</v>
      </c>
      <c s="85">
        <v>46153</v>
      </c>
      <c s="101">
        <v>2028862.5</v>
      </c>
      <c s="102">
        <v>1.3638888888888889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1014431.25</v>
      </c>
      <c s="27">
        <v>0</v>
      </c>
      <c s="27">
        <v>0</v>
      </c>
      <c s="27">
        <v>0</v>
      </c>
      <c s="27">
        <v>0</v>
      </c>
      <c s="27">
        <v>0</v>
      </c>
      <c s="27">
        <v>1014431.25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1014431.25</v>
      </c>
      <c s="27">
        <v>1014431.25</v>
      </c>
      <c s="27">
        <v>2028862.5</v>
      </c>
    </row>
    <row r="553" spans="1:65" ht="14.5">
      <c r="A553" s="82" t="s">
        <v>2645</v>
      </c>
      <c s="79" t="s">
        <v>554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3163580</v>
      </c>
      <c s="96">
        <v>0</v>
      </c>
      <c s="96">
        <v>0</v>
      </c>
      <c s="96">
        <v>14868.83</v>
      </c>
      <c s="96">
        <v>0</v>
      </c>
      <c s="96">
        <v>0</v>
      </c>
      <c s="96">
        <v>0</v>
      </c>
      <c s="96">
        <v>3163580</v>
      </c>
      <c s="85">
        <v>43962</v>
      </c>
      <c s="85">
        <v>46518</v>
      </c>
      <c s="101">
        <v>3163580</v>
      </c>
      <c s="102">
        <v>2.3638888888888889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1581790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1581790</v>
      </c>
      <c s="27">
        <v>1581790</v>
      </c>
    </row>
    <row r="554" spans="1:65" ht="14.5">
      <c r="A554" s="82" t="s">
        <v>2646</v>
      </c>
      <c s="79" t="s">
        <v>554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2717687.5</v>
      </c>
      <c s="96">
        <v>0</v>
      </c>
      <c s="96">
        <v>0</v>
      </c>
      <c s="96">
        <v>13429.91</v>
      </c>
      <c s="96">
        <v>0</v>
      </c>
      <c s="96">
        <v>0</v>
      </c>
      <c s="96">
        <v>0</v>
      </c>
      <c s="96">
        <v>2717687.5</v>
      </c>
      <c s="85">
        <v>43962</v>
      </c>
      <c s="85">
        <v>46884</v>
      </c>
      <c s="101">
        <v>2717687.5</v>
      </c>
      <c s="102">
        <v>3.3638888888888889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905895.83999999997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905895.83999999997</v>
      </c>
      <c s="27">
        <v>905895.83999999997</v>
      </c>
    </row>
    <row r="555" spans="1:65" ht="14.5">
      <c r="A555" s="82" t="s">
        <v>2647</v>
      </c>
      <c s="79" t="s">
        <v>554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43962</v>
      </c>
      <c s="85">
        <v>47249</v>
      </c>
      <c s="101">
        <v>53100</v>
      </c>
      <c s="102">
        <v>4.3638888888888889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</row>
    <row r="556" spans="1:65" ht="14.5">
      <c r="A556" s="82" t="s">
        <v>2648</v>
      </c>
      <c s="79" t="s">
        <v>555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362997.5</v>
      </c>
      <c s="96">
        <v>0</v>
      </c>
      <c s="96">
        <v>0</v>
      </c>
      <c s="96">
        <v>1621.3900000000001</v>
      </c>
      <c s="96">
        <v>0</v>
      </c>
      <c s="96">
        <v>0</v>
      </c>
      <c s="96">
        <v>0</v>
      </c>
      <c s="96">
        <v>362997.5</v>
      </c>
      <c s="85">
        <v>44013</v>
      </c>
      <c s="85">
        <v>46204</v>
      </c>
      <c s="101">
        <v>362997.5</v>
      </c>
      <c s="102">
        <v>1.5027777777777778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181498.75</v>
      </c>
      <c s="27">
        <v>0</v>
      </c>
      <c s="27">
        <v>0</v>
      </c>
      <c s="27">
        <v>0</v>
      </c>
      <c s="27">
        <v>0</v>
      </c>
      <c s="27">
        <v>0</v>
      </c>
      <c s="27">
        <v>181498.75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362997.5</v>
      </c>
      <c s="27">
        <v>362997.5</v>
      </c>
    </row>
    <row r="557" spans="1:65" ht="14.5">
      <c r="A557" s="82" t="s">
        <v>2649</v>
      </c>
      <c s="79" t="s">
        <v>555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1695365</v>
      </c>
      <c s="96">
        <v>0</v>
      </c>
      <c s="96">
        <v>0</v>
      </c>
      <c s="96">
        <v>7968.2200000000003</v>
      </c>
      <c s="96">
        <v>0</v>
      </c>
      <c s="96">
        <v>0</v>
      </c>
      <c s="96">
        <v>0</v>
      </c>
      <c s="96">
        <v>1695365</v>
      </c>
      <c s="85">
        <v>44013</v>
      </c>
      <c s="85">
        <v>46569</v>
      </c>
      <c s="101">
        <v>1695365</v>
      </c>
      <c s="102">
        <v>2.5027777777777778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847682.5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847682.5</v>
      </c>
      <c s="27">
        <v>847682.5</v>
      </c>
    </row>
    <row r="558" spans="1:65" ht="14.5">
      <c r="A558" s="82" t="s">
        <v>2650</v>
      </c>
      <c s="79" t="s">
        <v>555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264467.5</v>
      </c>
      <c s="96">
        <v>0</v>
      </c>
      <c s="96">
        <v>0</v>
      </c>
      <c s="96">
        <v>1306.9100000000001</v>
      </c>
      <c s="96">
        <v>0</v>
      </c>
      <c s="96">
        <v>0</v>
      </c>
      <c s="96">
        <v>0</v>
      </c>
      <c s="96">
        <v>264467.5</v>
      </c>
      <c s="85">
        <v>44013</v>
      </c>
      <c s="85">
        <v>46935</v>
      </c>
      <c s="101">
        <v>264467.5</v>
      </c>
      <c s="102">
        <v>3.5027777777777778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88155.839999999997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88155.839999999997</v>
      </c>
      <c s="27">
        <v>88155.839999999997</v>
      </c>
    </row>
    <row r="559" spans="1:65" ht="14.5">
      <c r="A559" s="82" t="s">
        <v>2651</v>
      </c>
      <c s="79" t="s">
        <v>556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333202.5</v>
      </c>
      <c s="96">
        <v>0</v>
      </c>
      <c s="96">
        <v>0</v>
      </c>
      <c s="96">
        <v>1407.78</v>
      </c>
      <c s="96">
        <v>0</v>
      </c>
      <c s="96">
        <v>0</v>
      </c>
      <c s="96">
        <v>0</v>
      </c>
      <c s="96">
        <v>333202.5</v>
      </c>
      <c s="85">
        <v>44021</v>
      </c>
      <c s="85">
        <v>45847</v>
      </c>
      <c s="101">
        <v>333202.5</v>
      </c>
      <c s="102">
        <v>0.52500000000000002</v>
      </c>
      <c s="102">
        <v>5</v>
      </c>
      <c s="90">
        <v>0.050700000000000002</v>
      </c>
      <c s="79" t="s">
        <v>657</v>
      </c>
      <c s="79" t="s">
        <v>658</v>
      </c>
      <c s="27">
        <v>166601.25</v>
      </c>
      <c s="27">
        <v>0</v>
      </c>
      <c s="27">
        <v>0</v>
      </c>
      <c s="27">
        <v>0</v>
      </c>
      <c s="27">
        <v>0</v>
      </c>
      <c s="27">
        <v>0</v>
      </c>
      <c s="27">
        <v>166601.25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333202.5</v>
      </c>
      <c s="27">
        <v>0</v>
      </c>
      <c s="27">
        <v>333202.5</v>
      </c>
    </row>
    <row r="560" spans="1:65" ht="14.5">
      <c r="A560" s="82" t="s">
        <v>2652</v>
      </c>
      <c s="79" t="s">
        <v>556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975270</v>
      </c>
      <c s="96">
        <v>0</v>
      </c>
      <c s="96">
        <v>0</v>
      </c>
      <c s="96">
        <v>4356.21</v>
      </c>
      <c s="96">
        <v>0</v>
      </c>
      <c s="96">
        <v>0</v>
      </c>
      <c s="96">
        <v>0</v>
      </c>
      <c s="96">
        <v>975270</v>
      </c>
      <c s="85">
        <v>44021</v>
      </c>
      <c s="85">
        <v>46212</v>
      </c>
      <c s="101">
        <v>975270</v>
      </c>
      <c s="102">
        <v>1.5249999999999999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487635</v>
      </c>
      <c s="27">
        <v>0</v>
      </c>
      <c s="27">
        <v>0</v>
      </c>
      <c s="27">
        <v>0</v>
      </c>
      <c s="27">
        <v>0</v>
      </c>
      <c s="27">
        <v>0</v>
      </c>
      <c s="27">
        <v>487635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975270</v>
      </c>
      <c s="27">
        <v>975270</v>
      </c>
    </row>
    <row r="561" spans="1:65" ht="14.5">
      <c r="A561" s="82" t="s">
        <v>2653</v>
      </c>
      <c s="79" t="s">
        <v>556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314322.5</v>
      </c>
      <c s="96">
        <v>0</v>
      </c>
      <c s="96">
        <v>0</v>
      </c>
      <c s="96">
        <v>1477.3199999999999</v>
      </c>
      <c s="96">
        <v>0</v>
      </c>
      <c s="96">
        <v>0</v>
      </c>
      <c s="96">
        <v>0</v>
      </c>
      <c s="96">
        <v>314322.5</v>
      </c>
      <c s="85">
        <v>44021</v>
      </c>
      <c s="85">
        <v>46577</v>
      </c>
      <c s="101">
        <v>314322.5</v>
      </c>
      <c s="102">
        <v>2.5249999999999999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157161.25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157161.25</v>
      </c>
      <c s="27">
        <v>157161.25</v>
      </c>
    </row>
    <row r="562" spans="1:65" ht="14.5">
      <c r="A562" s="82" t="s">
        <v>2654</v>
      </c>
      <c s="79" t="s">
        <v>556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264320</v>
      </c>
      <c s="96">
        <v>0</v>
      </c>
      <c s="96">
        <v>0</v>
      </c>
      <c s="96">
        <v>1306.1800000000001</v>
      </c>
      <c s="96">
        <v>0</v>
      </c>
      <c s="96">
        <v>0</v>
      </c>
      <c s="96">
        <v>0</v>
      </c>
      <c s="96">
        <v>264320</v>
      </c>
      <c s="85">
        <v>44021</v>
      </c>
      <c s="85">
        <v>46943</v>
      </c>
      <c s="101">
        <v>264320</v>
      </c>
      <c s="102">
        <v>3.5249999999999999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88106.669999999998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88106.669999999998</v>
      </c>
      <c s="27">
        <v>88106.669999999998</v>
      </c>
    </row>
    <row r="563" spans="1:65" ht="14.5">
      <c r="A563" s="82" t="s">
        <v>2655</v>
      </c>
      <c s="79" t="s">
        <v>882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498402.5</v>
      </c>
      <c s="96">
        <v>0</v>
      </c>
      <c s="96">
        <v>0</v>
      </c>
      <c s="96">
        <v>2226.1999999999998</v>
      </c>
      <c s="96">
        <v>0</v>
      </c>
      <c s="96">
        <v>0</v>
      </c>
      <c s="96">
        <v>0</v>
      </c>
      <c s="96">
        <v>498402.5</v>
      </c>
      <c s="85">
        <v>44029</v>
      </c>
      <c s="85">
        <v>46220</v>
      </c>
      <c s="101">
        <v>498402.5</v>
      </c>
      <c s="102">
        <v>1.5472222222222223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249201.25</v>
      </c>
      <c s="27">
        <v>0</v>
      </c>
      <c s="27">
        <v>0</v>
      </c>
      <c s="27">
        <v>0</v>
      </c>
      <c s="27">
        <v>0</v>
      </c>
      <c s="27">
        <v>0</v>
      </c>
      <c s="27">
        <v>249201.25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498402.5</v>
      </c>
      <c s="27">
        <v>498402.5</v>
      </c>
    </row>
    <row r="564" spans="1:65" ht="14.5">
      <c r="A564" s="82" t="s">
        <v>2656</v>
      </c>
      <c s="79" t="s">
        <v>882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1812480</v>
      </c>
      <c s="96">
        <v>0</v>
      </c>
      <c s="96">
        <v>0</v>
      </c>
      <c s="96">
        <v>8518.6599999999999</v>
      </c>
      <c s="96">
        <v>0</v>
      </c>
      <c s="96">
        <v>0</v>
      </c>
      <c s="96">
        <v>0</v>
      </c>
      <c s="96">
        <v>1812480</v>
      </c>
      <c s="85">
        <v>44029</v>
      </c>
      <c s="85">
        <v>46585</v>
      </c>
      <c s="101">
        <v>1812480</v>
      </c>
      <c s="102">
        <v>2.5472222222222221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906240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906240</v>
      </c>
      <c s="27">
        <v>906240</v>
      </c>
    </row>
    <row r="565" spans="1:65" ht="14.5">
      <c r="A565" s="82" t="s">
        <v>2657</v>
      </c>
      <c s="79" t="s">
        <v>882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156792.5</v>
      </c>
      <c s="96">
        <v>0</v>
      </c>
      <c s="96">
        <v>0</v>
      </c>
      <c s="96">
        <v>774.82000000000005</v>
      </c>
      <c s="96">
        <v>0</v>
      </c>
      <c s="96">
        <v>0</v>
      </c>
      <c s="96">
        <v>0</v>
      </c>
      <c s="96">
        <v>156792.5</v>
      </c>
      <c s="85">
        <v>44029</v>
      </c>
      <c s="85">
        <v>46951</v>
      </c>
      <c s="101">
        <v>156792.5</v>
      </c>
      <c s="102">
        <v>3.5472222222222221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52264.169999999998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52264.169999999998</v>
      </c>
      <c s="27">
        <v>52264.169999999998</v>
      </c>
    </row>
    <row r="566" spans="1:65" ht="14.5">
      <c r="A566" s="82" t="s">
        <v>2658</v>
      </c>
      <c s="79" t="s">
        <v>883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241457.5</v>
      </c>
      <c s="96">
        <v>0</v>
      </c>
      <c s="96">
        <v>0</v>
      </c>
      <c s="96">
        <v>1134.8499999999999</v>
      </c>
      <c s="96">
        <v>0</v>
      </c>
      <c s="96">
        <v>0</v>
      </c>
      <c s="96">
        <v>0</v>
      </c>
      <c s="96">
        <v>241457.5</v>
      </c>
      <c s="85">
        <v>44040</v>
      </c>
      <c s="85">
        <v>46596</v>
      </c>
      <c s="101">
        <v>241457.5</v>
      </c>
      <c s="102">
        <v>2.5777777777777779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120728.75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120728.75</v>
      </c>
      <c s="27">
        <v>120728.75</v>
      </c>
    </row>
    <row r="567" spans="1:65" ht="14.5">
      <c r="A567" s="82" t="s">
        <v>2659</v>
      </c>
      <c s="79" t="s">
        <v>883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2259257.5</v>
      </c>
      <c s="96">
        <v>0</v>
      </c>
      <c s="96">
        <v>0</v>
      </c>
      <c s="96">
        <v>11164.5</v>
      </c>
      <c s="96">
        <v>0</v>
      </c>
      <c s="96">
        <v>0</v>
      </c>
      <c s="96">
        <v>0</v>
      </c>
      <c s="96">
        <v>2259257.5</v>
      </c>
      <c s="85">
        <v>44040</v>
      </c>
      <c s="85">
        <v>46962</v>
      </c>
      <c s="101">
        <v>2259257.5</v>
      </c>
      <c s="102">
        <v>3.5777777777777779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753085.83999999997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753085.83999999997</v>
      </c>
      <c s="27">
        <v>753085.83999999997</v>
      </c>
    </row>
    <row r="568" spans="1:65" ht="14.5">
      <c r="A568" s="82" t="s">
        <v>2660</v>
      </c>
      <c s="79" t="s">
        <v>883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44040</v>
      </c>
      <c s="85">
        <v>47327</v>
      </c>
      <c s="101">
        <v>53100</v>
      </c>
      <c s="102">
        <v>4.5777777777777775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</row>
    <row r="569" spans="1:65" ht="14.5">
      <c r="A569" s="82" t="s">
        <v>2661</v>
      </c>
      <c s="79" t="s">
        <v>557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633660</v>
      </c>
      <c s="96">
        <v>0</v>
      </c>
      <c s="96">
        <v>0</v>
      </c>
      <c s="96">
        <v>2677.21</v>
      </c>
      <c s="96">
        <v>0</v>
      </c>
      <c s="96">
        <v>0</v>
      </c>
      <c s="96">
        <v>0</v>
      </c>
      <c s="96">
        <v>633660</v>
      </c>
      <c s="85">
        <v>44050</v>
      </c>
      <c s="85">
        <v>45876</v>
      </c>
      <c s="101">
        <v>633660</v>
      </c>
      <c s="102">
        <v>0.60277777777777775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316830</v>
      </c>
      <c s="27">
        <v>0</v>
      </c>
      <c s="27">
        <v>0</v>
      </c>
      <c s="27">
        <v>0</v>
      </c>
      <c s="27">
        <v>0</v>
      </c>
      <c s="27">
        <v>0</v>
      </c>
      <c s="27">
        <v>316830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633660</v>
      </c>
      <c s="27">
        <v>0</v>
      </c>
      <c s="27">
        <v>633660</v>
      </c>
    </row>
    <row r="570" spans="1:65" ht="14.5">
      <c r="A570" s="82" t="s">
        <v>2662</v>
      </c>
      <c s="79" t="s">
        <v>557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461675</v>
      </c>
      <c s="96">
        <v>0</v>
      </c>
      <c s="96">
        <v>0</v>
      </c>
      <c s="96">
        <v>2062.1500000000001</v>
      </c>
      <c s="96">
        <v>0</v>
      </c>
      <c s="96">
        <v>0</v>
      </c>
      <c s="96">
        <v>0</v>
      </c>
      <c s="96">
        <v>461675</v>
      </c>
      <c s="85">
        <v>44050</v>
      </c>
      <c s="85">
        <v>46241</v>
      </c>
      <c s="101">
        <v>461675</v>
      </c>
      <c s="102">
        <v>1.6027777777777779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230837.5</v>
      </c>
      <c s="27">
        <v>0</v>
      </c>
      <c s="27">
        <v>0</v>
      </c>
      <c s="27">
        <v>0</v>
      </c>
      <c s="27">
        <v>0</v>
      </c>
      <c s="27">
        <v>0</v>
      </c>
      <c s="27">
        <v>230837.5</v>
      </c>
      <c s="27">
        <v>0</v>
      </c>
      <c s="27">
        <v>0</v>
      </c>
      <c s="27">
        <v>0</v>
      </c>
      <c s="27">
        <v>0</v>
      </c>
      <c s="27">
        <v>0</v>
      </c>
      <c s="27">
        <v>461675</v>
      </c>
      <c s="27">
        <v>461675</v>
      </c>
    </row>
    <row r="571" spans="1:65" ht="14.5">
      <c r="A571" s="82" t="s">
        <v>2663</v>
      </c>
      <c s="79" t="s">
        <v>557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837210</v>
      </c>
      <c s="96">
        <v>0</v>
      </c>
      <c s="96">
        <v>0</v>
      </c>
      <c s="96">
        <v>3934.8899999999999</v>
      </c>
      <c s="96">
        <v>0</v>
      </c>
      <c s="96">
        <v>0</v>
      </c>
      <c s="96">
        <v>0</v>
      </c>
      <c s="96">
        <v>837210</v>
      </c>
      <c s="85">
        <v>44050</v>
      </c>
      <c s="85">
        <v>46606</v>
      </c>
      <c s="101">
        <v>837210</v>
      </c>
      <c s="102">
        <v>2.6027777777777779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418605</v>
      </c>
      <c s="27">
        <v>0</v>
      </c>
      <c s="27">
        <v>0</v>
      </c>
      <c s="27">
        <v>0</v>
      </c>
      <c s="27">
        <v>0</v>
      </c>
      <c s="27">
        <v>0</v>
      </c>
      <c s="27">
        <v>418605</v>
      </c>
      <c s="27">
        <v>418605</v>
      </c>
    </row>
    <row r="572" spans="1:65" ht="14.5">
      <c r="A572" s="82" t="s">
        <v>2664</v>
      </c>
      <c s="79" t="s">
        <v>557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5">
        <v>44050</v>
      </c>
      <c s="85">
        <v>46972</v>
      </c>
      <c s="101">
        <v>106200</v>
      </c>
      <c s="102">
        <v>3.6027777777777779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35400</v>
      </c>
    </row>
    <row r="573" spans="1:65" ht="14.5">
      <c r="A573" s="82" t="s">
        <v>2665</v>
      </c>
      <c s="79" t="s">
        <v>557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44050</v>
      </c>
      <c s="85">
        <v>47337</v>
      </c>
      <c s="101">
        <v>53100</v>
      </c>
      <c s="102">
        <v>4.6027777777777779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13275</v>
      </c>
    </row>
    <row r="574" spans="1:65" ht="14.5">
      <c r="A574" s="82" t="s">
        <v>2666</v>
      </c>
      <c s="79" t="s">
        <v>558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360785</v>
      </c>
      <c s="96">
        <v>0</v>
      </c>
      <c s="96">
        <v>0</v>
      </c>
      <c s="96">
        <v>1524.3199999999999</v>
      </c>
      <c s="96">
        <v>0</v>
      </c>
      <c s="96">
        <v>0</v>
      </c>
      <c s="96">
        <v>0</v>
      </c>
      <c s="96">
        <v>360785</v>
      </c>
      <c s="85">
        <v>44063</v>
      </c>
      <c s="85">
        <v>45889</v>
      </c>
      <c s="101">
        <v>360785</v>
      </c>
      <c s="102">
        <v>0.63888888888888884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180392.5</v>
      </c>
      <c s="27">
        <v>0</v>
      </c>
      <c s="27">
        <v>0</v>
      </c>
      <c s="27">
        <v>0</v>
      </c>
      <c s="27">
        <v>0</v>
      </c>
      <c s="27">
        <v>0</v>
      </c>
      <c s="27">
        <v>180392.5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360785</v>
      </c>
      <c s="27">
        <v>0</v>
      </c>
      <c s="27">
        <v>360785</v>
      </c>
    </row>
    <row r="575" spans="1:65" ht="14.5">
      <c r="A575" s="82" t="s">
        <v>2667</v>
      </c>
      <c s="79" t="s">
        <v>558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707115</v>
      </c>
      <c s="96">
        <v>0</v>
      </c>
      <c s="96">
        <v>0</v>
      </c>
      <c s="96">
        <v>3158.4499999999998</v>
      </c>
      <c s="96">
        <v>0</v>
      </c>
      <c s="96">
        <v>0</v>
      </c>
      <c s="96">
        <v>0</v>
      </c>
      <c s="96">
        <v>707115</v>
      </c>
      <c s="85">
        <v>44063</v>
      </c>
      <c s="85">
        <v>46254</v>
      </c>
      <c s="101">
        <v>707115</v>
      </c>
      <c s="102">
        <v>1.6388888888888888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353557.5</v>
      </c>
      <c s="27">
        <v>0</v>
      </c>
      <c s="27">
        <v>0</v>
      </c>
      <c s="27">
        <v>0</v>
      </c>
      <c s="27">
        <v>0</v>
      </c>
      <c s="27">
        <v>0</v>
      </c>
      <c s="27">
        <v>353557.5</v>
      </c>
      <c s="27">
        <v>0</v>
      </c>
      <c s="27">
        <v>0</v>
      </c>
      <c s="27">
        <v>0</v>
      </c>
      <c s="27">
        <v>0</v>
      </c>
      <c s="27">
        <v>0</v>
      </c>
      <c s="27">
        <v>707115</v>
      </c>
      <c s="27">
        <v>707115</v>
      </c>
    </row>
    <row r="576" spans="1:65" ht="14.5">
      <c r="A576" s="82" t="s">
        <v>2668</v>
      </c>
      <c s="79" t="s">
        <v>558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1085010</v>
      </c>
      <c s="96">
        <v>0</v>
      </c>
      <c s="96">
        <v>0</v>
      </c>
      <c s="96">
        <v>5099.5500000000002</v>
      </c>
      <c s="96">
        <v>0</v>
      </c>
      <c s="96">
        <v>0</v>
      </c>
      <c s="96">
        <v>0</v>
      </c>
      <c s="96">
        <v>1085010</v>
      </c>
      <c s="85">
        <v>44063</v>
      </c>
      <c s="85">
        <v>46619</v>
      </c>
      <c s="101">
        <v>1085010</v>
      </c>
      <c s="102">
        <v>2.6388888888888888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542505</v>
      </c>
      <c s="27">
        <v>0</v>
      </c>
      <c s="27">
        <v>0</v>
      </c>
      <c s="27">
        <v>0</v>
      </c>
      <c s="27">
        <v>0</v>
      </c>
      <c s="27">
        <v>0</v>
      </c>
      <c s="27">
        <v>542505</v>
      </c>
      <c s="27">
        <v>542505</v>
      </c>
    </row>
    <row r="577" spans="1:65" ht="14.5">
      <c r="A577" s="82" t="s">
        <v>2669</v>
      </c>
      <c s="79" t="s">
        <v>558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5">
        <v>44063</v>
      </c>
      <c s="85">
        <v>46985</v>
      </c>
      <c s="101">
        <v>106200</v>
      </c>
      <c s="102">
        <v>3.6388888888888888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0</v>
      </c>
      <c s="27">
        <v>0</v>
      </c>
      <c s="27">
        <v>0</v>
      </c>
      <c s="27">
        <v>0</v>
      </c>
      <c s="27">
        <v>0</v>
      </c>
      <c s="27">
        <v>35400</v>
      </c>
      <c s="27">
        <v>35400</v>
      </c>
    </row>
    <row r="578" spans="1:65" ht="14.5">
      <c r="A578" s="82" t="s">
        <v>2670</v>
      </c>
      <c s="79" t="s">
        <v>559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227297.5</v>
      </c>
      <c s="96">
        <v>0</v>
      </c>
      <c s="96">
        <v>0</v>
      </c>
      <c s="96">
        <v>960.33000000000004</v>
      </c>
      <c s="96">
        <v>0</v>
      </c>
      <c s="96">
        <v>0</v>
      </c>
      <c s="96">
        <v>0</v>
      </c>
      <c s="96">
        <v>227297.5</v>
      </c>
      <c s="85">
        <v>44071</v>
      </c>
      <c s="85">
        <v>45897</v>
      </c>
      <c s="101">
        <v>227297.5</v>
      </c>
      <c s="102">
        <v>0.66111111111111109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113648.75</v>
      </c>
      <c s="27">
        <v>0</v>
      </c>
      <c s="27">
        <v>0</v>
      </c>
      <c s="27">
        <v>0</v>
      </c>
      <c s="27">
        <v>0</v>
      </c>
      <c s="27">
        <v>0</v>
      </c>
      <c s="27">
        <v>113648.75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227297.5</v>
      </c>
      <c s="27">
        <v>0</v>
      </c>
      <c s="27">
        <v>227297.5</v>
      </c>
    </row>
    <row r="579" spans="1:65" ht="14.5">
      <c r="A579" s="82" t="s">
        <v>2671</v>
      </c>
      <c s="79" t="s">
        <v>559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354737.5</v>
      </c>
      <c s="96">
        <v>0</v>
      </c>
      <c s="96">
        <v>0</v>
      </c>
      <c s="96">
        <v>1584.49</v>
      </c>
      <c s="96">
        <v>0</v>
      </c>
      <c s="96">
        <v>0</v>
      </c>
      <c s="96">
        <v>0</v>
      </c>
      <c s="96">
        <v>354737.5</v>
      </c>
      <c s="85">
        <v>44071</v>
      </c>
      <c s="85">
        <v>46262</v>
      </c>
      <c s="101">
        <v>354737.5</v>
      </c>
      <c s="102">
        <v>1.6611111111111112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177368.75</v>
      </c>
      <c s="27">
        <v>0</v>
      </c>
      <c s="27">
        <v>0</v>
      </c>
      <c s="27">
        <v>0</v>
      </c>
      <c s="27">
        <v>0</v>
      </c>
      <c s="27">
        <v>0</v>
      </c>
      <c s="27">
        <v>177368.75</v>
      </c>
      <c s="27">
        <v>0</v>
      </c>
      <c s="27">
        <v>0</v>
      </c>
      <c s="27">
        <v>0</v>
      </c>
      <c s="27">
        <v>0</v>
      </c>
      <c s="27">
        <v>0</v>
      </c>
      <c s="27">
        <v>354737.5</v>
      </c>
      <c s="27">
        <v>354737.5</v>
      </c>
    </row>
    <row r="580" spans="1:65" ht="14.5">
      <c r="A580" s="82" t="s">
        <v>2672</v>
      </c>
      <c s="79" t="s">
        <v>559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469935</v>
      </c>
      <c s="96">
        <v>0</v>
      </c>
      <c s="96">
        <v>0</v>
      </c>
      <c s="96">
        <v>2208.6900000000001</v>
      </c>
      <c s="96">
        <v>0</v>
      </c>
      <c s="96">
        <v>0</v>
      </c>
      <c s="96">
        <v>0</v>
      </c>
      <c s="96">
        <v>469935</v>
      </c>
      <c s="85">
        <v>44071</v>
      </c>
      <c s="85">
        <v>46627</v>
      </c>
      <c s="101">
        <v>469935</v>
      </c>
      <c s="102">
        <v>2.661111111111111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234967.5</v>
      </c>
      <c s="27">
        <v>0</v>
      </c>
      <c s="27">
        <v>0</v>
      </c>
      <c s="27">
        <v>0</v>
      </c>
      <c s="27">
        <v>0</v>
      </c>
      <c s="27">
        <v>0</v>
      </c>
      <c s="27">
        <v>234967.5</v>
      </c>
      <c s="27">
        <v>234967.5</v>
      </c>
    </row>
    <row r="581" spans="1:65" ht="14.5">
      <c r="A581" s="82" t="s">
        <v>2673</v>
      </c>
      <c s="79" t="s">
        <v>559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964502.5</v>
      </c>
      <c s="96">
        <v>0</v>
      </c>
      <c s="96">
        <v>0</v>
      </c>
      <c s="96">
        <v>4766.25</v>
      </c>
      <c s="96">
        <v>0</v>
      </c>
      <c s="96">
        <v>0</v>
      </c>
      <c s="96">
        <v>0</v>
      </c>
      <c s="96">
        <v>964502.5</v>
      </c>
      <c s="85">
        <v>44071</v>
      </c>
      <c s="85">
        <v>46993</v>
      </c>
      <c s="101">
        <v>964502.5</v>
      </c>
      <c s="102">
        <v>3.661111111111111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321500.84000000003</v>
      </c>
      <c s="27">
        <v>0</v>
      </c>
      <c s="27">
        <v>0</v>
      </c>
      <c s="27">
        <v>0</v>
      </c>
      <c s="27">
        <v>0</v>
      </c>
      <c s="27">
        <v>0</v>
      </c>
      <c s="27">
        <v>321500.84000000003</v>
      </c>
      <c s="27">
        <v>321500.84000000003</v>
      </c>
    </row>
    <row r="582" spans="1:65" ht="14.5">
      <c r="A582" s="82" t="s">
        <v>2674</v>
      </c>
      <c s="79" t="s">
        <v>559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1102562.5</v>
      </c>
      <c s="96">
        <v>0</v>
      </c>
      <c s="96">
        <v>0</v>
      </c>
      <c s="96">
        <v>5705.7600000000002</v>
      </c>
      <c s="96">
        <v>0</v>
      </c>
      <c s="96">
        <v>0</v>
      </c>
      <c s="96">
        <v>0</v>
      </c>
      <c s="96">
        <v>1102562.5</v>
      </c>
      <c s="85">
        <v>44071</v>
      </c>
      <c s="85">
        <v>47358</v>
      </c>
      <c s="101">
        <v>1102562.5</v>
      </c>
      <c s="102">
        <v>4.6611111111111114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275640.63</v>
      </c>
      <c s="27">
        <v>0</v>
      </c>
      <c s="27">
        <v>0</v>
      </c>
      <c s="27">
        <v>0</v>
      </c>
      <c s="27">
        <v>0</v>
      </c>
      <c s="27">
        <v>0</v>
      </c>
      <c s="27">
        <v>275640.63</v>
      </c>
      <c s="27">
        <v>275640.63</v>
      </c>
    </row>
    <row r="583" spans="1:65" ht="14.5">
      <c r="A583" s="82" t="s">
        <v>2675</v>
      </c>
      <c s="79" t="s">
        <v>559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265500</v>
      </c>
      <c s="96">
        <v>0</v>
      </c>
      <c s="96">
        <v>0</v>
      </c>
      <c s="96">
        <v>1438.1199999999999</v>
      </c>
      <c s="96">
        <v>0</v>
      </c>
      <c s="96">
        <v>0</v>
      </c>
      <c s="96">
        <v>0</v>
      </c>
      <c s="96">
        <v>265500</v>
      </c>
      <c s="85">
        <v>44071</v>
      </c>
      <c s="85">
        <v>47723</v>
      </c>
      <c s="101">
        <v>265500</v>
      </c>
      <c s="102">
        <v>5.6611111111111114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53100</v>
      </c>
    </row>
    <row r="584" spans="1:65" ht="14.5">
      <c r="A584" s="82" t="s">
        <v>2676</v>
      </c>
      <c s="79" t="s">
        <v>560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334382.5</v>
      </c>
      <c s="96">
        <v>0</v>
      </c>
      <c s="96">
        <v>0</v>
      </c>
      <c s="96">
        <v>1412.77</v>
      </c>
      <c s="96">
        <v>0</v>
      </c>
      <c s="96">
        <v>0</v>
      </c>
      <c s="96">
        <v>0</v>
      </c>
      <c s="96">
        <v>334382.5</v>
      </c>
      <c s="85">
        <v>44085</v>
      </c>
      <c s="85">
        <v>45911</v>
      </c>
      <c s="101">
        <v>334382.5</v>
      </c>
      <c s="102">
        <v>0.69722222222222219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167191.25</v>
      </c>
      <c s="27">
        <v>0</v>
      </c>
      <c s="27">
        <v>0</v>
      </c>
      <c s="27">
        <v>0</v>
      </c>
      <c s="27">
        <v>0</v>
      </c>
      <c s="27">
        <v>0</v>
      </c>
      <c s="27">
        <v>167191.25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334382.5</v>
      </c>
      <c s="27">
        <v>0</v>
      </c>
      <c s="27">
        <v>334382.5</v>
      </c>
    </row>
    <row r="585" spans="1:65" ht="14.5">
      <c r="A585" s="82" t="s">
        <v>2677</v>
      </c>
      <c s="79" t="s">
        <v>560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638675</v>
      </c>
      <c s="96">
        <v>0</v>
      </c>
      <c s="96">
        <v>0</v>
      </c>
      <c s="96">
        <v>2852.75</v>
      </c>
      <c s="96">
        <v>0</v>
      </c>
      <c s="96">
        <v>0</v>
      </c>
      <c s="96">
        <v>0</v>
      </c>
      <c s="96">
        <v>638675</v>
      </c>
      <c s="85">
        <v>44085</v>
      </c>
      <c s="85">
        <v>46276</v>
      </c>
      <c s="101">
        <v>638675</v>
      </c>
      <c s="102">
        <v>1.6972222222222222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319337.5</v>
      </c>
      <c s="27">
        <v>0</v>
      </c>
      <c s="27">
        <v>0</v>
      </c>
      <c s="27">
        <v>0</v>
      </c>
      <c s="27">
        <v>0</v>
      </c>
      <c s="27">
        <v>0</v>
      </c>
      <c s="27">
        <v>319337.5</v>
      </c>
      <c s="27">
        <v>0</v>
      </c>
      <c s="27">
        <v>0</v>
      </c>
      <c s="27">
        <v>0</v>
      </c>
      <c s="27">
        <v>0</v>
      </c>
      <c s="27">
        <v>638675</v>
      </c>
      <c s="27">
        <v>638675</v>
      </c>
    </row>
    <row r="586" spans="1:65" ht="14.5">
      <c r="A586" s="82" t="s">
        <v>2678</v>
      </c>
      <c s="79" t="s">
        <v>560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1091500</v>
      </c>
      <c s="96">
        <v>0</v>
      </c>
      <c s="96">
        <v>0</v>
      </c>
      <c s="96">
        <v>5130.0500000000002</v>
      </c>
      <c s="96">
        <v>0</v>
      </c>
      <c s="96">
        <v>0</v>
      </c>
      <c s="96">
        <v>0</v>
      </c>
      <c s="96">
        <v>1091500</v>
      </c>
      <c s="85">
        <v>44085</v>
      </c>
      <c s="85">
        <v>46641</v>
      </c>
      <c s="101">
        <v>1091500</v>
      </c>
      <c s="102">
        <v>2.6972222222222224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545750</v>
      </c>
      <c s="27">
        <v>0</v>
      </c>
      <c s="27">
        <v>0</v>
      </c>
      <c s="27">
        <v>0</v>
      </c>
      <c s="27">
        <v>0</v>
      </c>
      <c s="27">
        <v>545750</v>
      </c>
      <c s="27">
        <v>545750</v>
      </c>
    </row>
    <row r="587" spans="1:65" ht="14.5">
      <c r="A587" s="82" t="s">
        <v>2679</v>
      </c>
      <c s="79" t="s">
        <v>560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698412.5</v>
      </c>
      <c s="96">
        <v>0</v>
      </c>
      <c s="96">
        <v>0</v>
      </c>
      <c s="96">
        <v>3451.3200000000002</v>
      </c>
      <c s="96">
        <v>0</v>
      </c>
      <c s="96">
        <v>0</v>
      </c>
      <c s="96">
        <v>0</v>
      </c>
      <c s="96">
        <v>698412.5</v>
      </c>
      <c s="85">
        <v>44085</v>
      </c>
      <c s="85">
        <v>47007</v>
      </c>
      <c s="101">
        <v>698412.5</v>
      </c>
      <c s="102">
        <v>3.6972222222222224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232804.17000000001</v>
      </c>
      <c s="27">
        <v>0</v>
      </c>
      <c s="27">
        <v>0</v>
      </c>
      <c s="27">
        <v>0</v>
      </c>
      <c s="27">
        <v>0</v>
      </c>
      <c s="27">
        <v>232804.17000000001</v>
      </c>
      <c s="27">
        <v>232804.17000000001</v>
      </c>
    </row>
    <row r="588" spans="1:65" ht="14.5">
      <c r="A588" s="82" t="s">
        <v>2680</v>
      </c>
      <c s="79" t="s">
        <v>560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1217612.5</v>
      </c>
      <c s="96">
        <v>0</v>
      </c>
      <c s="96">
        <v>0</v>
      </c>
      <c s="96">
        <v>6301.1400000000003</v>
      </c>
      <c s="96">
        <v>0</v>
      </c>
      <c s="96">
        <v>0</v>
      </c>
      <c s="96">
        <v>0</v>
      </c>
      <c s="96">
        <v>1217612.5</v>
      </c>
      <c s="85">
        <v>44085</v>
      </c>
      <c s="85">
        <v>47372</v>
      </c>
      <c s="101">
        <v>1217612.5</v>
      </c>
      <c s="102">
        <v>4.697222222222222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304403.13</v>
      </c>
      <c s="27">
        <v>0</v>
      </c>
      <c s="27">
        <v>0</v>
      </c>
      <c s="27">
        <v>0</v>
      </c>
      <c s="27">
        <v>0</v>
      </c>
      <c s="27">
        <v>304403.13</v>
      </c>
      <c s="27">
        <v>304403.13</v>
      </c>
    </row>
    <row r="589" spans="1:65" ht="14.5">
      <c r="A589" s="82" t="s">
        <v>2681</v>
      </c>
      <c s="79" t="s">
        <v>560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512562.5</v>
      </c>
      <c s="96">
        <v>0</v>
      </c>
      <c s="96">
        <v>0</v>
      </c>
      <c s="96">
        <v>2776.3800000000001</v>
      </c>
      <c s="96">
        <v>0</v>
      </c>
      <c s="96">
        <v>0</v>
      </c>
      <c s="96">
        <v>0</v>
      </c>
      <c s="96">
        <v>512562.5</v>
      </c>
      <c s="85">
        <v>44085</v>
      </c>
      <c s="85">
        <v>47737</v>
      </c>
      <c s="101">
        <v>512562.5</v>
      </c>
      <c s="102">
        <v>5.697222222222222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102512.5</v>
      </c>
      <c s="27">
        <v>0</v>
      </c>
      <c s="27">
        <v>0</v>
      </c>
      <c s="27">
        <v>0</v>
      </c>
      <c s="27">
        <v>0</v>
      </c>
      <c s="27">
        <v>102512.5</v>
      </c>
      <c s="27">
        <v>102512.5</v>
      </c>
    </row>
    <row r="590" spans="1:65" ht="14.5">
      <c r="A590" s="82" t="s">
        <v>2682</v>
      </c>
      <c s="79" t="s">
        <v>561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301047.5</v>
      </c>
      <c s="96">
        <v>0</v>
      </c>
      <c s="96">
        <v>0</v>
      </c>
      <c s="96">
        <v>1271.9300000000001</v>
      </c>
      <c s="96">
        <v>0</v>
      </c>
      <c s="96">
        <v>0</v>
      </c>
      <c s="96">
        <v>0</v>
      </c>
      <c s="96">
        <v>301047.5</v>
      </c>
      <c s="85">
        <v>44159</v>
      </c>
      <c s="85">
        <v>45985</v>
      </c>
      <c s="101">
        <v>301047.5</v>
      </c>
      <c s="102">
        <v>0.90000000000000002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150523.75</v>
      </c>
      <c s="27">
        <v>0</v>
      </c>
      <c s="27">
        <v>0</v>
      </c>
      <c s="27">
        <v>0</v>
      </c>
      <c s="27">
        <v>0</v>
      </c>
      <c s="27">
        <v>0</v>
      </c>
      <c s="27">
        <v>150523.75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301047.5</v>
      </c>
      <c s="27">
        <v>0</v>
      </c>
      <c s="27">
        <v>301047.5</v>
      </c>
    </row>
    <row r="591" spans="1:65" ht="14.5">
      <c r="A591" s="82" t="s">
        <v>2683</v>
      </c>
      <c s="79" t="s">
        <v>561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621122.5</v>
      </c>
      <c s="96">
        <v>0</v>
      </c>
      <c s="96">
        <v>0</v>
      </c>
      <c s="96">
        <v>2774.3499999999999</v>
      </c>
      <c s="96">
        <v>0</v>
      </c>
      <c s="96">
        <v>0</v>
      </c>
      <c s="96">
        <v>0</v>
      </c>
      <c s="96">
        <v>621122.5</v>
      </c>
      <c s="85">
        <v>44159</v>
      </c>
      <c s="85">
        <v>46350</v>
      </c>
      <c s="101">
        <v>621122.5</v>
      </c>
      <c s="102">
        <v>1.8999999999999999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310561.25</v>
      </c>
      <c s="27">
        <v>0</v>
      </c>
      <c s="27">
        <v>0</v>
      </c>
      <c s="27">
        <v>0</v>
      </c>
      <c s="27">
        <v>0</v>
      </c>
      <c s="27">
        <v>0</v>
      </c>
      <c s="27">
        <v>310561.25</v>
      </c>
      <c s="27">
        <v>0</v>
      </c>
      <c s="27">
        <v>0</v>
      </c>
      <c s="27">
        <v>621122.5</v>
      </c>
      <c s="27">
        <v>621122.5</v>
      </c>
    </row>
    <row r="592" spans="1:65" ht="14.5">
      <c r="A592" s="82" t="s">
        <v>2684</v>
      </c>
      <c s="79" t="s">
        <v>561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202370</v>
      </c>
      <c s="96">
        <v>0</v>
      </c>
      <c s="96">
        <v>0</v>
      </c>
      <c s="96">
        <v>951.13999999999999</v>
      </c>
      <c s="96">
        <v>0</v>
      </c>
      <c s="96">
        <v>0</v>
      </c>
      <c s="96">
        <v>0</v>
      </c>
      <c s="96">
        <v>202370</v>
      </c>
      <c s="85">
        <v>44159</v>
      </c>
      <c s="85">
        <v>46715</v>
      </c>
      <c s="101">
        <v>202370</v>
      </c>
      <c s="102">
        <v>2.8999999999999999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101185</v>
      </c>
      <c s="27">
        <v>0</v>
      </c>
      <c s="27">
        <v>0</v>
      </c>
      <c s="27">
        <v>101185</v>
      </c>
      <c s="27">
        <v>101185</v>
      </c>
    </row>
    <row r="593" spans="1:65" ht="14.5">
      <c r="A593" s="82" t="s">
        <v>2685</v>
      </c>
      <c s="79" t="s">
        <v>561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318600</v>
      </c>
      <c s="96">
        <v>0</v>
      </c>
      <c s="96">
        <v>0</v>
      </c>
      <c s="96">
        <v>1574.4100000000001</v>
      </c>
      <c s="96">
        <v>0</v>
      </c>
      <c s="96">
        <v>0</v>
      </c>
      <c s="96">
        <v>0</v>
      </c>
      <c s="96">
        <v>318600</v>
      </c>
      <c s="85">
        <v>44159</v>
      </c>
      <c s="85">
        <v>47081</v>
      </c>
      <c s="101">
        <v>318600</v>
      </c>
      <c s="102">
        <v>3.8999999999999999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106200</v>
      </c>
      <c s="27">
        <v>0</v>
      </c>
      <c s="27">
        <v>0</v>
      </c>
      <c s="27">
        <v>106200</v>
      </c>
      <c s="27">
        <v>106200</v>
      </c>
    </row>
    <row r="594" spans="1:65" ht="14.5">
      <c r="A594" s="82" t="s">
        <v>2686</v>
      </c>
      <c s="79" t="s">
        <v>562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676582.5</v>
      </c>
      <c s="96">
        <v>0</v>
      </c>
      <c s="96">
        <v>0</v>
      </c>
      <c s="96">
        <v>2858.5599999999999</v>
      </c>
      <c s="96">
        <v>0</v>
      </c>
      <c s="96">
        <v>0</v>
      </c>
      <c s="96">
        <v>0</v>
      </c>
      <c s="96">
        <v>676582.5</v>
      </c>
      <c s="85">
        <v>44162</v>
      </c>
      <c s="85">
        <v>45988</v>
      </c>
      <c s="101">
        <v>676582.5</v>
      </c>
      <c s="102">
        <v>0.90833333333333333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338291.25</v>
      </c>
      <c s="27">
        <v>0</v>
      </c>
      <c s="27">
        <v>0</v>
      </c>
      <c s="27">
        <v>0</v>
      </c>
      <c s="27">
        <v>0</v>
      </c>
      <c s="27">
        <v>0</v>
      </c>
      <c s="27">
        <v>338291.25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676582.5</v>
      </c>
      <c s="27">
        <v>0</v>
      </c>
      <c s="27">
        <v>676582.5</v>
      </c>
    </row>
    <row r="595" spans="1:65" ht="14.5">
      <c r="A595" s="82" t="s">
        <v>2687</v>
      </c>
      <c s="79" t="s">
        <v>562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1916615</v>
      </c>
      <c s="96">
        <v>0</v>
      </c>
      <c s="96">
        <v>0</v>
      </c>
      <c s="96">
        <v>8560.8799999999992</v>
      </c>
      <c s="96">
        <v>0</v>
      </c>
      <c s="96">
        <v>0</v>
      </c>
      <c s="96">
        <v>0</v>
      </c>
      <c s="96">
        <v>1916615</v>
      </c>
      <c s="85">
        <v>44162</v>
      </c>
      <c s="85">
        <v>46353</v>
      </c>
      <c s="101">
        <v>1916615</v>
      </c>
      <c s="102">
        <v>1.9083333333333334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958307.5</v>
      </c>
      <c s="27">
        <v>0</v>
      </c>
      <c s="27">
        <v>0</v>
      </c>
      <c s="27">
        <v>0</v>
      </c>
      <c s="27">
        <v>0</v>
      </c>
      <c s="27">
        <v>0</v>
      </c>
      <c s="27">
        <v>958307.5</v>
      </c>
      <c s="27">
        <v>0</v>
      </c>
      <c s="27">
        <v>0</v>
      </c>
      <c s="27">
        <v>1916615</v>
      </c>
      <c s="27">
        <v>1916615</v>
      </c>
    </row>
    <row r="596" spans="1:65" ht="14.5">
      <c r="A596" s="82" t="s">
        <v>2688</v>
      </c>
      <c s="79" t="s">
        <v>562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2099367.5</v>
      </c>
      <c s="96">
        <v>0</v>
      </c>
      <c s="96">
        <v>0</v>
      </c>
      <c s="96">
        <v>9867.0300000000007</v>
      </c>
      <c s="96">
        <v>0</v>
      </c>
      <c s="96">
        <v>0</v>
      </c>
      <c s="96">
        <v>0</v>
      </c>
      <c s="96">
        <v>2099367.5</v>
      </c>
      <c s="85">
        <v>44162</v>
      </c>
      <c s="85">
        <v>46718</v>
      </c>
      <c s="101">
        <v>2099367.5</v>
      </c>
      <c s="102">
        <v>2.9083333333333332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1049683.75</v>
      </c>
      <c s="27">
        <v>0</v>
      </c>
      <c s="27">
        <v>0</v>
      </c>
      <c s="27">
        <v>1049683.75</v>
      </c>
      <c s="27">
        <v>1049683.75</v>
      </c>
    </row>
    <row r="597" spans="1:65" ht="14.5">
      <c r="A597" s="82" t="s">
        <v>2689</v>
      </c>
      <c s="79" t="s">
        <v>562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1105512.5</v>
      </c>
      <c s="96">
        <v>0</v>
      </c>
      <c s="96">
        <v>0</v>
      </c>
      <c s="96">
        <v>5463.0699999999997</v>
      </c>
      <c s="96">
        <v>0</v>
      </c>
      <c s="96">
        <v>0</v>
      </c>
      <c s="96">
        <v>0</v>
      </c>
      <c s="96">
        <v>1105512.5</v>
      </c>
      <c s="85">
        <v>44162</v>
      </c>
      <c s="85">
        <v>47084</v>
      </c>
      <c s="101">
        <v>1105512.5</v>
      </c>
      <c s="102">
        <v>3.9083333333333332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368504.16999999998</v>
      </c>
      <c s="27">
        <v>0</v>
      </c>
      <c s="27">
        <v>0</v>
      </c>
      <c s="27">
        <v>368504.16999999998</v>
      </c>
      <c s="27">
        <v>368504.16999999998</v>
      </c>
    </row>
    <row r="598" spans="1:65" ht="14.5">
      <c r="A598" s="82" t="s">
        <v>2690</v>
      </c>
      <c s="79" t="s">
        <v>563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38645</v>
      </c>
      <c s="96">
        <v>0</v>
      </c>
      <c s="96">
        <v>0</v>
      </c>
      <c s="96">
        <v>163.28</v>
      </c>
      <c s="96">
        <v>0</v>
      </c>
      <c s="96">
        <v>0</v>
      </c>
      <c s="96">
        <v>0</v>
      </c>
      <c s="96">
        <v>38645</v>
      </c>
      <c s="85">
        <v>44169</v>
      </c>
      <c s="85">
        <v>45995</v>
      </c>
      <c s="101">
        <v>38645</v>
      </c>
      <c s="102">
        <v>0.92777777777777781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19322.5</v>
      </c>
      <c s="27">
        <v>0</v>
      </c>
      <c s="27">
        <v>0</v>
      </c>
      <c s="27">
        <v>0</v>
      </c>
      <c s="27">
        <v>0</v>
      </c>
      <c s="27">
        <v>0</v>
      </c>
      <c s="27">
        <v>19322.5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38645</v>
      </c>
      <c s="27">
        <v>0</v>
      </c>
      <c s="27">
        <v>38645</v>
      </c>
    </row>
    <row r="599" spans="1:65" ht="14.5">
      <c r="A599" s="82" t="s">
        <v>2691</v>
      </c>
      <c s="79" t="s">
        <v>563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362850</v>
      </c>
      <c s="96">
        <v>0</v>
      </c>
      <c s="96">
        <v>0</v>
      </c>
      <c s="96">
        <v>1620.73</v>
      </c>
      <c s="96">
        <v>0</v>
      </c>
      <c s="96">
        <v>0</v>
      </c>
      <c s="96">
        <v>0</v>
      </c>
      <c s="96">
        <v>362850</v>
      </c>
      <c s="85">
        <v>44169</v>
      </c>
      <c s="85">
        <v>46360</v>
      </c>
      <c s="101">
        <v>362850</v>
      </c>
      <c s="102">
        <v>1.9277777777777778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181425</v>
      </c>
      <c s="27">
        <v>0</v>
      </c>
      <c s="27">
        <v>0</v>
      </c>
      <c s="27">
        <v>0</v>
      </c>
      <c s="27">
        <v>0</v>
      </c>
      <c s="27">
        <v>0</v>
      </c>
      <c s="27">
        <v>181425</v>
      </c>
      <c s="27">
        <v>0</v>
      </c>
      <c s="27">
        <v>362850</v>
      </c>
      <c s="27">
        <v>362850</v>
      </c>
    </row>
    <row r="600" spans="1:65" ht="14.5">
      <c r="A600" s="82" t="s">
        <v>2692</v>
      </c>
      <c s="79" t="s">
        <v>563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2556027.5</v>
      </c>
      <c s="96">
        <v>0</v>
      </c>
      <c s="96">
        <v>0</v>
      </c>
      <c s="96">
        <v>12013.33</v>
      </c>
      <c s="96">
        <v>0</v>
      </c>
      <c s="96">
        <v>0</v>
      </c>
      <c s="96">
        <v>0</v>
      </c>
      <c s="96">
        <v>2556027.5</v>
      </c>
      <c s="85">
        <v>44169</v>
      </c>
      <c s="85">
        <v>46725</v>
      </c>
      <c s="101">
        <v>2556027.5</v>
      </c>
      <c s="102">
        <v>2.9277777777777776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1278013.75</v>
      </c>
      <c s="27">
        <v>0</v>
      </c>
      <c s="27">
        <v>1278013.75</v>
      </c>
      <c s="27">
        <v>1278013.75</v>
      </c>
    </row>
    <row r="601" spans="1:65" ht="14.5">
      <c r="A601" s="82" t="s">
        <v>2693</v>
      </c>
      <c s="79" t="s">
        <v>563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1548160</v>
      </c>
      <c s="96">
        <v>0</v>
      </c>
      <c s="96">
        <v>0</v>
      </c>
      <c s="96">
        <v>7650.4899999999998</v>
      </c>
      <c s="96">
        <v>0</v>
      </c>
      <c s="96">
        <v>0</v>
      </c>
      <c s="96">
        <v>0</v>
      </c>
      <c s="96">
        <v>1548160</v>
      </c>
      <c s="85">
        <v>44169</v>
      </c>
      <c s="85">
        <v>47091</v>
      </c>
      <c s="101">
        <v>1548160</v>
      </c>
      <c s="102">
        <v>3.9277777777777776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516053.33000000002</v>
      </c>
      <c s="27">
        <v>0</v>
      </c>
      <c s="27">
        <v>516053.33000000002</v>
      </c>
      <c s="27">
        <v>516053.33000000002</v>
      </c>
    </row>
    <row r="602" spans="1:65" ht="14.5">
      <c r="A602" s="82" t="s">
        <v>2694</v>
      </c>
      <c s="79" t="s">
        <v>563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346772.5</v>
      </c>
      <c s="96">
        <v>0</v>
      </c>
      <c s="96">
        <v>0</v>
      </c>
      <c s="96">
        <v>1794.55</v>
      </c>
      <c s="96">
        <v>0</v>
      </c>
      <c s="96">
        <v>0</v>
      </c>
      <c s="96">
        <v>0</v>
      </c>
      <c s="96">
        <v>346772.5</v>
      </c>
      <c s="85">
        <v>44169</v>
      </c>
      <c s="85">
        <v>47456</v>
      </c>
      <c s="101">
        <v>346772.5</v>
      </c>
      <c s="102">
        <v>4.927777777777778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86693.130000000005</v>
      </c>
      <c s="27">
        <v>0</v>
      </c>
      <c s="27">
        <v>86693.130000000005</v>
      </c>
      <c s="27">
        <v>86693.130000000005</v>
      </c>
    </row>
    <row r="603" spans="1:65" ht="14.5">
      <c r="A603" s="82" t="s">
        <v>2695</v>
      </c>
      <c s="79" t="s">
        <v>563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92040</v>
      </c>
      <c s="96">
        <v>0</v>
      </c>
      <c s="96">
        <v>0</v>
      </c>
      <c s="96">
        <v>498.55000000000001</v>
      </c>
      <c s="96">
        <v>0</v>
      </c>
      <c s="96">
        <v>0</v>
      </c>
      <c s="96">
        <v>0</v>
      </c>
      <c s="96">
        <v>92040</v>
      </c>
      <c s="85">
        <v>44169</v>
      </c>
      <c s="85">
        <v>47821</v>
      </c>
      <c s="101">
        <v>92040</v>
      </c>
      <c s="102">
        <v>5.927777777777778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18408</v>
      </c>
      <c s="27">
        <v>0</v>
      </c>
      <c s="27">
        <v>18408</v>
      </c>
      <c s="27">
        <v>18408</v>
      </c>
    </row>
    <row r="604" spans="1:65" ht="14.5">
      <c r="A604" s="82" t="s">
        <v>2696</v>
      </c>
      <c s="79" t="s">
        <v>564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260485</v>
      </c>
      <c s="96">
        <v>0</v>
      </c>
      <c s="96">
        <v>0</v>
      </c>
      <c s="96">
        <v>1100.55</v>
      </c>
      <c s="96">
        <v>0</v>
      </c>
      <c s="96">
        <v>0</v>
      </c>
      <c s="96">
        <v>0</v>
      </c>
      <c s="96">
        <v>260485</v>
      </c>
      <c s="85">
        <v>44188</v>
      </c>
      <c s="85">
        <v>46014</v>
      </c>
      <c s="101">
        <v>260485</v>
      </c>
      <c s="102">
        <v>0.98055555555555551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130242.5</v>
      </c>
      <c s="27">
        <v>0</v>
      </c>
      <c s="27">
        <v>0</v>
      </c>
      <c s="27">
        <v>0</v>
      </c>
      <c s="27">
        <v>0</v>
      </c>
      <c s="27">
        <v>0</v>
      </c>
      <c s="27">
        <v>130242.5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260485</v>
      </c>
      <c s="27">
        <v>0</v>
      </c>
      <c s="27">
        <v>260485</v>
      </c>
    </row>
    <row r="605" spans="1:65" ht="14.5">
      <c r="A605" s="82" t="s">
        <v>2697</v>
      </c>
      <c s="79" t="s">
        <v>564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2745712.5</v>
      </c>
      <c s="96">
        <v>0</v>
      </c>
      <c s="96">
        <v>0</v>
      </c>
      <c s="96">
        <v>12264.18</v>
      </c>
      <c s="96">
        <v>0</v>
      </c>
      <c s="96">
        <v>0</v>
      </c>
      <c s="96">
        <v>0</v>
      </c>
      <c s="96">
        <v>2745712.5</v>
      </c>
      <c s="85">
        <v>44188</v>
      </c>
      <c s="85">
        <v>46379</v>
      </c>
      <c s="101">
        <v>2745712.5</v>
      </c>
      <c s="102">
        <v>1.9805555555555556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1372856.25</v>
      </c>
      <c s="27">
        <v>0</v>
      </c>
      <c s="27">
        <v>0</v>
      </c>
      <c s="27">
        <v>0</v>
      </c>
      <c s="27">
        <v>0</v>
      </c>
      <c s="27">
        <v>0</v>
      </c>
      <c s="27">
        <v>1372856.25</v>
      </c>
      <c s="27">
        <v>0</v>
      </c>
      <c s="27">
        <v>2745712.5</v>
      </c>
      <c s="27">
        <v>2745712.5</v>
      </c>
    </row>
    <row r="606" spans="1:65" ht="14.5">
      <c r="A606" s="82" t="s">
        <v>2698</v>
      </c>
      <c s="79" t="s">
        <v>564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9553280</v>
      </c>
      <c s="96">
        <v>0</v>
      </c>
      <c s="96">
        <v>0</v>
      </c>
      <c s="96">
        <v>44900.419999999998</v>
      </c>
      <c s="96">
        <v>0</v>
      </c>
      <c s="96">
        <v>0</v>
      </c>
      <c s="96">
        <v>0</v>
      </c>
      <c s="96">
        <v>9553280</v>
      </c>
      <c s="85">
        <v>44188</v>
      </c>
      <c s="85">
        <v>46744</v>
      </c>
      <c s="101">
        <v>9553280</v>
      </c>
      <c s="102">
        <v>2.9805555555555556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4776640</v>
      </c>
      <c s="27">
        <v>0</v>
      </c>
      <c s="27">
        <v>4776640</v>
      </c>
      <c s="27">
        <v>4776640</v>
      </c>
    </row>
    <row r="607" spans="1:65" ht="14.5">
      <c r="A607" s="82" t="s">
        <v>2699</v>
      </c>
      <c s="79" t="s">
        <v>564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4651265</v>
      </c>
      <c s="96">
        <v>0</v>
      </c>
      <c s="96">
        <v>0</v>
      </c>
      <c s="96">
        <v>22985</v>
      </c>
      <c s="96">
        <v>0</v>
      </c>
      <c s="96">
        <v>0</v>
      </c>
      <c s="96">
        <v>0</v>
      </c>
      <c s="96">
        <v>4651265</v>
      </c>
      <c s="85">
        <v>44188</v>
      </c>
      <c s="85">
        <v>47110</v>
      </c>
      <c s="101">
        <v>4651265</v>
      </c>
      <c s="102">
        <v>3.9805555555555556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1550421.6699999999</v>
      </c>
      <c s="27">
        <v>0</v>
      </c>
      <c s="27">
        <v>1550421.6699999999</v>
      </c>
      <c s="27">
        <v>1550421.6699999999</v>
      </c>
    </row>
    <row r="608" spans="1:65" ht="14.5">
      <c r="A608" s="82" t="s">
        <v>2700</v>
      </c>
      <c s="79" t="s">
        <v>564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44188</v>
      </c>
      <c s="85">
        <v>47475</v>
      </c>
      <c s="101">
        <v>53100</v>
      </c>
      <c s="102">
        <v>4.9805555555555552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13275</v>
      </c>
      <c s="27">
        <v>0</v>
      </c>
      <c s="27">
        <v>13275</v>
      </c>
      <c s="27">
        <v>13275</v>
      </c>
    </row>
    <row r="609" spans="1:65" ht="14.5">
      <c r="A609" s="82" t="s">
        <v>2701</v>
      </c>
      <c s="79" t="s">
        <v>565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887950</v>
      </c>
      <c s="96">
        <v>0</v>
      </c>
      <c s="96">
        <v>0</v>
      </c>
      <c s="96">
        <v>3485.1999999999998</v>
      </c>
      <c s="96">
        <v>0</v>
      </c>
      <c s="96">
        <v>0</v>
      </c>
      <c s="96">
        <v>0</v>
      </c>
      <c s="96">
        <v>887950</v>
      </c>
      <c s="85">
        <v>44301</v>
      </c>
      <c s="85">
        <v>45762</v>
      </c>
      <c s="101">
        <v>1775900</v>
      </c>
      <c s="102">
        <v>0.29166666666666669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887950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887950</v>
      </c>
      <c s="27">
        <v>0</v>
      </c>
      <c s="27">
        <v>887950</v>
      </c>
    </row>
    <row r="610" spans="1:65" ht="14.5">
      <c r="A610" s="82" t="s">
        <v>2702</v>
      </c>
      <c s="79" t="s">
        <v>565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737205</v>
      </c>
      <c s="96">
        <v>0</v>
      </c>
      <c s="96">
        <v>0</v>
      </c>
      <c s="96">
        <v>3114.6900000000001</v>
      </c>
      <c s="96">
        <v>0</v>
      </c>
      <c s="96">
        <v>0</v>
      </c>
      <c s="96">
        <v>0</v>
      </c>
      <c s="96">
        <v>737205</v>
      </c>
      <c s="85">
        <v>44301</v>
      </c>
      <c s="85">
        <v>46127</v>
      </c>
      <c s="101">
        <v>737205</v>
      </c>
      <c s="102">
        <v>1.2916666666666667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368602.5</v>
      </c>
      <c s="27">
        <v>0</v>
      </c>
      <c s="27">
        <v>0</v>
      </c>
      <c s="27">
        <v>0</v>
      </c>
      <c s="27">
        <v>0</v>
      </c>
      <c s="27">
        <v>0</v>
      </c>
      <c s="27">
        <v>368602.5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368602.5</v>
      </c>
      <c s="27">
        <v>368602.5</v>
      </c>
      <c s="27">
        <v>737205</v>
      </c>
    </row>
    <row r="611" spans="1:65" ht="14.5">
      <c r="A611" s="82" t="s">
        <v>2703</v>
      </c>
      <c s="79" t="s">
        <v>565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751955</v>
      </c>
      <c s="96">
        <v>0</v>
      </c>
      <c s="96">
        <v>0</v>
      </c>
      <c s="96">
        <v>3358.73</v>
      </c>
      <c s="96">
        <v>0</v>
      </c>
      <c s="96">
        <v>0</v>
      </c>
      <c s="96">
        <v>0</v>
      </c>
      <c s="96">
        <v>751955</v>
      </c>
      <c s="85">
        <v>44301</v>
      </c>
      <c s="85">
        <v>46492</v>
      </c>
      <c s="101">
        <v>751955</v>
      </c>
      <c s="102">
        <v>2.2916666666666665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375977.5</v>
      </c>
      <c s="27">
        <v>0</v>
      </c>
      <c s="27">
        <v>0</v>
      </c>
      <c s="27">
        <v>0</v>
      </c>
      <c s="27">
        <v>375977.5</v>
      </c>
      <c s="27">
        <v>375977.5</v>
      </c>
    </row>
    <row r="612" spans="1:65" ht="14.5">
      <c r="A612" s="82" t="s">
        <v>2704</v>
      </c>
      <c s="79" t="s">
        <v>565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499.13999999999999</v>
      </c>
      <c s="96">
        <v>0</v>
      </c>
      <c s="96">
        <v>0</v>
      </c>
      <c s="96">
        <v>0</v>
      </c>
      <c s="96">
        <v>106200</v>
      </c>
      <c s="85">
        <v>44301</v>
      </c>
      <c s="85">
        <v>46858</v>
      </c>
      <c s="101">
        <v>106200</v>
      </c>
      <c s="102">
        <v>3.2916666666666665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13" spans="1:65" ht="14.5">
      <c r="A613" s="82" t="s">
        <v>2705</v>
      </c>
      <c s="79" t="s">
        <v>565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44301</v>
      </c>
      <c s="85">
        <v>47223</v>
      </c>
      <c s="101">
        <v>53100</v>
      </c>
      <c s="102">
        <v>4.291666666666667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14" spans="1:65" ht="14.5">
      <c r="A614" s="82" t="s">
        <v>2706</v>
      </c>
      <c s="79" t="s">
        <v>566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7080</v>
      </c>
      <c s="96">
        <v>0</v>
      </c>
      <c s="96">
        <v>0</v>
      </c>
      <c s="96">
        <v>27.789999999999999</v>
      </c>
      <c s="96">
        <v>0</v>
      </c>
      <c s="96">
        <v>0</v>
      </c>
      <c s="96">
        <v>0</v>
      </c>
      <c s="96">
        <v>7080</v>
      </c>
      <c s="85">
        <v>44321</v>
      </c>
      <c s="85">
        <v>45782</v>
      </c>
      <c s="101">
        <v>14160</v>
      </c>
      <c s="102">
        <v>0.34722222222222221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7080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7080</v>
      </c>
      <c s="27">
        <v>0</v>
      </c>
      <c s="27">
        <v>7080</v>
      </c>
    </row>
    <row r="615" spans="1:65" ht="14.5">
      <c r="A615" s="82" t="s">
        <v>2707</v>
      </c>
      <c s="79" t="s">
        <v>566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435715</v>
      </c>
      <c s="96">
        <v>0</v>
      </c>
      <c s="96">
        <v>0</v>
      </c>
      <c s="96">
        <v>1840.9000000000001</v>
      </c>
      <c s="96">
        <v>0</v>
      </c>
      <c s="96">
        <v>0</v>
      </c>
      <c s="96">
        <v>0</v>
      </c>
      <c s="96">
        <v>435715</v>
      </c>
      <c s="85">
        <v>44321</v>
      </c>
      <c s="85">
        <v>46147</v>
      </c>
      <c s="101">
        <v>435715</v>
      </c>
      <c s="102">
        <v>1.3472222222222223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217857.5</v>
      </c>
      <c s="27">
        <v>0</v>
      </c>
      <c s="27">
        <v>0</v>
      </c>
      <c s="27">
        <v>0</v>
      </c>
      <c s="27">
        <v>0</v>
      </c>
      <c s="27">
        <v>0</v>
      </c>
      <c s="27">
        <v>217857.5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217857.5</v>
      </c>
      <c s="27">
        <v>217857.5</v>
      </c>
      <c s="27">
        <v>435715</v>
      </c>
    </row>
    <row r="616" spans="1:65" ht="14.5">
      <c r="A616" s="82" t="s">
        <v>2708</v>
      </c>
      <c s="79" t="s">
        <v>566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1729290</v>
      </c>
      <c s="96">
        <v>0</v>
      </c>
      <c s="96">
        <v>0</v>
      </c>
      <c s="96">
        <v>7724.1599999999999</v>
      </c>
      <c s="96">
        <v>0</v>
      </c>
      <c s="96">
        <v>0</v>
      </c>
      <c s="96">
        <v>0</v>
      </c>
      <c s="96">
        <v>1729290</v>
      </c>
      <c s="85">
        <v>44321</v>
      </c>
      <c s="85">
        <v>46512</v>
      </c>
      <c s="101">
        <v>1729290</v>
      </c>
      <c s="102">
        <v>2.3472222222222223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864645</v>
      </c>
      <c s="27">
        <v>0</v>
      </c>
      <c s="27">
        <v>0</v>
      </c>
      <c s="27">
        <v>864645</v>
      </c>
      <c s="27">
        <v>864645</v>
      </c>
    </row>
    <row r="617" spans="1:65" ht="14.5">
      <c r="A617" s="82" t="s">
        <v>2709</v>
      </c>
      <c s="79" t="s">
        <v>566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6743847.5</v>
      </c>
      <c s="96">
        <v>0</v>
      </c>
      <c s="96">
        <v>0</v>
      </c>
      <c s="96">
        <v>31696.080000000002</v>
      </c>
      <c s="96">
        <v>0</v>
      </c>
      <c s="96">
        <v>0</v>
      </c>
      <c s="96">
        <v>0</v>
      </c>
      <c s="96">
        <v>6743847.5</v>
      </c>
      <c s="85">
        <v>44321</v>
      </c>
      <c s="85">
        <v>46878</v>
      </c>
      <c s="101">
        <v>6743847.5</v>
      </c>
      <c s="102">
        <v>3.3472222222222223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18" spans="1:65" ht="14.5">
      <c r="A618" s="82" t="s">
        <v>2710</v>
      </c>
      <c s="79" t="s">
        <v>566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44321</v>
      </c>
      <c s="85">
        <v>47243</v>
      </c>
      <c s="101">
        <v>53100</v>
      </c>
      <c s="102">
        <v>4.3472222222222223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19" spans="1:65" ht="14.5">
      <c r="A619" s="82" t="s">
        <v>2711</v>
      </c>
      <c s="79" t="s">
        <v>566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44321</v>
      </c>
      <c s="85">
        <v>47973</v>
      </c>
      <c s="101">
        <v>53100</v>
      </c>
      <c s="102">
        <v>6.3472222222222223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20" spans="1:65" ht="14.5">
      <c r="A620" s="82" t="s">
        <v>2712</v>
      </c>
      <c s="79" t="s">
        <v>567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312183.75</v>
      </c>
      <c s="96">
        <v>0</v>
      </c>
      <c s="96">
        <v>0</v>
      </c>
      <c s="96">
        <v>1225.3199999999999</v>
      </c>
      <c s="96">
        <v>0</v>
      </c>
      <c s="96">
        <v>0</v>
      </c>
      <c s="96">
        <v>0</v>
      </c>
      <c s="96">
        <v>312183.75</v>
      </c>
      <c s="85">
        <v>44328</v>
      </c>
      <c s="85">
        <v>45789</v>
      </c>
      <c s="101">
        <v>624367.5</v>
      </c>
      <c s="102">
        <v>0.36666666666666664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312183.75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312183.75</v>
      </c>
      <c s="27">
        <v>0</v>
      </c>
      <c s="27">
        <v>312183.75</v>
      </c>
    </row>
    <row r="621" spans="1:65" ht="14.5">
      <c r="A621" s="82" t="s">
        <v>2713</v>
      </c>
      <c s="79" t="s">
        <v>567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924382.5</v>
      </c>
      <c s="96">
        <v>0</v>
      </c>
      <c s="96">
        <v>0</v>
      </c>
      <c s="96">
        <v>3905.52</v>
      </c>
      <c s="96">
        <v>0</v>
      </c>
      <c s="96">
        <v>0</v>
      </c>
      <c s="96">
        <v>0</v>
      </c>
      <c s="96">
        <v>924382.5</v>
      </c>
      <c s="85">
        <v>44328</v>
      </c>
      <c s="85">
        <v>46154</v>
      </c>
      <c s="101">
        <v>924382.5</v>
      </c>
      <c s="102">
        <v>1.3666666666666667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462191.25</v>
      </c>
      <c s="27">
        <v>0</v>
      </c>
      <c s="27">
        <v>0</v>
      </c>
      <c s="27">
        <v>0</v>
      </c>
      <c s="27">
        <v>0</v>
      </c>
      <c s="27">
        <v>0</v>
      </c>
      <c s="27">
        <v>462191.25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462191.25</v>
      </c>
      <c s="27">
        <v>462191.25</v>
      </c>
      <c s="27">
        <v>924382.5</v>
      </c>
    </row>
    <row r="622" spans="1:65" ht="14.5">
      <c r="A622" s="82" t="s">
        <v>2714</v>
      </c>
      <c s="79" t="s">
        <v>567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1943460</v>
      </c>
      <c s="96">
        <v>0</v>
      </c>
      <c s="96">
        <v>0</v>
      </c>
      <c s="96">
        <v>8680.7900000000009</v>
      </c>
      <c s="96">
        <v>0</v>
      </c>
      <c s="96">
        <v>0</v>
      </c>
      <c s="96">
        <v>0</v>
      </c>
      <c s="96">
        <v>1943460</v>
      </c>
      <c s="85">
        <v>44328</v>
      </c>
      <c s="85">
        <v>46519</v>
      </c>
      <c s="101">
        <v>1943460</v>
      </c>
      <c s="102">
        <v>2.3666666666666667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971730</v>
      </c>
      <c s="27">
        <v>0</v>
      </c>
      <c s="27">
        <v>0</v>
      </c>
      <c s="27">
        <v>971730</v>
      </c>
      <c s="27">
        <v>971730</v>
      </c>
    </row>
    <row r="623" spans="1:65" ht="14.5">
      <c r="A623" s="82" t="s">
        <v>2715</v>
      </c>
      <c s="79" t="s">
        <v>567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856237.5</v>
      </c>
      <c s="96">
        <v>0</v>
      </c>
      <c s="96">
        <v>0</v>
      </c>
      <c s="96">
        <v>4024.3200000000002</v>
      </c>
      <c s="96">
        <v>0</v>
      </c>
      <c s="96">
        <v>0</v>
      </c>
      <c s="96">
        <v>0</v>
      </c>
      <c s="96">
        <v>856237.5</v>
      </c>
      <c s="85">
        <v>44328</v>
      </c>
      <c s="85">
        <v>46885</v>
      </c>
      <c s="101">
        <v>856237.5</v>
      </c>
      <c s="102">
        <v>3.3666666666666667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24" spans="1:65" ht="14.5">
      <c r="A624" s="82" t="s">
        <v>2716</v>
      </c>
      <c s="79" t="s">
        <v>568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705271.25</v>
      </c>
      <c s="96">
        <v>0</v>
      </c>
      <c s="96">
        <v>0</v>
      </c>
      <c s="96">
        <v>2768.1900000000001</v>
      </c>
      <c s="96">
        <v>0</v>
      </c>
      <c s="96">
        <v>0</v>
      </c>
      <c s="96">
        <v>0</v>
      </c>
      <c s="96">
        <v>705271.25</v>
      </c>
      <c s="85">
        <v>44328</v>
      </c>
      <c s="85">
        <v>45789</v>
      </c>
      <c s="101">
        <v>1410542.5</v>
      </c>
      <c s="102">
        <v>0.36666666666666664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705271.25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705271.25</v>
      </c>
      <c s="27">
        <v>0</v>
      </c>
      <c s="27">
        <v>705271.25</v>
      </c>
    </row>
    <row r="625" spans="1:65" ht="14.5">
      <c r="A625" s="82" t="s">
        <v>2717</v>
      </c>
      <c s="79" t="s">
        <v>568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869955</v>
      </c>
      <c s="96">
        <v>0</v>
      </c>
      <c s="96">
        <v>0</v>
      </c>
      <c s="96">
        <v>3675.5599999999999</v>
      </c>
      <c s="96">
        <v>0</v>
      </c>
      <c s="96">
        <v>0</v>
      </c>
      <c s="96">
        <v>0</v>
      </c>
      <c s="96">
        <v>869955</v>
      </c>
      <c s="85">
        <v>44328</v>
      </c>
      <c s="85">
        <v>46154</v>
      </c>
      <c s="101">
        <v>869955</v>
      </c>
      <c s="102">
        <v>1.3666666666666667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434977.5</v>
      </c>
      <c s="27">
        <v>0</v>
      </c>
      <c s="27">
        <v>0</v>
      </c>
      <c s="27">
        <v>0</v>
      </c>
      <c s="27">
        <v>0</v>
      </c>
      <c s="27">
        <v>0</v>
      </c>
      <c s="27">
        <v>434977.5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434977.5</v>
      </c>
      <c s="27">
        <v>434977.5</v>
      </c>
      <c s="27">
        <v>869955</v>
      </c>
    </row>
    <row r="626" spans="1:65" ht="14.5">
      <c r="A626" s="82" t="s">
        <v>2718</v>
      </c>
      <c s="79" t="s">
        <v>568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1517185</v>
      </c>
      <c s="96">
        <v>0</v>
      </c>
      <c s="96">
        <v>0</v>
      </c>
      <c s="96">
        <v>6776.7600000000002</v>
      </c>
      <c s="96">
        <v>0</v>
      </c>
      <c s="96">
        <v>0</v>
      </c>
      <c s="96">
        <v>0</v>
      </c>
      <c s="96">
        <v>1517185</v>
      </c>
      <c s="85">
        <v>44328</v>
      </c>
      <c s="85">
        <v>46519</v>
      </c>
      <c s="101">
        <v>1517185</v>
      </c>
      <c s="102">
        <v>2.3666666666666667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758592.5</v>
      </c>
      <c s="27">
        <v>0</v>
      </c>
      <c s="27">
        <v>0</v>
      </c>
      <c s="27">
        <v>758592.5</v>
      </c>
      <c s="27">
        <v>758592.5</v>
      </c>
    </row>
    <row r="627" spans="1:65" ht="14.5">
      <c r="A627" s="82" t="s">
        <v>2719</v>
      </c>
      <c s="79" t="s">
        <v>568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2326370</v>
      </c>
      <c s="96">
        <v>0</v>
      </c>
      <c s="96">
        <v>0</v>
      </c>
      <c s="96">
        <v>10933.940000000001</v>
      </c>
      <c s="96">
        <v>0</v>
      </c>
      <c s="96">
        <v>0</v>
      </c>
      <c s="96">
        <v>0</v>
      </c>
      <c s="96">
        <v>2326370</v>
      </c>
      <c s="85">
        <v>44328</v>
      </c>
      <c s="85">
        <v>46885</v>
      </c>
      <c s="101">
        <v>2326370</v>
      </c>
      <c s="102">
        <v>3.3666666666666667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28" spans="1:65" ht="14.5">
      <c r="A628" s="82" t="s">
        <v>2720</v>
      </c>
      <c s="79" t="s">
        <v>568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3002657.5</v>
      </c>
      <c s="96">
        <v>0</v>
      </c>
      <c s="96">
        <v>0</v>
      </c>
      <c s="96">
        <v>14838.129999999999</v>
      </c>
      <c s="96">
        <v>0</v>
      </c>
      <c s="96">
        <v>0</v>
      </c>
      <c s="96">
        <v>0</v>
      </c>
      <c s="96">
        <v>3002657.5</v>
      </c>
      <c s="85">
        <v>44328</v>
      </c>
      <c s="85">
        <v>47250</v>
      </c>
      <c s="101">
        <v>3002657.5</v>
      </c>
      <c s="102">
        <v>4.3666666666666663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29" spans="1:65" ht="14.5">
      <c r="A629" s="82" t="s">
        <v>2721</v>
      </c>
      <c s="79" t="s">
        <v>568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2472395</v>
      </c>
      <c s="96">
        <v>0</v>
      </c>
      <c s="96">
        <v>0</v>
      </c>
      <c s="96">
        <v>12794.639999999999</v>
      </c>
      <c s="96">
        <v>0</v>
      </c>
      <c s="96">
        <v>0</v>
      </c>
      <c s="96">
        <v>0</v>
      </c>
      <c s="96">
        <v>2472395</v>
      </c>
      <c s="85">
        <v>44328</v>
      </c>
      <c s="85">
        <v>47615</v>
      </c>
      <c s="101">
        <v>2472395</v>
      </c>
      <c s="102">
        <v>5.3666666666666663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30" spans="1:65" ht="14.5">
      <c r="A630" s="82" t="s">
        <v>2722</v>
      </c>
      <c s="79" t="s">
        <v>568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97940</v>
      </c>
      <c s="96">
        <v>0</v>
      </c>
      <c s="96">
        <v>0</v>
      </c>
      <c s="96">
        <v>530.50999999999999</v>
      </c>
      <c s="96">
        <v>0</v>
      </c>
      <c s="96">
        <v>0</v>
      </c>
      <c s="96">
        <v>0</v>
      </c>
      <c s="96">
        <v>97940</v>
      </c>
      <c s="85">
        <v>44328</v>
      </c>
      <c s="85">
        <v>47980</v>
      </c>
      <c s="101">
        <v>97940</v>
      </c>
      <c s="102">
        <v>6.3666666666666663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31" spans="1:65" ht="14.5">
      <c r="A631" s="82" t="s">
        <v>2723</v>
      </c>
      <c s="79" t="s">
        <v>569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279512.5</v>
      </c>
      <c s="96">
        <v>0</v>
      </c>
      <c s="96">
        <v>0</v>
      </c>
      <c s="96">
        <v>1097.0899999999999</v>
      </c>
      <c s="96">
        <v>0</v>
      </c>
      <c s="96">
        <v>0</v>
      </c>
      <c s="96">
        <v>0</v>
      </c>
      <c s="96">
        <v>279512.5</v>
      </c>
      <c s="85">
        <v>44333</v>
      </c>
      <c s="85">
        <v>45794</v>
      </c>
      <c s="101">
        <v>559025</v>
      </c>
      <c s="102">
        <v>0.38055555555555554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279512.5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279512.5</v>
      </c>
      <c s="27">
        <v>0</v>
      </c>
      <c s="27">
        <v>279512.5</v>
      </c>
    </row>
    <row r="632" spans="1:65" ht="14.5">
      <c r="A632" s="82" t="s">
        <v>2724</v>
      </c>
      <c s="79" t="s">
        <v>569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925415</v>
      </c>
      <c s="96">
        <v>0</v>
      </c>
      <c s="96">
        <v>0</v>
      </c>
      <c s="96">
        <v>3909.8800000000001</v>
      </c>
      <c s="96">
        <v>0</v>
      </c>
      <c s="96">
        <v>0</v>
      </c>
      <c s="96">
        <v>0</v>
      </c>
      <c s="96">
        <v>925415</v>
      </c>
      <c s="85">
        <v>44333</v>
      </c>
      <c s="85">
        <v>46159</v>
      </c>
      <c s="101">
        <v>925415</v>
      </c>
      <c s="102">
        <v>1.3805555555555555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462707.5</v>
      </c>
      <c s="27">
        <v>0</v>
      </c>
      <c s="27">
        <v>0</v>
      </c>
      <c s="27">
        <v>0</v>
      </c>
      <c s="27">
        <v>0</v>
      </c>
      <c s="27">
        <v>0</v>
      </c>
      <c s="27">
        <v>462707.5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462707.5</v>
      </c>
      <c s="27">
        <v>462707.5</v>
      </c>
      <c s="27">
        <v>925415</v>
      </c>
    </row>
    <row r="633" spans="1:65" ht="14.5">
      <c r="A633" s="82" t="s">
        <v>2725</v>
      </c>
      <c s="79" t="s">
        <v>569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6710070</v>
      </c>
      <c s="96">
        <v>0</v>
      </c>
      <c s="96">
        <v>0</v>
      </c>
      <c s="96">
        <v>29971.650000000001</v>
      </c>
      <c s="96">
        <v>0</v>
      </c>
      <c s="96">
        <v>0</v>
      </c>
      <c s="96">
        <v>0</v>
      </c>
      <c s="96">
        <v>6710070</v>
      </c>
      <c s="85">
        <v>44333</v>
      </c>
      <c s="85">
        <v>46524</v>
      </c>
      <c s="101">
        <v>6710070</v>
      </c>
      <c s="102">
        <v>2.3805555555555555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3355035</v>
      </c>
      <c s="27">
        <v>0</v>
      </c>
      <c s="27">
        <v>0</v>
      </c>
      <c s="27">
        <v>3355035</v>
      </c>
      <c s="27">
        <v>3355035</v>
      </c>
    </row>
    <row r="634" spans="1:65" ht="14.5">
      <c r="A634" s="82" t="s">
        <v>2726</v>
      </c>
      <c s="79" t="s">
        <v>569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15747100</v>
      </c>
      <c s="96">
        <v>0</v>
      </c>
      <c s="96">
        <v>0</v>
      </c>
      <c s="96">
        <v>74011.369999999995</v>
      </c>
      <c s="96">
        <v>0</v>
      </c>
      <c s="96">
        <v>0</v>
      </c>
      <c s="96">
        <v>0</v>
      </c>
      <c s="96">
        <v>15747100</v>
      </c>
      <c s="85">
        <v>44333</v>
      </c>
      <c s="85">
        <v>46890</v>
      </c>
      <c s="101">
        <v>15747100</v>
      </c>
      <c s="102">
        <v>3.3805555555555555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35" spans="1:65" ht="14.5">
      <c r="A635" s="82" t="s">
        <v>2727</v>
      </c>
      <c s="79" t="s">
        <v>569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3438667.5</v>
      </c>
      <c s="96">
        <v>0</v>
      </c>
      <c s="96">
        <v>0</v>
      </c>
      <c s="96">
        <v>16992.75</v>
      </c>
      <c s="96">
        <v>0</v>
      </c>
      <c s="96">
        <v>0</v>
      </c>
      <c s="96">
        <v>0</v>
      </c>
      <c s="96">
        <v>3438667.5</v>
      </c>
      <c s="85">
        <v>44333</v>
      </c>
      <c s="85">
        <v>47255</v>
      </c>
      <c s="101">
        <v>3438667.5</v>
      </c>
      <c s="102">
        <v>4.3805555555555555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36" spans="1:65" ht="14.5">
      <c r="A636" s="82" t="s">
        <v>2728</v>
      </c>
      <c s="79" t="s">
        <v>569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211957.5</v>
      </c>
      <c s="96">
        <v>0</v>
      </c>
      <c s="96">
        <v>0</v>
      </c>
      <c s="96">
        <v>1096.8800000000001</v>
      </c>
      <c s="96">
        <v>0</v>
      </c>
      <c s="96">
        <v>0</v>
      </c>
      <c s="96">
        <v>0</v>
      </c>
      <c s="96">
        <v>211957.5</v>
      </c>
      <c s="85">
        <v>44333</v>
      </c>
      <c s="85">
        <v>47620</v>
      </c>
      <c s="101">
        <v>211957.5</v>
      </c>
      <c s="102">
        <v>5.3805555555555555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37" spans="1:65" ht="14.5">
      <c r="A637" s="82" t="s">
        <v>2729</v>
      </c>
      <c s="79" t="s">
        <v>570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69988.75</v>
      </c>
      <c s="96">
        <v>0</v>
      </c>
      <c s="96">
        <v>0</v>
      </c>
      <c s="96">
        <v>274.70999999999998</v>
      </c>
      <c s="96">
        <v>0</v>
      </c>
      <c s="96">
        <v>0</v>
      </c>
      <c s="96">
        <v>0</v>
      </c>
      <c s="96">
        <v>69988.75</v>
      </c>
      <c s="85">
        <v>44335</v>
      </c>
      <c s="85">
        <v>45796</v>
      </c>
      <c s="101">
        <v>139977.5</v>
      </c>
      <c s="102">
        <v>0.38611111111111113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69988.75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69988.75</v>
      </c>
      <c s="27">
        <v>0</v>
      </c>
      <c s="27">
        <v>69988.75</v>
      </c>
    </row>
    <row r="638" spans="1:65" ht="14.5">
      <c r="A638" s="82" t="s">
        <v>2730</v>
      </c>
      <c s="79" t="s">
        <v>570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234377.5</v>
      </c>
      <c s="96">
        <v>0</v>
      </c>
      <c s="96">
        <v>0</v>
      </c>
      <c s="96">
        <v>990.24000000000001</v>
      </c>
      <c s="96">
        <v>0</v>
      </c>
      <c s="96">
        <v>0</v>
      </c>
      <c s="96">
        <v>0</v>
      </c>
      <c s="96">
        <v>234377.5</v>
      </c>
      <c s="85">
        <v>44335</v>
      </c>
      <c s="85">
        <v>46161</v>
      </c>
      <c s="101">
        <v>234377.5</v>
      </c>
      <c s="102">
        <v>1.3861111111111111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117188.75</v>
      </c>
      <c s="27">
        <v>0</v>
      </c>
      <c s="27">
        <v>0</v>
      </c>
      <c s="27">
        <v>0</v>
      </c>
      <c s="27">
        <v>0</v>
      </c>
      <c s="27">
        <v>0</v>
      </c>
      <c s="27">
        <v>117188.75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117188.75</v>
      </c>
      <c s="27">
        <v>117188.75</v>
      </c>
      <c s="27">
        <v>234377.5</v>
      </c>
    </row>
    <row r="639" spans="1:65" ht="14.5">
      <c r="A639" s="82" t="s">
        <v>2731</v>
      </c>
      <c s="79" t="s">
        <v>570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1180000</v>
      </c>
      <c s="96">
        <v>0</v>
      </c>
      <c s="96">
        <v>0</v>
      </c>
      <c s="96">
        <v>5270.6700000000001</v>
      </c>
      <c s="96">
        <v>0</v>
      </c>
      <c s="96">
        <v>0</v>
      </c>
      <c s="96">
        <v>0</v>
      </c>
      <c s="96">
        <v>1180000</v>
      </c>
      <c s="85">
        <v>44335</v>
      </c>
      <c s="85">
        <v>46526</v>
      </c>
      <c s="101">
        <v>1180000</v>
      </c>
      <c s="102">
        <v>2.3861111111111111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590000</v>
      </c>
      <c s="27">
        <v>0</v>
      </c>
      <c s="27">
        <v>0</v>
      </c>
      <c s="27">
        <v>590000</v>
      </c>
      <c s="27">
        <v>590000</v>
      </c>
    </row>
    <row r="640" spans="1:65" ht="14.5">
      <c r="A640" s="82" t="s">
        <v>2732</v>
      </c>
      <c s="79" t="s">
        <v>570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2779047.5</v>
      </c>
      <c s="96">
        <v>0</v>
      </c>
      <c s="96">
        <v>0</v>
      </c>
      <c s="96">
        <v>13061.52</v>
      </c>
      <c s="96">
        <v>0</v>
      </c>
      <c s="96">
        <v>0</v>
      </c>
      <c s="96">
        <v>0</v>
      </c>
      <c s="96">
        <v>2779047.5</v>
      </c>
      <c s="85">
        <v>44335</v>
      </c>
      <c s="85">
        <v>46892</v>
      </c>
      <c s="101">
        <v>2779047.5</v>
      </c>
      <c s="102">
        <v>3.3861111111111111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41" spans="1:65" ht="14.5">
      <c r="A641" s="82" t="s">
        <v>2733</v>
      </c>
      <c s="79" t="s">
        <v>570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683662.5</v>
      </c>
      <c s="96">
        <v>0</v>
      </c>
      <c s="96">
        <v>0</v>
      </c>
      <c s="96">
        <v>3378.4299999999998</v>
      </c>
      <c s="96">
        <v>0</v>
      </c>
      <c s="96">
        <v>0</v>
      </c>
      <c s="96">
        <v>0</v>
      </c>
      <c s="96">
        <v>683662.5</v>
      </c>
      <c s="85">
        <v>44335</v>
      </c>
      <c s="85">
        <v>47257</v>
      </c>
      <c s="101">
        <v>683662.5</v>
      </c>
      <c s="102">
        <v>4.3861111111111111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42" spans="1:65" ht="14.5">
      <c r="A642" s="82" t="s">
        <v>2734</v>
      </c>
      <c s="79" t="s">
        <v>570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44335</v>
      </c>
      <c s="85">
        <v>47622</v>
      </c>
      <c s="101">
        <v>106200</v>
      </c>
      <c s="102">
        <v>5.3861111111111111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43" spans="1:65" ht="14.5">
      <c r="A643" s="82" t="s">
        <v>2735</v>
      </c>
      <c s="79" t="s">
        <v>570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44335</v>
      </c>
      <c s="85">
        <v>47987</v>
      </c>
      <c s="101">
        <v>53100</v>
      </c>
      <c s="102">
        <v>6.3861111111111111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44" spans="1:65" ht="14.5">
      <c r="A644" s="82" t="s">
        <v>2736</v>
      </c>
      <c s="79" t="s">
        <v>571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244997.5</v>
      </c>
      <c s="96">
        <v>0</v>
      </c>
      <c s="96">
        <v>122498.75</v>
      </c>
      <c s="96">
        <v>961.62</v>
      </c>
      <c s="96">
        <v>0</v>
      </c>
      <c s="96">
        <v>0</v>
      </c>
      <c s="96">
        <v>0</v>
      </c>
      <c s="96">
        <v>122498.75</v>
      </c>
      <c s="85">
        <v>44363</v>
      </c>
      <c s="85">
        <v>45824</v>
      </c>
      <c s="101">
        <v>244997.5</v>
      </c>
      <c s="102">
        <v>0.46111111111111114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122498.75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122498.75</v>
      </c>
      <c s="27">
        <v>0</v>
      </c>
      <c s="27">
        <v>122498.75</v>
      </c>
    </row>
    <row r="645" spans="1:65" ht="14.5">
      <c r="A645" s="82" t="s">
        <v>2737</v>
      </c>
      <c s="79" t="s">
        <v>571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206647.5</v>
      </c>
      <c s="96">
        <v>0</v>
      </c>
      <c s="96">
        <v>0</v>
      </c>
      <c s="96">
        <v>873.09000000000003</v>
      </c>
      <c s="96">
        <v>0</v>
      </c>
      <c s="96">
        <v>0</v>
      </c>
      <c s="96">
        <v>0</v>
      </c>
      <c s="96">
        <v>206647.5</v>
      </c>
      <c s="85">
        <v>44363</v>
      </c>
      <c s="85">
        <v>46189</v>
      </c>
      <c s="101">
        <v>206647.5</v>
      </c>
      <c s="102">
        <v>1.461111111111111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103323.75</v>
      </c>
      <c s="27">
        <v>0</v>
      </c>
      <c s="27">
        <v>0</v>
      </c>
      <c s="27">
        <v>0</v>
      </c>
      <c s="27">
        <v>0</v>
      </c>
      <c s="27">
        <v>0</v>
      </c>
      <c s="27">
        <v>103323.75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103323.75</v>
      </c>
      <c s="27">
        <v>103323.75</v>
      </c>
      <c s="27">
        <v>206647.5</v>
      </c>
    </row>
    <row r="646" spans="1:65" ht="14.5">
      <c r="A646" s="82" t="s">
        <v>2738</v>
      </c>
      <c s="79" t="s">
        <v>571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216677.5</v>
      </c>
      <c s="96">
        <v>0</v>
      </c>
      <c s="96">
        <v>0</v>
      </c>
      <c s="96">
        <v>967.83000000000004</v>
      </c>
      <c s="96">
        <v>0</v>
      </c>
      <c s="96">
        <v>0</v>
      </c>
      <c s="96">
        <v>0</v>
      </c>
      <c s="96">
        <v>216677.5</v>
      </c>
      <c s="85">
        <v>44363</v>
      </c>
      <c s="85">
        <v>46554</v>
      </c>
      <c s="101">
        <v>216677.5</v>
      </c>
      <c s="102">
        <v>2.4611111111111112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108338.75</v>
      </c>
      <c s="27">
        <v>0</v>
      </c>
      <c s="27">
        <v>108338.75</v>
      </c>
      <c s="27">
        <v>108338.75</v>
      </c>
    </row>
    <row r="647" spans="1:65" ht="14.5">
      <c r="A647" s="82" t="s">
        <v>2739</v>
      </c>
      <c s="79" t="s">
        <v>571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548847.5</v>
      </c>
      <c s="96">
        <v>0</v>
      </c>
      <c s="96">
        <v>0</v>
      </c>
      <c s="96">
        <v>2579.5799999999999</v>
      </c>
      <c s="96">
        <v>0</v>
      </c>
      <c s="96">
        <v>0</v>
      </c>
      <c s="96">
        <v>0</v>
      </c>
      <c s="96">
        <v>548847.5</v>
      </c>
      <c s="85">
        <v>44363</v>
      </c>
      <c s="85">
        <v>46920</v>
      </c>
      <c s="101">
        <v>548847.5</v>
      </c>
      <c s="102">
        <v>3.4611111111111112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48" spans="1:65" ht="14.5">
      <c r="A648" s="82" t="s">
        <v>2740</v>
      </c>
      <c s="79" t="s">
        <v>571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402527.5</v>
      </c>
      <c s="96">
        <v>0</v>
      </c>
      <c s="96">
        <v>0</v>
      </c>
      <c s="96">
        <v>1989.1600000000001</v>
      </c>
      <c s="96">
        <v>0</v>
      </c>
      <c s="96">
        <v>0</v>
      </c>
      <c s="96">
        <v>0</v>
      </c>
      <c s="96">
        <v>402527.5</v>
      </c>
      <c s="85">
        <v>44363</v>
      </c>
      <c s="85">
        <v>47285</v>
      </c>
      <c s="101">
        <v>402527.5</v>
      </c>
      <c s="102">
        <v>4.4611111111111112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49" spans="1:65" ht="14.5">
      <c r="A649" s="82" t="s">
        <v>2741</v>
      </c>
      <c s="79" t="s">
        <v>571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74340</v>
      </c>
      <c s="96">
        <v>0</v>
      </c>
      <c s="96">
        <v>0</v>
      </c>
      <c s="96">
        <v>384.70999999999998</v>
      </c>
      <c s="96">
        <v>0</v>
      </c>
      <c s="96">
        <v>0</v>
      </c>
      <c s="96">
        <v>0</v>
      </c>
      <c s="96">
        <v>74340</v>
      </c>
      <c s="85">
        <v>44363</v>
      </c>
      <c s="85">
        <v>47650</v>
      </c>
      <c s="101">
        <v>74340</v>
      </c>
      <c s="102">
        <v>5.4611111111111112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50" spans="1:65" ht="14.5">
      <c r="A650" s="82" t="s">
        <v>2742</v>
      </c>
      <c s="79" t="s">
        <v>581</v>
      </c>
      <c s="80">
        <v>18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3636363.6000000001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3636363.6000000001</v>
      </c>
      <c s="85">
        <v>41421</v>
      </c>
      <c s="85">
        <v>45804</v>
      </c>
      <c s="101">
        <v>40000000</v>
      </c>
      <c s="102">
        <v>0.40833333333333333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3636363.6000000001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3636363.6000000001</v>
      </c>
      <c s="27">
        <v>0</v>
      </c>
      <c s="27">
        <v>3636363.6000000001</v>
      </c>
    </row>
    <row r="651" spans="1:65" ht="14.5">
      <c r="A651" s="82" t="s">
        <v>2743</v>
      </c>
      <c s="79" t="s">
        <v>581</v>
      </c>
      <c s="80">
        <v>19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12727272.76</v>
      </c>
      <c s="96">
        <v>0</v>
      </c>
      <c s="96">
        <v>6363636.3600000003</v>
      </c>
      <c s="96">
        <v>477272.72999999998</v>
      </c>
      <c s="96">
        <v>0</v>
      </c>
      <c s="96">
        <v>0</v>
      </c>
      <c s="96">
        <v>0</v>
      </c>
      <c s="96">
        <v>6363636.4000000004</v>
      </c>
      <c s="85">
        <v>41424</v>
      </c>
      <c s="85">
        <v>45807</v>
      </c>
      <c s="101">
        <v>70000000</v>
      </c>
      <c s="102">
        <v>0.41666666666666669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6363636.4000000004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6363636.4000000004</v>
      </c>
      <c s="27">
        <v>0</v>
      </c>
      <c s="27">
        <v>6363636.4000000004</v>
      </c>
    </row>
    <row r="652" spans="1:65" ht="14.5">
      <c r="A652" s="82" t="s">
        <v>2744</v>
      </c>
      <c s="79" t="s">
        <v>581</v>
      </c>
      <c s="80">
        <v>23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7272727.2400000002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7272727.2400000002</v>
      </c>
      <c s="85">
        <v>41467</v>
      </c>
      <c s="85">
        <v>45850</v>
      </c>
      <c s="101">
        <v>40000000</v>
      </c>
      <c s="102">
        <v>0.53333333333333333</v>
      </c>
      <c s="102">
        <v>12</v>
      </c>
      <c s="90">
        <v>0.074999999999999997</v>
      </c>
      <c s="79" t="s">
        <v>657</v>
      </c>
      <c s="79" t="s">
        <v>658</v>
      </c>
      <c s="27">
        <v>3636363.6400000001</v>
      </c>
      <c s="27">
        <v>0</v>
      </c>
      <c s="27">
        <v>0</v>
      </c>
      <c s="27">
        <v>0</v>
      </c>
      <c s="27">
        <v>0</v>
      </c>
      <c s="27">
        <v>0</v>
      </c>
      <c s="27">
        <v>3636363.6400000001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7272727.2800000003</v>
      </c>
      <c s="27">
        <v>0</v>
      </c>
      <c s="27">
        <v>7272727.2800000003</v>
      </c>
    </row>
    <row r="653" spans="1:65" ht="14.5">
      <c r="A653" s="82" t="s">
        <v>2745</v>
      </c>
      <c s="79" t="s">
        <v>581</v>
      </c>
      <c s="80">
        <v>30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21818181.809999999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21818181.809999999</v>
      </c>
      <c s="85">
        <v>41488</v>
      </c>
      <c s="85">
        <v>45871</v>
      </c>
      <c s="101">
        <v>120000000</v>
      </c>
      <c s="102">
        <v>0.58888888888888891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10909090.91</v>
      </c>
      <c s="27">
        <v>0</v>
      </c>
      <c s="27">
        <v>0</v>
      </c>
      <c s="27">
        <v>0</v>
      </c>
      <c s="27">
        <v>0</v>
      </c>
      <c s="27">
        <v>0</v>
      </c>
      <c s="27">
        <v>10909090.91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21818181.82</v>
      </c>
      <c s="27">
        <v>0</v>
      </c>
      <c s="27">
        <v>21818181.82</v>
      </c>
    </row>
    <row r="654" spans="1:65" ht="14.5">
      <c r="A654" s="82" t="s">
        <v>2746</v>
      </c>
      <c s="79" t="s">
        <v>590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18181818.190000001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18181818.190000001</v>
      </c>
      <c s="85">
        <v>41557</v>
      </c>
      <c s="85">
        <v>45940</v>
      </c>
      <c s="101">
        <v>100000000</v>
      </c>
      <c s="102">
        <v>0.77777777777777779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18181818.18</v>
      </c>
      <c s="27">
        <v>0</v>
      </c>
      <c s="27">
        <v>18181818.18</v>
      </c>
    </row>
    <row r="655" spans="1:65" ht="14.5">
      <c r="A655" s="82" t="s">
        <v>2747</v>
      </c>
      <c s="79" t="s">
        <v>590</v>
      </c>
      <c s="80">
        <v>2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50909090.950000003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50909090.950000003</v>
      </c>
      <c s="85">
        <v>41565</v>
      </c>
      <c s="85">
        <v>45948</v>
      </c>
      <c s="101">
        <v>280000000</v>
      </c>
      <c s="102">
        <v>0.80000000000000004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25454545.449999999</v>
      </c>
      <c s="27">
        <v>0</v>
      </c>
      <c s="27">
        <v>0</v>
      </c>
      <c s="27">
        <v>0</v>
      </c>
      <c s="27">
        <v>0</v>
      </c>
      <c s="27">
        <v>0</v>
      </c>
      <c s="27">
        <v>25454545.449999999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50909090.899999999</v>
      </c>
      <c s="27">
        <v>0</v>
      </c>
      <c s="27">
        <v>50909090.899999999</v>
      </c>
    </row>
    <row r="656" spans="1:65" ht="14.5">
      <c r="A656" s="82" t="s">
        <v>2748</v>
      </c>
      <c s="79" t="s">
        <v>590</v>
      </c>
      <c s="80">
        <v>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3636363.6200000001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3636363.6200000001</v>
      </c>
      <c s="85">
        <v>41572</v>
      </c>
      <c s="85">
        <v>45955</v>
      </c>
      <c s="101">
        <v>20000000</v>
      </c>
      <c s="102">
        <v>0.81944444444444442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1818181.8200000001</v>
      </c>
      <c s="27">
        <v>0</v>
      </c>
      <c s="27">
        <v>0</v>
      </c>
      <c s="27">
        <v>0</v>
      </c>
      <c s="27">
        <v>0</v>
      </c>
      <c s="27">
        <v>0</v>
      </c>
      <c s="27">
        <v>1818181.8200000001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3636363.6400000001</v>
      </c>
      <c s="27">
        <v>0</v>
      </c>
      <c s="27">
        <v>3636363.6400000001</v>
      </c>
    </row>
    <row r="657" spans="1:65" ht="14.5">
      <c r="A657" s="82" t="s">
        <v>2749</v>
      </c>
      <c s="79" t="s">
        <v>590</v>
      </c>
      <c s="80">
        <v>4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24136363.600000001</v>
      </c>
      <c s="96">
        <v>0</v>
      </c>
      <c s="96">
        <v>8045454.5499999998</v>
      </c>
      <c s="96">
        <v>905113.64000000001</v>
      </c>
      <c s="96">
        <v>0</v>
      </c>
      <c s="96">
        <v>0</v>
      </c>
      <c s="96">
        <v>0</v>
      </c>
      <c s="96">
        <v>16090909.050000001</v>
      </c>
      <c s="85">
        <v>41635</v>
      </c>
      <c s="85">
        <v>46018</v>
      </c>
      <c s="101">
        <v>88500000</v>
      </c>
      <c s="102">
        <v>0.9916666666666667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8045454.5499999998</v>
      </c>
      <c s="27">
        <v>0</v>
      </c>
      <c s="27">
        <v>0</v>
      </c>
      <c s="27">
        <v>0</v>
      </c>
      <c s="27">
        <v>0</v>
      </c>
      <c s="27">
        <v>0</v>
      </c>
      <c s="27">
        <v>8045454.5499999998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16090909.1</v>
      </c>
      <c s="27">
        <v>0</v>
      </c>
      <c s="27">
        <v>16090909.1</v>
      </c>
    </row>
    <row r="658" spans="1:65" ht="14.5">
      <c r="A658" s="82" t="s">
        <v>2750</v>
      </c>
      <c s="79" t="s">
        <v>583</v>
      </c>
      <c s="80">
        <v>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27272727.280000001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27272727.280000001</v>
      </c>
      <c s="85">
        <v>41674</v>
      </c>
      <c s="85">
        <v>46057</v>
      </c>
      <c s="101">
        <v>100000000</v>
      </c>
      <c s="102">
        <v>1.0944444444444446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18181818.18</v>
      </c>
      <c s="27">
        <v>9090909.0899999999</v>
      </c>
      <c s="27">
        <v>27272727.27</v>
      </c>
    </row>
    <row r="659" spans="1:65" ht="14.5">
      <c r="A659" s="82" t="s">
        <v>2751</v>
      </c>
      <c s="79" t="s">
        <v>583</v>
      </c>
      <c s="80">
        <v>4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27272727.280000001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27272727.280000001</v>
      </c>
      <c s="85">
        <v>41675</v>
      </c>
      <c s="85">
        <v>46058</v>
      </c>
      <c s="101">
        <v>100000000</v>
      </c>
      <c s="102">
        <v>1.0972222222222223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18181818.18</v>
      </c>
      <c s="27">
        <v>9090909.0899999999</v>
      </c>
      <c s="27">
        <v>27272727.27</v>
      </c>
    </row>
    <row r="660" spans="1:65" ht="14.5">
      <c r="A660" s="82" t="s">
        <v>2752</v>
      </c>
      <c s="79" t="s">
        <v>583</v>
      </c>
      <c s="80">
        <v>5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40909090.880000003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40909090.880000003</v>
      </c>
      <c s="85">
        <v>41676</v>
      </c>
      <c s="85">
        <v>46059</v>
      </c>
      <c s="101">
        <v>150000000</v>
      </c>
      <c s="102">
        <v>1.1000000000000001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13636363.640000001</v>
      </c>
      <c s="27">
        <v>0</v>
      </c>
      <c s="27">
        <v>0</v>
      </c>
      <c s="27">
        <v>0</v>
      </c>
      <c s="27">
        <v>0</v>
      </c>
      <c s="27">
        <v>0</v>
      </c>
      <c s="27">
        <v>13636363.640000001</v>
      </c>
      <c s="27">
        <v>0</v>
      </c>
      <c s="27">
        <v>0</v>
      </c>
      <c s="27">
        <v>0</v>
      </c>
      <c s="27">
        <v>0</v>
      </c>
      <c s="27">
        <v>0</v>
      </c>
      <c s="27">
        <v>13636363.640000001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27272727.280000001</v>
      </c>
      <c s="27">
        <v>13636363.640000001</v>
      </c>
      <c s="27">
        <v>40909090.920000002</v>
      </c>
    </row>
    <row r="661" spans="1:65" ht="14.5">
      <c r="A661" s="82" t="s">
        <v>2753</v>
      </c>
      <c s="79" t="s">
        <v>583</v>
      </c>
      <c s="80">
        <v>14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40909090.880000003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40909090.880000003</v>
      </c>
      <c s="85">
        <v>41712</v>
      </c>
      <c s="85">
        <v>46095</v>
      </c>
      <c s="101">
        <v>150000000</v>
      </c>
      <c s="102">
        <v>1.2055555555555555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13636363.640000001</v>
      </c>
      <c s="27">
        <v>0</v>
      </c>
      <c s="27">
        <v>0</v>
      </c>
      <c s="27">
        <v>0</v>
      </c>
      <c s="27">
        <v>0</v>
      </c>
      <c s="27">
        <v>0</v>
      </c>
      <c s="27">
        <v>13636363.640000001</v>
      </c>
      <c s="27">
        <v>0</v>
      </c>
      <c s="27">
        <v>0</v>
      </c>
      <c s="27">
        <v>0</v>
      </c>
      <c s="27">
        <v>0</v>
      </c>
      <c s="27">
        <v>0</v>
      </c>
      <c s="27">
        <v>13636363.640000001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27272727.280000001</v>
      </c>
      <c s="27">
        <v>13636363.640000001</v>
      </c>
      <c s="27">
        <v>40909090.920000002</v>
      </c>
    </row>
    <row r="662" spans="1:65" ht="14.5">
      <c r="A662" s="82" t="s">
        <v>2754</v>
      </c>
      <c s="79" t="s">
        <v>583</v>
      </c>
      <c s="80">
        <v>46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36363636.369999997</v>
      </c>
      <c s="96">
        <v>0</v>
      </c>
      <c s="96">
        <v>9090909.0899999999</v>
      </c>
      <c s="96">
        <v>1363636.3600000001</v>
      </c>
      <c s="96">
        <v>0</v>
      </c>
      <c s="96">
        <v>0</v>
      </c>
      <c s="96">
        <v>0</v>
      </c>
      <c s="96">
        <v>27272727.280000001</v>
      </c>
      <c s="85">
        <v>41789</v>
      </c>
      <c s="85">
        <v>46172</v>
      </c>
      <c s="101">
        <v>100000000</v>
      </c>
      <c s="102">
        <v>1.4166666666666667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9090909.0899999999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18181818.18</v>
      </c>
      <c s="27">
        <v>9090909.0899999999</v>
      </c>
      <c s="27">
        <v>27272727.27</v>
      </c>
    </row>
    <row r="663" spans="1:65" ht="14.5">
      <c r="A663" s="82" t="s">
        <v>2755</v>
      </c>
      <c s="79" t="s">
        <v>584</v>
      </c>
      <c s="80">
        <v>28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40000000.009999998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40000000.009999998</v>
      </c>
      <c s="85">
        <v>41873</v>
      </c>
      <c s="85">
        <v>46256</v>
      </c>
      <c s="101">
        <v>80000000</v>
      </c>
      <c s="102">
        <v>1.6444444444444444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13333333.33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13333333.33</v>
      </c>
      <c s="27">
        <v>0</v>
      </c>
      <c s="27">
        <v>0</v>
      </c>
      <c s="27">
        <v>0</v>
      </c>
      <c s="27">
        <v>0</v>
      </c>
      <c s="27">
        <v>0</v>
      </c>
      <c s="27">
        <v>13333333.33</v>
      </c>
      <c s="27">
        <v>0</v>
      </c>
      <c s="27">
        <v>0</v>
      </c>
      <c s="27">
        <v>0</v>
      </c>
      <c s="27">
        <v>0</v>
      </c>
      <c s="27">
        <v>13333333.33</v>
      </c>
      <c s="27">
        <v>26666666.66</v>
      </c>
      <c s="27">
        <v>39999999.990000002</v>
      </c>
    </row>
    <row r="664" spans="1:65" ht="14.5">
      <c r="A664" s="82" t="s">
        <v>2756</v>
      </c>
      <c s="79" t="s">
        <v>584</v>
      </c>
      <c s="80">
        <v>33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49000000.009999998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49000000.009999998</v>
      </c>
      <c s="85">
        <v>41900</v>
      </c>
      <c s="85">
        <v>46283</v>
      </c>
      <c s="101">
        <v>98000000</v>
      </c>
      <c s="102">
        <v>1.7166666666666666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16333333.33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16333333.33</v>
      </c>
      <c s="27">
        <v>0</v>
      </c>
      <c s="27">
        <v>0</v>
      </c>
      <c s="27">
        <v>0</v>
      </c>
      <c s="27">
        <v>0</v>
      </c>
      <c s="27">
        <v>0</v>
      </c>
      <c s="27">
        <v>16333333.33</v>
      </c>
      <c s="27">
        <v>0</v>
      </c>
      <c s="27">
        <v>0</v>
      </c>
      <c s="27">
        <v>0</v>
      </c>
      <c s="27">
        <v>16333333.33</v>
      </c>
      <c s="27">
        <v>32666666.66</v>
      </c>
      <c s="27">
        <v>48999999.990000002</v>
      </c>
    </row>
    <row r="665" spans="1:65" ht="14.5">
      <c r="A665" s="82" t="s">
        <v>2757</v>
      </c>
      <c s="79" t="s">
        <v>584</v>
      </c>
      <c s="80">
        <v>47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23625000</v>
      </c>
      <c s="96">
        <v>0</v>
      </c>
      <c s="96">
        <v>0</v>
      </c>
      <c s="96">
        <v>969097.5</v>
      </c>
      <c s="96">
        <v>0</v>
      </c>
      <c s="96">
        <v>0</v>
      </c>
      <c s="96">
        <v>0</v>
      </c>
      <c s="96">
        <v>23625000</v>
      </c>
      <c s="85">
        <v>41984</v>
      </c>
      <c s="85">
        <v>47463</v>
      </c>
      <c s="101">
        <v>31500000</v>
      </c>
      <c s="102">
        <v>4.947222222222222</v>
      </c>
      <c s="102">
        <v>15</v>
      </c>
      <c s="90">
        <v>0.082040000000000002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3937500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3937500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3937500</v>
      </c>
      <c s="27">
        <v>3937500</v>
      </c>
      <c s="27">
        <v>7875000</v>
      </c>
    </row>
    <row r="666" spans="1:65" ht="14.5">
      <c r="A666" s="82" t="s">
        <v>2758</v>
      </c>
      <c s="79" t="s">
        <v>585</v>
      </c>
      <c s="80">
        <v>7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21000000</v>
      </c>
      <c s="96">
        <v>0</v>
      </c>
      <c s="96">
        <v>0</v>
      </c>
      <c s="96">
        <v>787500</v>
      </c>
      <c s="96">
        <v>0</v>
      </c>
      <c s="96">
        <v>0</v>
      </c>
      <c s="96">
        <v>0</v>
      </c>
      <c s="96">
        <v>21000000</v>
      </c>
      <c s="85">
        <v>41984</v>
      </c>
      <c s="85">
        <v>46367</v>
      </c>
      <c s="101">
        <v>42000000</v>
      </c>
      <c s="102">
        <v>1.9472222222222222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7000000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7000000</v>
      </c>
      <c s="27">
        <v>0</v>
      </c>
      <c s="27">
        <v>0</v>
      </c>
      <c s="27">
        <v>0</v>
      </c>
      <c s="27">
        <v>0</v>
      </c>
      <c s="27">
        <v>0</v>
      </c>
      <c s="27">
        <v>7000000</v>
      </c>
      <c s="27">
        <v>7000000</v>
      </c>
      <c s="27">
        <v>14000000</v>
      </c>
      <c s="27">
        <v>21000000</v>
      </c>
    </row>
    <row r="667" spans="1:65" ht="14.5">
      <c r="A667" s="82" t="s">
        <v>2759</v>
      </c>
      <c s="79" t="s">
        <v>585</v>
      </c>
      <c s="80">
        <v>16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63250000</v>
      </c>
      <c s="96">
        <v>0</v>
      </c>
      <c s="96">
        <v>5750000</v>
      </c>
      <c s="96">
        <v>2593250</v>
      </c>
      <c s="96">
        <v>0</v>
      </c>
      <c s="96">
        <v>0</v>
      </c>
      <c s="96">
        <v>0</v>
      </c>
      <c s="96">
        <v>57500000</v>
      </c>
      <c s="85">
        <v>41995</v>
      </c>
      <c s="85">
        <v>47474</v>
      </c>
      <c s="101">
        <v>115000000</v>
      </c>
      <c s="102">
        <v>4.9777777777777779</v>
      </c>
      <c s="102">
        <v>15</v>
      </c>
      <c s="90">
        <v>0.082000000000000003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5750000</v>
      </c>
      <c s="27">
        <v>0</v>
      </c>
      <c s="27">
        <v>0</v>
      </c>
      <c s="27">
        <v>0</v>
      </c>
      <c s="27">
        <v>0</v>
      </c>
      <c s="27">
        <v>0</v>
      </c>
      <c s="27">
        <v>5750000</v>
      </c>
      <c s="27">
        <v>0</v>
      </c>
      <c s="27">
        <v>0</v>
      </c>
      <c s="27">
        <v>0</v>
      </c>
      <c s="27">
        <v>0</v>
      </c>
      <c s="27">
        <v>0</v>
      </c>
      <c s="27">
        <v>5750000</v>
      </c>
      <c s="27">
        <v>0</v>
      </c>
      <c s="27">
        <v>0</v>
      </c>
      <c s="27">
        <v>0</v>
      </c>
      <c s="27">
        <v>0</v>
      </c>
      <c s="27">
        <v>0</v>
      </c>
      <c s="27">
        <v>5750000</v>
      </c>
      <c s="27">
        <v>11500000</v>
      </c>
      <c s="27">
        <v>11500000</v>
      </c>
      <c s="27">
        <v>23000000</v>
      </c>
    </row>
    <row r="668" spans="1:65" ht="14.5">
      <c r="A668" s="82" t="s">
        <v>2760</v>
      </c>
      <c s="79" t="s">
        <v>585</v>
      </c>
      <c s="80">
        <v>17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60500000</v>
      </c>
      <c s="96">
        <v>0</v>
      </c>
      <c s="96">
        <v>5500000</v>
      </c>
      <c s="96">
        <v>2480500</v>
      </c>
      <c s="96">
        <v>0</v>
      </c>
      <c s="96">
        <v>0</v>
      </c>
      <c s="96">
        <v>0</v>
      </c>
      <c s="96">
        <v>55000000</v>
      </c>
      <c s="85">
        <v>41996</v>
      </c>
      <c s="85">
        <v>47475</v>
      </c>
      <c s="101">
        <v>110000000</v>
      </c>
      <c s="102">
        <v>4.9805555555555552</v>
      </c>
      <c s="102">
        <v>15</v>
      </c>
      <c s="90">
        <v>0.082000000000000003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5500000</v>
      </c>
      <c s="27">
        <v>0</v>
      </c>
      <c s="27">
        <v>0</v>
      </c>
      <c s="27">
        <v>0</v>
      </c>
      <c s="27">
        <v>0</v>
      </c>
      <c s="27">
        <v>0</v>
      </c>
      <c s="27">
        <v>5500000</v>
      </c>
      <c s="27">
        <v>0</v>
      </c>
      <c s="27">
        <v>0</v>
      </c>
      <c s="27">
        <v>0</v>
      </c>
      <c s="27">
        <v>0</v>
      </c>
      <c s="27">
        <v>0</v>
      </c>
      <c s="27">
        <v>5500000</v>
      </c>
      <c s="27">
        <v>0</v>
      </c>
      <c s="27">
        <v>0</v>
      </c>
      <c s="27">
        <v>0</v>
      </c>
      <c s="27">
        <v>0</v>
      </c>
      <c s="27">
        <v>0</v>
      </c>
      <c s="27">
        <v>5500000</v>
      </c>
      <c s="27">
        <v>11000000</v>
      </c>
      <c s="27">
        <v>11000000</v>
      </c>
      <c s="27">
        <v>22000000</v>
      </c>
    </row>
    <row r="669" spans="1:65" ht="14.5">
      <c r="A669" s="82" t="s">
        <v>2761</v>
      </c>
      <c s="79" t="s">
        <v>589</v>
      </c>
      <c s="80">
        <v>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112500000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112500000</v>
      </c>
      <c s="85">
        <v>43769</v>
      </c>
      <c s="85">
        <v>47422</v>
      </c>
      <c s="101">
        <v>220000000</v>
      </c>
      <c s="102">
        <v>4.833333333333333</v>
      </c>
      <c s="102">
        <v>10</v>
      </c>
      <c s="90">
        <v>0.071499999999999994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22500000</v>
      </c>
      <c s="27">
        <v>0</v>
      </c>
      <c s="27">
        <v>0</v>
      </c>
      <c s="27">
        <v>22500000</v>
      </c>
      <c s="27">
        <v>22500000</v>
      </c>
      <c s="27">
        <v>45000000</v>
      </c>
    </row>
    <row r="670" spans="1:65" ht="14.5">
      <c r="A670" s="82" t="s">
        <v>2762</v>
      </c>
      <c s="79" t="s">
        <v>884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350000000</v>
      </c>
      <c s="96">
        <v>0</v>
      </c>
      <c s="96">
        <v>0</v>
      </c>
      <c s="96">
        <v>14875000</v>
      </c>
      <c s="96">
        <v>0</v>
      </c>
      <c s="96">
        <v>0</v>
      </c>
      <c s="96">
        <v>0</v>
      </c>
      <c s="96">
        <v>350000000</v>
      </c>
      <c s="85">
        <v>43826</v>
      </c>
      <c s="85">
        <v>46383</v>
      </c>
      <c s="101">
        <v>350000000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350000000</v>
      </c>
      <c s="27">
        <v>0</v>
      </c>
      <c s="27">
        <v>350000000</v>
      </c>
      <c s="27">
        <v>350000000</v>
      </c>
    </row>
    <row r="671" spans="1:65" ht="14.5">
      <c r="A671" s="82" t="s">
        <v>2763</v>
      </c>
      <c s="79" t="s">
        <v>885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8500000</v>
      </c>
      <c s="96">
        <v>0</v>
      </c>
      <c s="96">
        <v>0</v>
      </c>
      <c s="96">
        <v>0</v>
      </c>
      <c s="96">
        <v>200000000</v>
      </c>
      <c s="85">
        <v>43826</v>
      </c>
      <c s="85">
        <v>46383</v>
      </c>
      <c s="101">
        <v>200000000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200000000</v>
      </c>
      <c s="27">
        <v>0</v>
      </c>
      <c s="27">
        <v>200000000</v>
      </c>
      <c s="27">
        <v>200000000</v>
      </c>
    </row>
    <row r="672" spans="1:65" ht="14.5">
      <c r="A672" s="82" t="s">
        <v>2764</v>
      </c>
      <c s="79" t="s">
        <v>886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90000000</v>
      </c>
      <c s="96">
        <v>0</v>
      </c>
      <c s="96">
        <v>0</v>
      </c>
      <c s="96">
        <v>3825000</v>
      </c>
      <c s="96">
        <v>0</v>
      </c>
      <c s="96">
        <v>0</v>
      </c>
      <c s="96">
        <v>0</v>
      </c>
      <c s="96">
        <v>90000000</v>
      </c>
      <c s="85">
        <v>43826</v>
      </c>
      <c s="85">
        <v>46383</v>
      </c>
      <c s="101">
        <v>90000000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90000000</v>
      </c>
      <c s="27">
        <v>0</v>
      </c>
      <c s="27">
        <v>90000000</v>
      </c>
      <c s="27">
        <v>90000000</v>
      </c>
    </row>
    <row r="673" spans="1:65" ht="14.5">
      <c r="A673" s="82" t="s">
        <v>2765</v>
      </c>
      <c s="79" t="s">
        <v>887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90000000</v>
      </c>
      <c s="96">
        <v>0</v>
      </c>
      <c s="96">
        <v>0</v>
      </c>
      <c s="96">
        <v>3825000</v>
      </c>
      <c s="96">
        <v>0</v>
      </c>
      <c s="96">
        <v>0</v>
      </c>
      <c s="96">
        <v>0</v>
      </c>
      <c s="96">
        <v>90000000</v>
      </c>
      <c s="85">
        <v>43826</v>
      </c>
      <c s="85">
        <v>46383</v>
      </c>
      <c s="101">
        <v>90000000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90000000</v>
      </c>
      <c s="27">
        <v>0</v>
      </c>
      <c s="27">
        <v>90000000</v>
      </c>
      <c s="27">
        <v>90000000</v>
      </c>
    </row>
    <row r="674" spans="1:65" ht="14.5">
      <c r="A674" s="82" t="s">
        <v>2766</v>
      </c>
      <c s="79" t="s">
        <v>888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89756147.980000004</v>
      </c>
      <c s="96">
        <v>0</v>
      </c>
      <c s="96">
        <v>0</v>
      </c>
      <c s="96">
        <v>3814636.29</v>
      </c>
      <c s="96">
        <v>0</v>
      </c>
      <c s="96">
        <v>0</v>
      </c>
      <c s="96">
        <v>0</v>
      </c>
      <c s="96">
        <v>89756147.980000004</v>
      </c>
      <c s="85">
        <v>43826</v>
      </c>
      <c s="85">
        <v>46383</v>
      </c>
      <c s="101">
        <v>89756147.980000004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89756147.980000004</v>
      </c>
      <c s="27">
        <v>0</v>
      </c>
      <c s="27">
        <v>89756147.980000004</v>
      </c>
      <c s="27">
        <v>89756147.980000004</v>
      </c>
    </row>
    <row r="675" spans="1:65" ht="14.5">
      <c r="A675" s="82" t="s">
        <v>2767</v>
      </c>
      <c s="79" t="s">
        <v>889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88930180.959999993</v>
      </c>
      <c s="96">
        <v>0</v>
      </c>
      <c s="96">
        <v>0</v>
      </c>
      <c s="96">
        <v>3779532.6899999999</v>
      </c>
      <c s="96">
        <v>0</v>
      </c>
      <c s="96">
        <v>0</v>
      </c>
      <c s="96">
        <v>0</v>
      </c>
      <c s="96">
        <v>88930180.959999993</v>
      </c>
      <c s="85">
        <v>43826</v>
      </c>
      <c s="85">
        <v>46383</v>
      </c>
      <c s="101">
        <v>88930180.959999993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88930180.959999993</v>
      </c>
      <c s="27">
        <v>0</v>
      </c>
      <c s="27">
        <v>88930180.959999993</v>
      </c>
      <c s="27">
        <v>88930180.959999993</v>
      </c>
    </row>
    <row r="676" spans="1:65" ht="14.5">
      <c r="A676" s="82" t="s">
        <v>2768</v>
      </c>
      <c s="79" t="s">
        <v>890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49457562.909999996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49457562.909999996</v>
      </c>
      <c s="85">
        <v>44050</v>
      </c>
      <c s="85">
        <v>46606</v>
      </c>
      <c s="101">
        <v>49457562.909999996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77" spans="1:65" ht="14.5">
      <c r="A677" s="82" t="s">
        <v>2769</v>
      </c>
      <c s="79" t="s">
        <v>891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198155650.84999999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198155650.84999999</v>
      </c>
      <c s="85">
        <v>44130</v>
      </c>
      <c s="85">
        <v>47782</v>
      </c>
      <c s="101">
        <v>198155650.84999999</v>
      </c>
      <c s="102">
        <v>5.822222222222222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78" spans="1:65" ht="14.5">
      <c r="A678" s="82" t="s">
        <v>2770</v>
      </c>
      <c s="79" t="s">
        <v>892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185351572.81999999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185351572.81999999</v>
      </c>
      <c s="85">
        <v>44130</v>
      </c>
      <c s="85">
        <v>47782</v>
      </c>
      <c s="101">
        <v>185351572.81999999</v>
      </c>
      <c s="102">
        <v>5.822222222222222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79" spans="1:65" ht="14.5">
      <c r="A679" s="82" t="s">
        <v>2771</v>
      </c>
      <c s="79" t="s">
        <v>893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123673164.18000001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123673164.18000001</v>
      </c>
      <c s="85">
        <v>44134</v>
      </c>
      <c s="85">
        <v>49612</v>
      </c>
      <c s="101">
        <v>123673164.18000001</v>
      </c>
      <c s="102">
        <v>10.833333333333334</v>
      </c>
      <c s="102">
        <v>15</v>
      </c>
      <c s="90">
        <v>0.079848000000000002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0" spans="1:65" ht="14.5">
      <c r="A680" s="82" t="s">
        <v>2772</v>
      </c>
      <c s="79" t="s">
        <v>894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43259469.170000002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43259469.170000002</v>
      </c>
      <c s="85">
        <v>44130</v>
      </c>
      <c s="85">
        <v>47782</v>
      </c>
      <c s="101">
        <v>43259469.170000002</v>
      </c>
      <c s="102">
        <v>5.822222222222222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1" spans="1:65" ht="14.5">
      <c r="A681" s="82" t="s">
        <v>2773</v>
      </c>
      <c s="79" t="s">
        <v>895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184641459.61000001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184641459.61000001</v>
      </c>
      <c s="85">
        <v>44130</v>
      </c>
      <c s="85">
        <v>47782</v>
      </c>
      <c s="101">
        <v>184641459.61000001</v>
      </c>
      <c s="102">
        <v>5.822222222222222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2" spans="1:65" ht="14.5">
      <c r="A682" s="82" t="s">
        <v>2774</v>
      </c>
      <c s="79" t="s">
        <v>896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123163170.16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123163170.16</v>
      </c>
      <c s="85">
        <v>44134</v>
      </c>
      <c s="85">
        <v>49612</v>
      </c>
      <c s="101">
        <v>123163170.16</v>
      </c>
      <c s="102">
        <v>10.833333333333334</v>
      </c>
      <c s="102">
        <v>15</v>
      </c>
      <c s="90">
        <v>0.079848000000000002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3" spans="1:65" ht="14.5">
      <c r="A683" s="82" t="s">
        <v>2775</v>
      </c>
      <c s="79" t="s">
        <v>897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183503106.19999999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183503106.19999999</v>
      </c>
      <c s="85">
        <v>44130</v>
      </c>
      <c s="85">
        <v>47782</v>
      </c>
      <c s="101">
        <v>183503106.19999999</v>
      </c>
      <c s="102">
        <v>5.822222222222222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4" spans="1:65" ht="14.5">
      <c r="A684" s="82" t="s">
        <v>2776</v>
      </c>
      <c s="79" t="s">
        <v>898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122255792.54000001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122255792.54000001</v>
      </c>
      <c s="85">
        <v>44134</v>
      </c>
      <c s="85">
        <v>49612</v>
      </c>
      <c s="101">
        <v>122255792.54000001</v>
      </c>
      <c s="102">
        <v>10.833333333333334</v>
      </c>
      <c s="102">
        <v>15</v>
      </c>
      <c s="90">
        <v>0.079848000000000002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5" spans="1:65" ht="14.5">
      <c r="A685" s="82" t="s">
        <v>2777</v>
      </c>
      <c s="79" t="s">
        <v>899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122400000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122400000</v>
      </c>
      <c s="85">
        <v>44314</v>
      </c>
      <c s="85">
        <v>47966</v>
      </c>
      <c s="101">
        <v>122400000</v>
      </c>
      <c s="102">
        <v>6.3277777777777775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6" spans="1:65" ht="14.5">
      <c r="A686" s="82" t="s">
        <v>2778</v>
      </c>
      <c s="79" t="s">
        <v>900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78370557.599999994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81600000</v>
      </c>
      <c s="85">
        <v>44315</v>
      </c>
      <c s="85">
        <v>48698</v>
      </c>
      <c s="101">
        <v>81600000</v>
      </c>
      <c s="102">
        <v>8.3305555555555557</v>
      </c>
      <c s="102">
        <v>12</v>
      </c>
      <c s="90">
        <v>0.079153000000000001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87" spans="1:65" ht="14.5">
      <c r="A687" s="82" t="s">
        <v>2779</v>
      </c>
      <c s="79" t="s">
        <v>592</v>
      </c>
      <c s="80">
        <v>1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581818.18999999994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581818.18999999994</v>
      </c>
      <c s="85">
        <v>41598</v>
      </c>
      <c s="85">
        <v>47077</v>
      </c>
      <c s="101">
        <v>800000</v>
      </c>
      <c s="102">
        <v>3.8888888888888888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72727.270000000004</v>
      </c>
      <c s="27">
        <v>0</v>
      </c>
      <c s="27">
        <v>0</v>
      </c>
      <c s="27">
        <v>0</v>
      </c>
      <c s="27">
        <v>0</v>
      </c>
      <c s="27">
        <v>0</v>
      </c>
      <c s="27">
        <v>72727.270000000004</v>
      </c>
      <c s="27">
        <v>0</v>
      </c>
      <c s="27">
        <v>0</v>
      </c>
      <c s="27">
        <v>0</v>
      </c>
      <c s="27">
        <v>0</v>
      </c>
      <c s="27">
        <v>0</v>
      </c>
      <c s="27">
        <v>72727.270000000004</v>
      </c>
      <c s="27">
        <v>0</v>
      </c>
      <c s="27">
        <v>0</v>
      </c>
      <c s="27">
        <v>0</v>
      </c>
      <c s="27">
        <v>0</v>
      </c>
      <c s="27">
        <v>0</v>
      </c>
      <c s="27">
        <v>72727.270000000004</v>
      </c>
      <c s="27">
        <v>0</v>
      </c>
      <c s="27">
        <v>145454.54000000001</v>
      </c>
      <c s="27">
        <v>145454.54000000001</v>
      </c>
      <c s="27">
        <v>290909.08000000002</v>
      </c>
    </row>
    <row r="688" spans="1:65" ht="14.5">
      <c r="A688" s="82" t="s">
        <v>2780</v>
      </c>
      <c s="79" t="s">
        <v>583</v>
      </c>
      <c s="80">
        <v>57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700000</v>
      </c>
      <c s="96">
        <v>0</v>
      </c>
      <c s="96">
        <v>35000</v>
      </c>
      <c s="96">
        <v>29575</v>
      </c>
      <c s="96">
        <v>0</v>
      </c>
      <c s="96">
        <v>0</v>
      </c>
      <c s="96">
        <v>0</v>
      </c>
      <c s="96">
        <v>665000</v>
      </c>
      <c s="85">
        <v>41815</v>
      </c>
      <c s="85">
        <v>49120</v>
      </c>
      <c s="101">
        <v>700000</v>
      </c>
      <c s="102">
        <v>9.4861111111111107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35000</v>
      </c>
      <c s="27">
        <v>0</v>
      </c>
      <c s="27">
        <v>0</v>
      </c>
      <c s="27">
        <v>0</v>
      </c>
      <c s="27">
        <v>0</v>
      </c>
      <c s="27">
        <v>0</v>
      </c>
      <c s="27">
        <v>35000</v>
      </c>
      <c s="27">
        <v>0</v>
      </c>
      <c s="27">
        <v>0</v>
      </c>
      <c s="27">
        <v>0</v>
      </c>
      <c s="27">
        <v>0</v>
      </c>
      <c s="27">
        <v>0</v>
      </c>
      <c s="27">
        <v>35000</v>
      </c>
      <c s="27">
        <v>0</v>
      </c>
      <c s="27">
        <v>0</v>
      </c>
      <c s="27">
        <v>0</v>
      </c>
      <c s="27">
        <v>0</v>
      </c>
      <c s="27">
        <v>0</v>
      </c>
      <c s="27">
        <v>35000</v>
      </c>
      <c s="27">
        <v>70000</v>
      </c>
      <c s="27">
        <v>70000</v>
      </c>
      <c s="27">
        <v>140000</v>
      </c>
    </row>
    <row r="689" spans="1:65" ht="14.5">
      <c r="A689" s="82" t="s">
        <v>2781</v>
      </c>
      <c s="79" t="s">
        <v>586</v>
      </c>
      <c s="80">
        <v>9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300000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300000</v>
      </c>
      <c s="85">
        <v>42090</v>
      </c>
      <c s="85">
        <v>49395</v>
      </c>
      <c s="101">
        <v>300000</v>
      </c>
      <c s="102">
        <v>10.241666666666667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</v>
      </c>
      <c s="27">
        <v>0</v>
      </c>
      <c s="27">
        <v>0</v>
      </c>
      <c s="27">
        <v>0</v>
      </c>
      <c s="27">
        <v>0</v>
      </c>
      <c s="27">
        <v>0</v>
      </c>
      <c s="27">
        <v>15000</v>
      </c>
      <c s="27">
        <v>0</v>
      </c>
      <c s="27">
        <v>0</v>
      </c>
      <c s="27">
        <v>0</v>
      </c>
      <c s="27">
        <v>0</v>
      </c>
      <c s="27">
        <v>0</v>
      </c>
      <c s="27">
        <v>15000</v>
      </c>
      <c s="27">
        <v>0</v>
      </c>
      <c s="27">
        <v>0</v>
      </c>
      <c s="27">
        <v>0</v>
      </c>
      <c s="27">
        <v>15000</v>
      </c>
      <c s="27">
        <v>30000</v>
      </c>
      <c s="27">
        <v>45000</v>
      </c>
    </row>
    <row r="690" spans="1:65" ht="14.5">
      <c r="A690" s="82" t="s">
        <v>2782</v>
      </c>
      <c s="79" t="s">
        <v>586</v>
      </c>
      <c s="80">
        <v>16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350000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350000</v>
      </c>
      <c s="85">
        <v>42124</v>
      </c>
      <c s="85">
        <v>49429</v>
      </c>
      <c s="101">
        <v>350000</v>
      </c>
      <c s="102">
        <v>10.333333333333334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17500</v>
      </c>
      <c s="27">
        <v>0</v>
      </c>
      <c s="27">
        <v>0</v>
      </c>
      <c s="27">
        <v>0</v>
      </c>
      <c s="27">
        <v>0</v>
      </c>
      <c s="27">
        <v>0</v>
      </c>
      <c s="27">
        <v>17500</v>
      </c>
      <c s="27">
        <v>0</v>
      </c>
      <c s="27">
        <v>0</v>
      </c>
      <c s="27">
        <v>0</v>
      </c>
      <c s="27">
        <v>0</v>
      </c>
      <c s="27">
        <v>0</v>
      </c>
      <c s="27">
        <v>17500</v>
      </c>
      <c s="27">
        <v>0</v>
      </c>
      <c s="27">
        <v>0</v>
      </c>
      <c s="27">
        <v>17500</v>
      </c>
      <c s="27">
        <v>35000</v>
      </c>
      <c s="27">
        <v>52500</v>
      </c>
    </row>
    <row r="691" spans="1:65" ht="14.5">
      <c r="A691" s="82" t="s">
        <v>2783</v>
      </c>
      <c s="79" t="s">
        <v>901</v>
      </c>
      <c s="80">
        <v>13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350000</v>
      </c>
      <c s="96">
        <v>0</v>
      </c>
      <c s="96">
        <v>0</v>
      </c>
      <c s="96">
        <v>14787.5</v>
      </c>
      <c s="96">
        <v>0</v>
      </c>
      <c s="96">
        <v>0</v>
      </c>
      <c s="96">
        <v>0</v>
      </c>
      <c s="96">
        <v>350000</v>
      </c>
      <c s="85">
        <v>42522</v>
      </c>
      <c s="85">
        <v>49827</v>
      </c>
      <c s="101">
        <v>350000</v>
      </c>
      <c s="102">
        <v>11.419444444444444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17500</v>
      </c>
      <c s="27">
        <v>0</v>
      </c>
      <c s="27">
        <v>17500</v>
      </c>
      <c s="27">
        <v>17500</v>
      </c>
    </row>
    <row r="692" spans="1:65" ht="14.5">
      <c r="A692" s="82" t="s">
        <v>2784</v>
      </c>
      <c s="79" t="s">
        <v>901</v>
      </c>
      <c s="80">
        <v>22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200000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</v>
      </c>
      <c s="85">
        <v>42598</v>
      </c>
      <c s="85">
        <v>49903</v>
      </c>
      <c s="101">
        <v>200000</v>
      </c>
      <c s="102">
        <v>11.627777777777778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93" spans="1:65" ht="14.5">
      <c r="A693" s="82" t="s">
        <v>2785</v>
      </c>
      <c s="79" t="s">
        <v>901</v>
      </c>
      <c s="80">
        <v>32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</v>
      </c>
      <c s="85">
        <v>42754</v>
      </c>
      <c s="85">
        <v>50059</v>
      </c>
      <c s="101">
        <v>100000</v>
      </c>
      <c s="102">
        <v>12.052777777777777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94" spans="1:65" ht="14.5">
      <c r="A694" s="82" t="s">
        <v>2786</v>
      </c>
      <c s="79" t="s">
        <v>588</v>
      </c>
      <c s="80">
        <v>23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350000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350000</v>
      </c>
      <c s="85">
        <v>42866</v>
      </c>
      <c s="85">
        <v>50171</v>
      </c>
      <c s="101">
        <v>350000</v>
      </c>
      <c s="102">
        <v>12.363888888888889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95" spans="1:65" ht="14.5">
      <c r="A695" s="82" t="s">
        <v>2787</v>
      </c>
      <c s="79" t="s">
        <v>902</v>
      </c>
      <c s="80">
        <v>1</v>
      </c>
      <c s="81" t="s">
        <v>23</v>
      </c>
      <c s="79" t="s">
        <v>467</v>
      </c>
      <c s="79" t="s">
        <v>641</v>
      </c>
      <c s="79" t="s">
        <v>593</v>
      </c>
      <c s="79" t="s">
        <v>654</v>
      </c>
      <c s="79" t="s">
        <v>642</v>
      </c>
      <c s="79" t="s">
        <v>655</v>
      </c>
      <c s="79" t="s">
        <v>593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6074539.5899999999</v>
      </c>
      <c s="96">
        <v>0</v>
      </c>
      <c s="96">
        <v>0</v>
      </c>
      <c s="96">
        <v>216542.14999999999</v>
      </c>
      <c s="96">
        <v>0</v>
      </c>
      <c s="96">
        <v>0</v>
      </c>
      <c s="96">
        <v>0</v>
      </c>
      <c s="96">
        <v>6074539.5899999999</v>
      </c>
      <c s="85">
        <v>44168</v>
      </c>
      <c s="85">
        <v>45994</v>
      </c>
      <c s="101">
        <v>6074539.5899999999</v>
      </c>
      <c s="102">
        <v>0.92500000000000004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6074539.5899999999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6074539.5899999999</v>
      </c>
      <c s="27">
        <v>0</v>
      </c>
      <c s="27">
        <v>6074539.5899999999</v>
      </c>
    </row>
    <row r="696" spans="1:65" ht="14.5">
      <c r="A696" s="82" t="s">
        <v>2788</v>
      </c>
      <c s="79" t="s">
        <v>903</v>
      </c>
      <c s="80">
        <v>1</v>
      </c>
      <c s="81" t="s">
        <v>23</v>
      </c>
      <c s="79" t="s">
        <v>467</v>
      </c>
      <c s="79" t="s">
        <v>641</v>
      </c>
      <c s="79" t="s">
        <v>593</v>
      </c>
      <c s="79" t="s">
        <v>654</v>
      </c>
      <c s="79" t="s">
        <v>642</v>
      </c>
      <c s="79" t="s">
        <v>655</v>
      </c>
      <c s="79" t="s">
        <v>593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1523963.52</v>
      </c>
      <c s="96">
        <v>0</v>
      </c>
      <c s="96">
        <v>0</v>
      </c>
      <c s="96">
        <v>57515.910000000003</v>
      </c>
      <c s="96">
        <v>0</v>
      </c>
      <c s="96">
        <v>0</v>
      </c>
      <c s="96">
        <v>0</v>
      </c>
      <c s="96">
        <v>1523963.52</v>
      </c>
      <c s="85">
        <v>44186</v>
      </c>
      <c s="85">
        <v>46742</v>
      </c>
      <c s="101">
        <v>1523963.52</v>
      </c>
      <c s="102">
        <v>2.9750000000000001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697" spans="1:65" ht="14.5">
      <c r="A697" s="82" t="s">
        <v>2789</v>
      </c>
      <c s="79" t="s">
        <v>904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632439.62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632439.62</v>
      </c>
      <c s="85">
        <v>43860</v>
      </c>
      <c s="85">
        <v>45687</v>
      </c>
      <c s="101">
        <v>632439.62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632439.62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632439.62</v>
      </c>
      <c s="27">
        <v>0</v>
      </c>
      <c s="27">
        <v>632439.62</v>
      </c>
    </row>
    <row r="698" spans="1:65" ht="14.5">
      <c r="A698" s="82" t="s">
        <v>2790</v>
      </c>
      <c s="79" t="s">
        <v>905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626913.92000000004</v>
      </c>
      <c s="96">
        <v>0</v>
      </c>
      <c s="96">
        <v>0</v>
      </c>
      <c s="96">
        <v>26643.84</v>
      </c>
      <c s="96">
        <v>0</v>
      </c>
      <c s="96">
        <v>0</v>
      </c>
      <c s="96">
        <v>0</v>
      </c>
      <c s="96">
        <v>626913.92000000004</v>
      </c>
      <c s="85">
        <v>43826</v>
      </c>
      <c s="85">
        <v>46383</v>
      </c>
      <c s="101">
        <v>626913.92000000004</v>
      </c>
      <c s="102">
        <v>1.9916666666666667</v>
      </c>
      <c s="102">
        <v>7</v>
      </c>
      <c s="90">
        <v>0.085000000000000006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626913.92000000004</v>
      </c>
      <c s="27">
        <v>0</v>
      </c>
      <c s="27">
        <v>626913.92000000004</v>
      </c>
      <c s="27">
        <v>626913.92000000004</v>
      </c>
    </row>
    <row r="699" spans="1:65" ht="14.5">
      <c r="A699" s="82" t="s">
        <v>2791</v>
      </c>
      <c s="79" t="s">
        <v>906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1657111.2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1657111.2</v>
      </c>
      <c s="85">
        <v>44291</v>
      </c>
      <c s="85">
        <v>46117</v>
      </c>
      <c s="101">
        <v>1657111.2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1657111.2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1657111.2</v>
      </c>
      <c s="27">
        <v>1657111.2</v>
      </c>
    </row>
    <row r="700" spans="1:65" ht="14.5">
      <c r="A700" s="82" t="s">
        <v>2792</v>
      </c>
      <c s="79" t="s">
        <v>907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770482.75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770482.75</v>
      </c>
      <c s="85">
        <v>44291</v>
      </c>
      <c s="85">
        <v>46117</v>
      </c>
      <c s="101">
        <v>770482.75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770482.75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770482.75</v>
      </c>
      <c s="27">
        <v>770482.75</v>
      </c>
    </row>
    <row r="701" spans="1:65" ht="14.5">
      <c r="A701" s="82" t="s">
        <v>2793</v>
      </c>
      <c s="79" t="s">
        <v>909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17633784.73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17633784.73</v>
      </c>
      <c s="85">
        <v>44050</v>
      </c>
      <c s="85">
        <v>45876</v>
      </c>
      <c s="101">
        <v>17633784.73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17633784.73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17633784.73</v>
      </c>
      <c s="27">
        <v>0</v>
      </c>
      <c s="27">
        <v>17633784.73</v>
      </c>
    </row>
    <row r="702" spans="1:65" ht="14.5">
      <c r="A702" s="82" t="s">
        <v>2794</v>
      </c>
      <c s="79" t="s">
        <v>913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912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134728.42999999999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134728.42999999999</v>
      </c>
      <c s="85">
        <v>44291</v>
      </c>
      <c s="85">
        <v>46117</v>
      </c>
      <c s="101">
        <v>134728.42999999999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134728.42999999999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134728.42999999999</v>
      </c>
      <c s="27">
        <v>134728.42999999999</v>
      </c>
    </row>
    <row r="703" spans="1:65" ht="14.5">
      <c r="A703" s="82" t="s">
        <v>2795</v>
      </c>
      <c s="79" t="s">
        <v>914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2714030.4900000002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2714030.4900000002</v>
      </c>
      <c s="85">
        <v>44050</v>
      </c>
      <c s="85">
        <v>45876</v>
      </c>
      <c s="101">
        <v>2714030.4900000002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2714030.4900000002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2714030.4900000002</v>
      </c>
      <c s="27">
        <v>0</v>
      </c>
      <c s="27">
        <v>2714030.4900000002</v>
      </c>
    </row>
    <row r="704" spans="1:65" ht="14.5">
      <c r="A704" s="82" t="s">
        <v>2796</v>
      </c>
      <c s="79" t="s">
        <v>915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2712598.8199999998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2712598.8199999998</v>
      </c>
      <c s="85">
        <v>44050</v>
      </c>
      <c s="85">
        <v>46606</v>
      </c>
      <c s="101">
        <v>2712598.8199999998</v>
      </c>
      <c s="102">
        <v>2.6027777777777779</v>
      </c>
      <c s="102">
        <v>7</v>
      </c>
      <c s="90">
        <v>0.075481999999999994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705" spans="1:65" ht="14.5">
      <c r="A705" s="82" t="s">
        <v>2797</v>
      </c>
      <c s="79" t="s">
        <v>579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-0.01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-0.01</v>
      </c>
      <c s="85">
        <v>41025</v>
      </c>
      <c s="85">
        <v>45408</v>
      </c>
      <c s="101">
        <v>1318024814.1500001</v>
      </c>
      <c s="102">
        <v>-0.67777777777777781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706" spans="1:65" ht="14.5">
      <c r="A706" s="82" t="s">
        <v>2798</v>
      </c>
      <c s="79" t="s">
        <v>580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-0.017000000000000001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-0.017000000000000001</v>
      </c>
      <c s="85">
        <v>41075</v>
      </c>
      <c s="85">
        <v>45458</v>
      </c>
      <c s="101">
        <v>55581592.420000002</v>
      </c>
      <c s="102">
        <v>-0.54166666666666663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707" spans="1:65" ht="14.5">
      <c r="A707" s="82" t="s">
        <v>2799</v>
      </c>
      <c s="79" t="s">
        <v>580</v>
      </c>
      <c s="80">
        <v>7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16747200.68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16747200.68</v>
      </c>
      <c s="85">
        <v>41289</v>
      </c>
      <c s="85">
        <v>45672</v>
      </c>
      <c s="101">
        <v>83736003.439999998</v>
      </c>
      <c s="102">
        <v>0.041666666666666664</v>
      </c>
      <c s="102">
        <v>12</v>
      </c>
      <c s="90">
        <v>0.074999999999999997</v>
      </c>
      <c s="79" t="s">
        <v>657</v>
      </c>
      <c s="79" t="s">
        <v>658</v>
      </c>
      <c s="27">
        <v>16747200.689999999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16747200.689999999</v>
      </c>
      <c s="27">
        <v>0</v>
      </c>
      <c s="27">
        <v>16747200.689999999</v>
      </c>
    </row>
    <row r="708" spans="1:65" ht="14.5">
      <c r="A708" s="82" t="s">
        <v>2800</v>
      </c>
      <c s="79" t="s">
        <v>580</v>
      </c>
      <c s="80">
        <v>8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11096227.02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11096227.02</v>
      </c>
      <c s="85">
        <v>41320</v>
      </c>
      <c s="85">
        <v>45703</v>
      </c>
      <c s="101">
        <v>66577362.219999999</v>
      </c>
      <c s="102">
        <v>0.125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11096227.039999999</v>
      </c>
    </row>
    <row r="709" spans="1:65" ht="14.5">
      <c r="A709" s="82" t="s">
        <v>2801</v>
      </c>
      <c s="79" t="s">
        <v>581</v>
      </c>
      <c s="80">
        <v>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11096227.060000001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11096227.060000001</v>
      </c>
      <c s="85">
        <v>41348</v>
      </c>
      <c s="85">
        <v>45731</v>
      </c>
      <c s="101">
        <v>66577362.259999998</v>
      </c>
      <c s="102">
        <v>0.20833333333333334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11096227.039999999</v>
      </c>
    </row>
    <row r="710" spans="1:65" ht="14.5">
      <c r="A710" s="82" t="s">
        <v>2802</v>
      </c>
      <c s="79" t="s">
        <v>581</v>
      </c>
      <c s="80">
        <v>6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13553583.279999999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13553583.279999999</v>
      </c>
      <c s="85">
        <v>41375</v>
      </c>
      <c s="85">
        <v>45758</v>
      </c>
      <c s="101">
        <v>81321499.579999998</v>
      </c>
      <c s="102">
        <v>0.28055555555555556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13553583.26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13553583.26</v>
      </c>
      <c s="27">
        <v>0</v>
      </c>
      <c s="27">
        <v>13553583.26</v>
      </c>
    </row>
    <row r="711" spans="1:65" ht="14.5">
      <c r="A711" s="82" t="s">
        <v>2803</v>
      </c>
      <c s="79" t="s">
        <v>581</v>
      </c>
      <c s="80">
        <v>16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11096227.060000001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11096227.060000001</v>
      </c>
      <c s="85">
        <v>41409</v>
      </c>
      <c s="85">
        <v>45792</v>
      </c>
      <c s="101">
        <v>66577362.259999998</v>
      </c>
      <c s="102">
        <v>0.375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11096227.039999999</v>
      </c>
    </row>
    <row r="712" spans="1:65" ht="14.5">
      <c r="A712" s="82" t="s">
        <v>2804</v>
      </c>
      <c s="79" t="s">
        <v>581</v>
      </c>
      <c s="80">
        <v>20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22192454.100000001</v>
      </c>
      <c s="96">
        <v>0</v>
      </c>
      <c s="96">
        <v>11096227.039999999</v>
      </c>
      <c s="96">
        <v>832217.03000000003</v>
      </c>
      <c s="96">
        <v>0</v>
      </c>
      <c s="96">
        <v>0</v>
      </c>
      <c s="96">
        <v>0</v>
      </c>
      <c s="96">
        <v>11096227.060000001</v>
      </c>
      <c s="85">
        <v>41439</v>
      </c>
      <c s="85">
        <v>45822</v>
      </c>
      <c s="101">
        <v>66577362.259999998</v>
      </c>
      <c s="102">
        <v>0.45555555555555555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11096227.039999999</v>
      </c>
    </row>
    <row r="713" spans="1:65" ht="14.5">
      <c r="A713" s="82" t="s">
        <v>2805</v>
      </c>
      <c s="79" t="s">
        <v>581</v>
      </c>
      <c s="80">
        <v>24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22192454.100000001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22192454.100000001</v>
      </c>
      <c s="85">
        <v>41467</v>
      </c>
      <c s="85">
        <v>45850</v>
      </c>
      <c s="101">
        <v>66577362.259999998</v>
      </c>
      <c s="102">
        <v>0.53333333333333333</v>
      </c>
      <c s="102">
        <v>12</v>
      </c>
      <c s="90">
        <v>0.074999999999999997</v>
      </c>
      <c s="79" t="s">
        <v>657</v>
      </c>
      <c s="79" t="s">
        <v>658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22192454.079999998</v>
      </c>
      <c s="27">
        <v>0</v>
      </c>
      <c s="27">
        <v>22192454.079999998</v>
      </c>
    </row>
    <row r="714" spans="1:65" ht="14.5">
      <c r="A714" s="82" t="s">
        <v>2806</v>
      </c>
      <c s="79" t="s">
        <v>581</v>
      </c>
      <c s="80">
        <v>34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22192454.100000001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22192454.100000001</v>
      </c>
      <c s="85">
        <v>41501</v>
      </c>
      <c s="85">
        <v>45884</v>
      </c>
      <c s="101">
        <v>66577362.259999998</v>
      </c>
      <c s="102">
        <v>0.625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22192454.079999998</v>
      </c>
      <c s="27">
        <v>0</v>
      </c>
      <c s="27">
        <v>22192454.079999998</v>
      </c>
    </row>
    <row r="715" spans="1:65" ht="14.5">
      <c r="A715" s="82" t="s">
        <v>2807</v>
      </c>
      <c s="79" t="s">
        <v>581</v>
      </c>
      <c s="80">
        <v>42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31342219.98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31342219.98</v>
      </c>
      <c s="85">
        <v>41530</v>
      </c>
      <c s="85">
        <v>45913</v>
      </c>
      <c s="101">
        <v>94026659.939999998</v>
      </c>
      <c s="102">
        <v>0.70277777777777772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15671109.99</v>
      </c>
      <c s="27">
        <v>0</v>
      </c>
      <c s="27">
        <v>0</v>
      </c>
      <c s="27">
        <v>0</v>
      </c>
      <c s="27">
        <v>0</v>
      </c>
      <c s="27">
        <v>0</v>
      </c>
      <c s="27">
        <v>15671109.99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31342219.98</v>
      </c>
      <c s="27">
        <v>0</v>
      </c>
      <c s="27">
        <v>31342219.98</v>
      </c>
    </row>
    <row r="716" spans="1:65" ht="14.5">
      <c r="A716" s="82" t="s">
        <v>2808</v>
      </c>
      <c s="79" t="s">
        <v>597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22192454.100000001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22192454.100000001</v>
      </c>
      <c s="85">
        <v>41562</v>
      </c>
      <c s="85">
        <v>45945</v>
      </c>
      <c s="101">
        <v>66577362.259999998</v>
      </c>
      <c s="102">
        <v>0.79166666666666663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22192454.079999998</v>
      </c>
      <c s="27">
        <v>0</v>
      </c>
      <c s="27">
        <v>22192454.079999998</v>
      </c>
    </row>
    <row r="717" spans="1:65" ht="14.5">
      <c r="A717" s="82" t="s">
        <v>2809</v>
      </c>
      <c s="79" t="s">
        <v>597</v>
      </c>
      <c s="80">
        <v>2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22192454.100000001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22192454.100000001</v>
      </c>
      <c s="85">
        <v>41593</v>
      </c>
      <c s="85">
        <v>45976</v>
      </c>
      <c s="101">
        <v>66577362.259999998</v>
      </c>
      <c s="102">
        <v>0.875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22192454.079999998</v>
      </c>
      <c s="27">
        <v>0</v>
      </c>
      <c s="27">
        <v>22192454.079999998</v>
      </c>
    </row>
    <row r="718" spans="1:65" ht="14.5">
      <c r="A718" s="82" t="s">
        <v>2810</v>
      </c>
      <c s="79" t="s">
        <v>597</v>
      </c>
      <c s="80">
        <v>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22192454.100000001</v>
      </c>
      <c s="96">
        <v>0</v>
      </c>
      <c s="96">
        <v>0</v>
      </c>
      <c s="96">
        <v>832217.03000000003</v>
      </c>
      <c s="96">
        <v>0</v>
      </c>
      <c s="96">
        <v>0</v>
      </c>
      <c s="96">
        <v>0</v>
      </c>
      <c s="96">
        <v>22192454.100000001</v>
      </c>
      <c s="85">
        <v>41621</v>
      </c>
      <c s="85">
        <v>46004</v>
      </c>
      <c s="101">
        <v>66577362.259999998</v>
      </c>
      <c s="102">
        <v>0.95277777777777772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11096227.039999999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22192454.079999998</v>
      </c>
      <c s="27">
        <v>0</v>
      </c>
      <c s="27">
        <v>22192454.079999998</v>
      </c>
    </row>
    <row r="719" spans="1:65" ht="14.5">
      <c r="A719" s="82" t="s">
        <v>2811</v>
      </c>
      <c s="79" t="s">
        <v>583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38947132.640000001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38947132.640000001</v>
      </c>
      <c s="85">
        <v>41654</v>
      </c>
      <c s="85">
        <v>46037</v>
      </c>
      <c s="101">
        <v>116841397.92</v>
      </c>
      <c s="102">
        <v>1.0416666666666667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19473566.32</v>
      </c>
      <c s="27">
        <v>0</v>
      </c>
      <c s="27">
        <v>0</v>
      </c>
      <c s="27">
        <v>0</v>
      </c>
      <c s="27">
        <v>0</v>
      </c>
      <c s="27">
        <v>0</v>
      </c>
      <c s="27">
        <v>19473566.32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19473566.32</v>
      </c>
      <c s="27">
        <v>19473566.32</v>
      </c>
      <c s="27">
        <v>38947132.640000001</v>
      </c>
    </row>
    <row r="720" spans="1:65" ht="14.5">
      <c r="A720" s="82" t="s">
        <v>2812</v>
      </c>
      <c s="79" t="s">
        <v>583</v>
      </c>
      <c s="80">
        <v>9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24467881.23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24467881.23</v>
      </c>
      <c s="85">
        <v>41684</v>
      </c>
      <c s="85">
        <v>46067</v>
      </c>
      <c s="101">
        <v>73403643.75</v>
      </c>
      <c s="102">
        <v>1.1222222222222222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12233940.630000001</v>
      </c>
      <c s="27">
        <v>0</v>
      </c>
      <c s="27">
        <v>0</v>
      </c>
      <c s="27">
        <v>0</v>
      </c>
      <c s="27">
        <v>0</v>
      </c>
      <c s="27">
        <v>0</v>
      </c>
      <c s="27">
        <v>12233940.630000001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12233940.630000001</v>
      </c>
      <c s="27">
        <v>12233940.630000001</v>
      </c>
      <c s="27">
        <v>24467881.260000002</v>
      </c>
    </row>
    <row r="721" spans="1:65" ht="14.5">
      <c r="A721" s="82" t="s">
        <v>2813</v>
      </c>
      <c s="79" t="s">
        <v>583</v>
      </c>
      <c s="80">
        <v>13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24743656.129999999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24743656.129999999</v>
      </c>
      <c s="85">
        <v>41712</v>
      </c>
      <c s="85">
        <v>46095</v>
      </c>
      <c s="101">
        <v>74230968.409999996</v>
      </c>
      <c s="102">
        <v>1.2055555555555555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12371828.07</v>
      </c>
      <c s="27">
        <v>0</v>
      </c>
      <c s="27">
        <v>0</v>
      </c>
      <c s="27">
        <v>0</v>
      </c>
      <c s="27">
        <v>0</v>
      </c>
      <c s="27">
        <v>0</v>
      </c>
      <c s="27">
        <v>12371828.07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12371828.07</v>
      </c>
      <c s="27">
        <v>12371828.07</v>
      </c>
      <c s="27">
        <v>24743656.140000001</v>
      </c>
    </row>
    <row r="722" spans="1:65" ht="14.5">
      <c r="A722" s="82" t="s">
        <v>2814</v>
      </c>
      <c s="79" t="s">
        <v>583</v>
      </c>
      <c s="80">
        <v>25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30410218.100000001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30410218.100000001</v>
      </c>
      <c s="85">
        <v>41744</v>
      </c>
      <c s="85">
        <v>46127</v>
      </c>
      <c s="101">
        <v>91230654.299999997</v>
      </c>
      <c s="102">
        <v>1.2916666666666667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15205109.050000001</v>
      </c>
      <c s="27">
        <v>0</v>
      </c>
      <c s="27">
        <v>0</v>
      </c>
      <c s="27">
        <v>0</v>
      </c>
      <c s="27">
        <v>0</v>
      </c>
      <c s="27">
        <v>0</v>
      </c>
      <c s="27">
        <v>15205109.050000001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15205109.050000001</v>
      </c>
      <c s="27">
        <v>15205109.050000001</v>
      </c>
      <c s="27">
        <v>30410218.100000001</v>
      </c>
    </row>
    <row r="723" spans="1:65" ht="14.5">
      <c r="A723" s="82" t="s">
        <v>2815</v>
      </c>
      <c s="79" t="s">
        <v>583</v>
      </c>
      <c s="80">
        <v>36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25082484.57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25082484.57</v>
      </c>
      <c s="85">
        <v>41774</v>
      </c>
      <c s="85">
        <v>46157</v>
      </c>
      <c s="101">
        <v>75247453.769999996</v>
      </c>
      <c s="102">
        <v>1.375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12541242.300000001</v>
      </c>
      <c s="27">
        <v>0</v>
      </c>
      <c s="27">
        <v>0</v>
      </c>
      <c s="27">
        <v>0</v>
      </c>
      <c s="27">
        <v>0</v>
      </c>
      <c s="27">
        <v>0</v>
      </c>
      <c s="27">
        <v>12541242.300000001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12541242.300000001</v>
      </c>
      <c s="27">
        <v>12541242.300000001</v>
      </c>
      <c s="27">
        <v>25082484.600000001</v>
      </c>
    </row>
    <row r="724" spans="1:65" ht="14.5">
      <c r="A724" s="82" t="s">
        <v>2816</v>
      </c>
      <c s="79" t="s">
        <v>584</v>
      </c>
      <c s="80">
        <v>9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29206629.309999999</v>
      </c>
      <c s="96">
        <v>0</v>
      </c>
      <c s="96">
        <v>9735543.0999999996</v>
      </c>
      <c s="96">
        <v>1095248.6000000001</v>
      </c>
      <c s="96">
        <v>0</v>
      </c>
      <c s="96">
        <v>0</v>
      </c>
      <c s="96">
        <v>0</v>
      </c>
      <c s="96">
        <v>19471086.210000001</v>
      </c>
      <c s="85">
        <v>41803</v>
      </c>
      <c s="85">
        <v>46186</v>
      </c>
      <c s="101">
        <v>58413258.609999999</v>
      </c>
      <c s="102">
        <v>1.4527777777777777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9735543.0999999996</v>
      </c>
      <c s="27">
        <v>0</v>
      </c>
      <c s="27">
        <v>0</v>
      </c>
      <c s="27">
        <v>0</v>
      </c>
      <c s="27">
        <v>0</v>
      </c>
      <c s="27">
        <v>0</v>
      </c>
      <c s="27">
        <v>9735543.0999999996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9735543.0999999996</v>
      </c>
      <c s="27">
        <v>9735543.0999999996</v>
      </c>
      <c s="27">
        <v>19471086.199999999</v>
      </c>
    </row>
    <row r="725" spans="1:65" ht="14.5">
      <c r="A725" s="82" t="s">
        <v>2817</v>
      </c>
      <c s="79" t="s">
        <v>584</v>
      </c>
      <c s="80">
        <v>17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37693000.130000003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37693000.130000003</v>
      </c>
      <c s="85">
        <v>41835</v>
      </c>
      <c s="85">
        <v>46218</v>
      </c>
      <c s="101">
        <v>75386000.239999995</v>
      </c>
      <c s="102">
        <v>1.5416666666666667</v>
      </c>
      <c s="102">
        <v>12</v>
      </c>
      <c s="90">
        <v>0.074999999999999997</v>
      </c>
      <c s="79" t="s">
        <v>657</v>
      </c>
      <c s="79" t="s">
        <v>658</v>
      </c>
      <c s="27">
        <v>12564333.369999999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12564333.369999999</v>
      </c>
      <c s="27">
        <v>0</v>
      </c>
      <c s="27">
        <v>0</v>
      </c>
      <c s="27">
        <v>0</v>
      </c>
      <c s="27">
        <v>0</v>
      </c>
      <c s="27">
        <v>0</v>
      </c>
      <c s="27">
        <v>12564333.369999999</v>
      </c>
      <c s="27">
        <v>0</v>
      </c>
      <c s="27">
        <v>0</v>
      </c>
      <c s="27">
        <v>0</v>
      </c>
      <c s="27">
        <v>0</v>
      </c>
      <c s="27">
        <v>0</v>
      </c>
      <c s="27">
        <v>12564333.369999999</v>
      </c>
      <c s="27">
        <v>25128666.739999998</v>
      </c>
      <c s="27">
        <v>37693000.109999999</v>
      </c>
    </row>
    <row r="726" spans="1:65" ht="14.5">
      <c r="A726" s="82" t="s">
        <v>2818</v>
      </c>
      <c s="79" t="s">
        <v>585</v>
      </c>
      <c s="80">
        <v>4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39290749.210000001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39290749.210000001</v>
      </c>
      <c s="85">
        <v>41957</v>
      </c>
      <c s="85">
        <v>46340</v>
      </c>
      <c s="101">
        <v>78581498.409999996</v>
      </c>
      <c s="102">
        <v>1.8722222222222222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13096916.4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13096916.4</v>
      </c>
      <c s="27">
        <v>0</v>
      </c>
      <c s="27">
        <v>0</v>
      </c>
      <c s="27">
        <v>0</v>
      </c>
      <c s="27">
        <v>0</v>
      </c>
      <c s="27">
        <v>0</v>
      </c>
      <c s="27">
        <v>13096916.4</v>
      </c>
      <c s="27">
        <v>0</v>
      </c>
      <c s="27">
        <v>13096916.4</v>
      </c>
      <c s="27">
        <v>26193832.800000001</v>
      </c>
      <c s="27">
        <v>39290749.200000003</v>
      </c>
    </row>
    <row r="727" spans="1:65" ht="14.5">
      <c r="A727" s="82" t="s">
        <v>2819</v>
      </c>
      <c s="79" t="s">
        <v>585</v>
      </c>
      <c s="80">
        <v>8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39252144.119999997</v>
      </c>
      <c s="96">
        <v>0</v>
      </c>
      <c s="96">
        <v>0</v>
      </c>
      <c s="96">
        <v>1471955.3999999999</v>
      </c>
      <c s="96">
        <v>0</v>
      </c>
      <c s="96">
        <v>0</v>
      </c>
      <c s="96">
        <v>0</v>
      </c>
      <c s="96">
        <v>39252144.119999997</v>
      </c>
      <c s="85">
        <v>41988</v>
      </c>
      <c s="85">
        <v>46371</v>
      </c>
      <c s="101">
        <v>78504288.269999996</v>
      </c>
      <c s="102">
        <v>1.9583333333333333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13084048.050000001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13084048.050000001</v>
      </c>
      <c s="27">
        <v>0</v>
      </c>
      <c s="27">
        <v>0</v>
      </c>
      <c s="27">
        <v>0</v>
      </c>
      <c s="27">
        <v>0</v>
      </c>
      <c s="27">
        <v>0</v>
      </c>
      <c s="27">
        <v>13084048.050000001</v>
      </c>
      <c s="27">
        <v>13084048.050000001</v>
      </c>
      <c s="27">
        <v>26168096.100000001</v>
      </c>
      <c s="27">
        <v>39252144.150000006</v>
      </c>
    </row>
    <row r="728" spans="1:65" ht="14.5">
      <c r="A728" s="82" t="s">
        <v>2820</v>
      </c>
      <c s="79" t="s">
        <v>585</v>
      </c>
      <c s="80">
        <v>18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75846138.459999993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75846138.459999993</v>
      </c>
      <c s="85">
        <v>42019</v>
      </c>
      <c s="85">
        <v>46402</v>
      </c>
      <c s="101">
        <v>151692276.91</v>
      </c>
      <c s="102">
        <v>2.0416666666666665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25282046.149999999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25282046.149999999</v>
      </c>
      <c s="27">
        <v>0</v>
      </c>
      <c s="27">
        <v>0</v>
      </c>
      <c s="27">
        <v>0</v>
      </c>
      <c s="27">
        <v>0</v>
      </c>
      <c s="27">
        <v>0</v>
      </c>
      <c s="27">
        <v>25282046.149999999</v>
      </c>
      <c s="27">
        <v>25282046.149999999</v>
      </c>
      <c s="27">
        <v>50564092.299999997</v>
      </c>
    </row>
    <row r="729" spans="1:65" ht="14.5">
      <c r="A729" s="82" t="s">
        <v>2821</v>
      </c>
      <c s="79" t="s">
        <v>586</v>
      </c>
      <c s="80">
        <v>7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42777267.310000002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42777267.310000002</v>
      </c>
      <c s="85">
        <v>42088</v>
      </c>
      <c s="85">
        <v>46471</v>
      </c>
      <c s="101">
        <v>85554534.609999999</v>
      </c>
      <c s="102">
        <v>2.2361111111111112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14259089.1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14259089.1</v>
      </c>
      <c s="27">
        <v>0</v>
      </c>
      <c s="27">
        <v>0</v>
      </c>
      <c s="27">
        <v>0</v>
      </c>
      <c s="27">
        <v>14259089.1</v>
      </c>
      <c s="27">
        <v>14259089.1</v>
      </c>
      <c s="27">
        <v>28518178.199999999</v>
      </c>
    </row>
    <row r="730" spans="1:65" ht="14.5">
      <c r="A730" s="82" t="s">
        <v>2822</v>
      </c>
      <c s="79" t="s">
        <v>586</v>
      </c>
      <c s="80">
        <v>8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42702354.990000002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42702354.990000002</v>
      </c>
      <c s="85">
        <v>42088</v>
      </c>
      <c s="85">
        <v>46471</v>
      </c>
      <c s="101">
        <v>85404710.010000005</v>
      </c>
      <c s="102">
        <v>2.2361111111111112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14234118.34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14234118.34</v>
      </c>
      <c s="27">
        <v>0</v>
      </c>
      <c s="27">
        <v>0</v>
      </c>
      <c s="27">
        <v>0</v>
      </c>
      <c s="27">
        <v>14234118.34</v>
      </c>
      <c s="27">
        <v>14234118.34</v>
      </c>
      <c s="27">
        <v>28468236.68</v>
      </c>
    </row>
    <row r="731" spans="1:65" ht="14.5">
      <c r="A731" s="82" t="s">
        <v>2823</v>
      </c>
      <c s="79" t="s">
        <v>586</v>
      </c>
      <c s="80">
        <v>15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52731951.049999997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52731951.049999997</v>
      </c>
      <c s="85">
        <v>42109</v>
      </c>
      <c s="85">
        <v>46492</v>
      </c>
      <c s="101">
        <v>105463902.08</v>
      </c>
      <c s="102">
        <v>2.2916666666666665</v>
      </c>
      <c s="102">
        <v>12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17577317.010000002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17577317.010000002</v>
      </c>
      <c s="27">
        <v>0</v>
      </c>
      <c s="27">
        <v>0</v>
      </c>
      <c s="27">
        <v>17577317.010000002</v>
      </c>
      <c s="27">
        <v>17577317.010000002</v>
      </c>
      <c s="27">
        <v>35154634.020000003</v>
      </c>
    </row>
    <row r="732" spans="1:65" ht="14.5">
      <c r="A732" s="82" t="s">
        <v>2824</v>
      </c>
      <c s="79" t="s">
        <v>581</v>
      </c>
      <c s="80">
        <v>26</v>
      </c>
      <c s="81" t="s">
        <v>23</v>
      </c>
      <c s="79" t="s">
        <v>467</v>
      </c>
      <c s="79" t="s">
        <v>641</v>
      </c>
      <c s="79" t="s">
        <v>916</v>
      </c>
      <c s="79" t="s">
        <v>654</v>
      </c>
      <c s="79" t="s">
        <v>917</v>
      </c>
      <c s="79" t="s">
        <v>655</v>
      </c>
      <c s="79" t="s">
        <v>916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100">
        <v>1</v>
      </c>
      <c s="100">
        <v>1</v>
      </c>
      <c s="100">
        <v>0</v>
      </c>
      <c s="96">
        <v>5120329.3899999997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5120329.3899999997</v>
      </c>
      <c s="85">
        <v>41486</v>
      </c>
      <c s="85">
        <v>46965</v>
      </c>
      <c s="101">
        <v>5120329.3899999997</v>
      </c>
      <c s="102">
        <v>3.5833333333333335</v>
      </c>
      <c s="102">
        <v>15</v>
      </c>
      <c s="90">
        <v>0.074999999999999997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733" spans="1:65" ht="14.5">
      <c r="A733" s="82" t="s">
        <v>2825</v>
      </c>
      <c s="79" t="s">
        <v>583</v>
      </c>
      <c s="80">
        <v>28</v>
      </c>
      <c s="81" t="s">
        <v>23</v>
      </c>
      <c s="79" t="s">
        <v>467</v>
      </c>
      <c s="79" t="s">
        <v>641</v>
      </c>
      <c s="79" t="s">
        <v>916</v>
      </c>
      <c s="79" t="s">
        <v>654</v>
      </c>
      <c s="79" t="s">
        <v>917</v>
      </c>
      <c s="79" t="s">
        <v>655</v>
      </c>
      <c s="79" t="s">
        <v>916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100">
        <v>1</v>
      </c>
      <c s="100">
        <v>1</v>
      </c>
      <c s="100">
        <v>0</v>
      </c>
      <c s="96">
        <v>1284789.3400000001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1284789.3400000001</v>
      </c>
      <c s="85">
        <v>41751</v>
      </c>
      <c s="85">
        <v>49056</v>
      </c>
      <c s="101">
        <v>1284789.3400000001</v>
      </c>
      <c s="102">
        <v>9.3111111111111118</v>
      </c>
      <c s="102">
        <v>20</v>
      </c>
      <c s="90">
        <v>0.0074999999999999997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734" spans="1:65" ht="14.5">
      <c r="A734" s="82" t="s">
        <v>2826</v>
      </c>
      <c s="79" t="s">
        <v>581</v>
      </c>
      <c s="80">
        <v>11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9545454.5600000005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9545454.5600000005</v>
      </c>
      <c s="85">
        <v>41389</v>
      </c>
      <c s="85">
        <v>46868</v>
      </c>
      <c s="101">
        <v>15000000</v>
      </c>
      <c s="102">
        <v>3.3194444444444446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1363636.3600000001</v>
      </c>
      <c s="27">
        <v>0</v>
      </c>
      <c s="27">
        <v>0</v>
      </c>
      <c s="27">
        <v>0</v>
      </c>
      <c s="27">
        <v>0</v>
      </c>
      <c s="27">
        <v>0</v>
      </c>
      <c s="27">
        <v>1363636.3600000001</v>
      </c>
      <c s="27">
        <v>0</v>
      </c>
      <c s="27">
        <v>0</v>
      </c>
      <c s="27">
        <v>0</v>
      </c>
      <c s="27">
        <v>0</v>
      </c>
      <c s="27">
        <v>0</v>
      </c>
      <c s="27">
        <v>1363636.3600000001</v>
      </c>
      <c s="27">
        <v>0</v>
      </c>
      <c s="27">
        <v>0</v>
      </c>
      <c s="27">
        <v>0</v>
      </c>
      <c s="27">
        <v>0</v>
      </c>
      <c s="27">
        <v>0</v>
      </c>
      <c s="27">
        <v>1363636.3600000001</v>
      </c>
      <c s="27">
        <v>0</v>
      </c>
      <c s="27">
        <v>0</v>
      </c>
      <c s="27">
        <v>2727272.7200000002</v>
      </c>
      <c s="27">
        <v>2727272.7200000002</v>
      </c>
      <c s="27">
        <v>5454545.4400000004</v>
      </c>
    </row>
    <row r="735" spans="1:65" ht="14.5">
      <c r="A735" s="82" t="s">
        <v>2827</v>
      </c>
      <c s="79" t="s">
        <v>581</v>
      </c>
      <c s="80">
        <v>22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13090909.08</v>
      </c>
      <c s="96">
        <v>0</v>
      </c>
      <c s="96">
        <v>1636363.6399999999</v>
      </c>
      <c s="96">
        <v>507272.72999999998</v>
      </c>
      <c s="96">
        <v>0</v>
      </c>
      <c s="96">
        <v>0</v>
      </c>
      <c s="96">
        <v>0</v>
      </c>
      <c s="96">
        <v>11454545.439999999</v>
      </c>
      <c s="85">
        <v>41450</v>
      </c>
      <c s="85">
        <v>46929</v>
      </c>
      <c s="101">
        <v>18000000</v>
      </c>
      <c s="102">
        <v>3.4861111111111112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1636363.6399999999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1636363.6399999999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1636363.6399999999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1636363.6399999999</v>
      </c>
      <c s="27">
        <v>3272727.2799999998</v>
      </c>
      <c s="27">
        <v>3272727.2799999998</v>
      </c>
      <c s="27">
        <v>6545454.5599999996</v>
      </c>
    </row>
    <row r="736" spans="1:65" ht="14.5">
      <c r="A736" s="82" t="s">
        <v>2828</v>
      </c>
      <c s="79" t="s">
        <v>581</v>
      </c>
      <c s="80">
        <v>25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3636363.6499999999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3636363.6499999999</v>
      </c>
      <c s="85">
        <v>41479</v>
      </c>
      <c s="85">
        <v>46958</v>
      </c>
      <c s="101">
        <v>5000000</v>
      </c>
      <c s="102">
        <v>3.5666666666666669</v>
      </c>
      <c s="102">
        <v>15</v>
      </c>
      <c s="90">
        <v>0.077499999999999999</v>
      </c>
      <c s="79" t="s">
        <v>657</v>
      </c>
      <c s="79" t="s">
        <v>658</v>
      </c>
      <c s="27">
        <v>454545.45000000001</v>
      </c>
      <c s="27">
        <v>0</v>
      </c>
      <c s="27">
        <v>0</v>
      </c>
      <c s="27">
        <v>0</v>
      </c>
      <c s="27">
        <v>0</v>
      </c>
      <c s="27">
        <v>0</v>
      </c>
      <c s="27">
        <v>454545.45000000001</v>
      </c>
      <c s="27">
        <v>0</v>
      </c>
      <c s="27">
        <v>0</v>
      </c>
      <c s="27">
        <v>0</v>
      </c>
      <c s="27">
        <v>0</v>
      </c>
      <c s="27">
        <v>0</v>
      </c>
      <c s="27">
        <v>454545.45000000001</v>
      </c>
      <c s="27">
        <v>0</v>
      </c>
      <c s="27">
        <v>0</v>
      </c>
      <c s="27">
        <v>0</v>
      </c>
      <c s="27">
        <v>0</v>
      </c>
      <c s="27">
        <v>0</v>
      </c>
      <c s="27">
        <v>454545.45000000001</v>
      </c>
      <c s="27">
        <v>0</v>
      </c>
      <c s="27">
        <v>0</v>
      </c>
      <c s="27">
        <v>0</v>
      </c>
      <c s="27">
        <v>0</v>
      </c>
      <c s="27">
        <v>0</v>
      </c>
      <c s="27">
        <v>909090.90000000002</v>
      </c>
      <c s="27">
        <v>909090.90000000002</v>
      </c>
      <c s="27">
        <v>1818181.8</v>
      </c>
    </row>
    <row r="737" spans="1:65" ht="14.5">
      <c r="A737" s="82" t="s">
        <v>2829</v>
      </c>
      <c s="79" t="s">
        <v>581</v>
      </c>
      <c s="80">
        <v>33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5454545.46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5454545.46</v>
      </c>
      <c s="85">
        <v>41487</v>
      </c>
      <c s="85">
        <v>46966</v>
      </c>
      <c s="101">
        <v>7500000</v>
      </c>
      <c s="102">
        <v>3.5861111111111112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681818.18000000005</v>
      </c>
      <c s="27">
        <v>0</v>
      </c>
      <c s="27">
        <v>0</v>
      </c>
      <c s="27">
        <v>0</v>
      </c>
      <c s="27">
        <v>0</v>
      </c>
      <c s="27">
        <v>0</v>
      </c>
      <c s="27">
        <v>681818.18000000005</v>
      </c>
      <c s="27">
        <v>0</v>
      </c>
      <c s="27">
        <v>0</v>
      </c>
      <c s="27">
        <v>0</v>
      </c>
      <c s="27">
        <v>0</v>
      </c>
      <c s="27">
        <v>0</v>
      </c>
      <c s="27">
        <v>681818.18000000005</v>
      </c>
      <c s="27">
        <v>0</v>
      </c>
      <c s="27">
        <v>0</v>
      </c>
      <c s="27">
        <v>0</v>
      </c>
      <c s="27">
        <v>0</v>
      </c>
      <c s="27">
        <v>0</v>
      </c>
      <c s="27">
        <v>681818.18000000005</v>
      </c>
      <c s="27">
        <v>0</v>
      </c>
      <c s="27">
        <v>0</v>
      </c>
      <c s="27">
        <v>0</v>
      </c>
      <c s="27">
        <v>0</v>
      </c>
      <c s="27">
        <v>1363636.3600000001</v>
      </c>
      <c s="27">
        <v>1363636.3600000001</v>
      </c>
      <c s="27">
        <v>2727272.7200000002</v>
      </c>
    </row>
    <row r="738" spans="1:65" ht="14.5">
      <c r="A738" s="82" t="s">
        <v>2830</v>
      </c>
      <c s="79" t="s">
        <v>581</v>
      </c>
      <c s="80">
        <v>41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9454545.4600000009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9454545.4600000009</v>
      </c>
      <c s="85">
        <v>41528</v>
      </c>
      <c s="85">
        <v>47007</v>
      </c>
      <c s="101">
        <v>13000000</v>
      </c>
      <c s="102">
        <v>3.6972222222222224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1181818.1799999999</v>
      </c>
      <c s="27">
        <v>0</v>
      </c>
      <c s="27">
        <v>0</v>
      </c>
      <c s="27">
        <v>0</v>
      </c>
      <c s="27">
        <v>0</v>
      </c>
      <c s="27">
        <v>0</v>
      </c>
      <c s="27">
        <v>1181818.1799999999</v>
      </c>
      <c s="27">
        <v>0</v>
      </c>
      <c s="27">
        <v>0</v>
      </c>
      <c s="27">
        <v>0</v>
      </c>
      <c s="27">
        <v>0</v>
      </c>
      <c s="27">
        <v>0</v>
      </c>
      <c s="27">
        <v>1181818.1799999999</v>
      </c>
      <c s="27">
        <v>0</v>
      </c>
      <c s="27">
        <v>0</v>
      </c>
      <c s="27">
        <v>0</v>
      </c>
      <c s="27">
        <v>0</v>
      </c>
      <c s="27">
        <v>0</v>
      </c>
      <c s="27">
        <v>1181818.1799999999</v>
      </c>
      <c s="27">
        <v>0</v>
      </c>
      <c s="27">
        <v>0</v>
      </c>
      <c s="27">
        <v>0</v>
      </c>
      <c s="27">
        <v>2363636.3599999999</v>
      </c>
      <c s="27">
        <v>2363636.3599999999</v>
      </c>
      <c s="27">
        <v>4727272.7199999997</v>
      </c>
    </row>
    <row r="739" spans="1:65" ht="14.5">
      <c r="A739" s="82" t="s">
        <v>2831</v>
      </c>
      <c s="79" t="s">
        <v>582</v>
      </c>
      <c s="80">
        <v>2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18181818.190000001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18181818.190000001</v>
      </c>
      <c s="85">
        <v>41570</v>
      </c>
      <c s="85">
        <v>47049</v>
      </c>
      <c s="101">
        <v>25000000</v>
      </c>
      <c s="102">
        <v>3.8138888888888891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2272727.27</v>
      </c>
      <c s="27">
        <v>0</v>
      </c>
      <c s="27">
        <v>0</v>
      </c>
      <c s="27">
        <v>0</v>
      </c>
      <c s="27">
        <v>0</v>
      </c>
      <c s="27">
        <v>0</v>
      </c>
      <c s="27">
        <v>2272727.27</v>
      </c>
      <c s="27">
        <v>0</v>
      </c>
      <c s="27">
        <v>0</v>
      </c>
      <c s="27">
        <v>0</v>
      </c>
      <c s="27">
        <v>0</v>
      </c>
      <c s="27">
        <v>0</v>
      </c>
      <c s="27">
        <v>2272727.27</v>
      </c>
      <c s="27">
        <v>0</v>
      </c>
      <c s="27">
        <v>0</v>
      </c>
      <c s="27">
        <v>0</v>
      </c>
      <c s="27">
        <v>0</v>
      </c>
      <c s="27">
        <v>0</v>
      </c>
      <c s="27">
        <v>2272727.27</v>
      </c>
      <c s="27">
        <v>0</v>
      </c>
      <c s="27">
        <v>0</v>
      </c>
      <c s="27">
        <v>4545454.54</v>
      </c>
      <c s="27">
        <v>4545454.54</v>
      </c>
      <c s="27">
        <v>9090909.0800000001</v>
      </c>
    </row>
    <row r="740" spans="1:65" ht="14.5">
      <c r="A740" s="82" t="s">
        <v>2832</v>
      </c>
      <c s="79" t="s">
        <v>582</v>
      </c>
      <c s="80">
        <v>4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9090909.0800000001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9090909.0800000001</v>
      </c>
      <c s="85">
        <v>41585</v>
      </c>
      <c s="85">
        <v>47064</v>
      </c>
      <c s="101">
        <v>12500000</v>
      </c>
      <c s="102">
        <v>3.8527777777777779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2272727.2799999998</v>
      </c>
      <c s="27">
        <v>2272727.2799999998</v>
      </c>
      <c s="27">
        <v>4545454.5599999996</v>
      </c>
    </row>
    <row r="741" spans="1:65" ht="14.5">
      <c r="A741" s="82" t="s">
        <v>2833</v>
      </c>
      <c s="79" t="s">
        <v>582</v>
      </c>
      <c s="80">
        <v>5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9090909.0800000001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9090909.0800000001</v>
      </c>
      <c s="85">
        <v>41586</v>
      </c>
      <c s="85">
        <v>47065</v>
      </c>
      <c s="101">
        <v>12500000</v>
      </c>
      <c s="102">
        <v>3.8555555555555556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0</v>
      </c>
      <c s="27">
        <v>0</v>
      </c>
      <c s="27">
        <v>0</v>
      </c>
      <c s="27">
        <v>0</v>
      </c>
      <c s="27">
        <v>1136363.6399999999</v>
      </c>
      <c s="27">
        <v>0</v>
      </c>
      <c s="27">
        <v>2272727.2799999998</v>
      </c>
      <c s="27">
        <v>2272727.2799999998</v>
      </c>
      <c s="27">
        <v>4545454.5599999996</v>
      </c>
    </row>
    <row r="742" spans="1:65" ht="14.5">
      <c r="A742" s="82" t="s">
        <v>2834</v>
      </c>
      <c s="79" t="s">
        <v>582</v>
      </c>
      <c s="80">
        <v>11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10636363.640000001</v>
      </c>
      <c s="96">
        <v>0</v>
      </c>
      <c s="96">
        <v>1181818.1799999999</v>
      </c>
      <c s="96">
        <v>412159.09000000003</v>
      </c>
      <c s="96">
        <v>0</v>
      </c>
      <c s="96">
        <v>0</v>
      </c>
      <c s="96">
        <v>0</v>
      </c>
      <c s="96">
        <v>9454545.4600000009</v>
      </c>
      <c s="85">
        <v>41627</v>
      </c>
      <c s="85">
        <v>47106</v>
      </c>
      <c s="101">
        <v>13000000</v>
      </c>
      <c s="102">
        <v>3.9694444444444446</v>
      </c>
      <c s="102">
        <v>15</v>
      </c>
      <c s="90">
        <v>0.077499999999999999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1181818.1799999999</v>
      </c>
      <c s="27">
        <v>0</v>
      </c>
      <c s="27">
        <v>0</v>
      </c>
      <c s="27">
        <v>0</v>
      </c>
      <c s="27">
        <v>0</v>
      </c>
      <c s="27">
        <v>0</v>
      </c>
      <c s="27">
        <v>1181818.1799999999</v>
      </c>
      <c s="27">
        <v>0</v>
      </c>
      <c s="27">
        <v>0</v>
      </c>
      <c s="27">
        <v>0</v>
      </c>
      <c s="27">
        <v>0</v>
      </c>
      <c s="27">
        <v>0</v>
      </c>
      <c s="27">
        <v>1181818.1799999999</v>
      </c>
      <c s="27">
        <v>0</v>
      </c>
      <c s="27">
        <v>0</v>
      </c>
      <c s="27">
        <v>0</v>
      </c>
      <c s="27">
        <v>0</v>
      </c>
      <c s="27">
        <v>0</v>
      </c>
      <c s="27">
        <v>1181818.1799999999</v>
      </c>
      <c s="27">
        <v>2363636.3599999999</v>
      </c>
      <c s="27">
        <v>2363636.3599999999</v>
      </c>
      <c s="27">
        <v>4727272.7199999997</v>
      </c>
    </row>
    <row r="743" spans="1:65" ht="14.5">
      <c r="A743" s="82" t="s">
        <v>2835</v>
      </c>
      <c s="79" t="s">
        <v>583</v>
      </c>
      <c s="80">
        <v>6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9500000</v>
      </c>
      <c s="85">
        <v>41676</v>
      </c>
      <c s="85">
        <v>48981</v>
      </c>
      <c s="101">
        <v>10000000</v>
      </c>
      <c s="102">
        <v>9.0999999999999996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1000000</v>
      </c>
      <c s="27">
        <v>1000000</v>
      </c>
      <c s="27">
        <v>2000000</v>
      </c>
    </row>
    <row r="744" spans="1:65" ht="14.5">
      <c r="A744" s="82" t="s">
        <v>2836</v>
      </c>
      <c s="79" t="s">
        <v>583</v>
      </c>
      <c s="80">
        <v>17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19000000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19000000</v>
      </c>
      <c s="85">
        <v>41717</v>
      </c>
      <c s="85">
        <v>49022</v>
      </c>
      <c s="101">
        <v>20000000</v>
      </c>
      <c s="102">
        <v>9.219444444444445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2000000</v>
      </c>
      <c s="27">
        <v>2000000</v>
      </c>
      <c s="27">
        <v>4000000</v>
      </c>
    </row>
    <row r="745" spans="1:65" ht="14.5">
      <c r="A745" s="82" t="s">
        <v>2837</v>
      </c>
      <c s="79" t="s">
        <v>583</v>
      </c>
      <c s="80">
        <v>22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19000000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19000000</v>
      </c>
      <c s="85">
        <v>41731</v>
      </c>
      <c s="85">
        <v>49036</v>
      </c>
      <c s="101">
        <v>20000000</v>
      </c>
      <c s="102">
        <v>9.2555555555555564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2000000</v>
      </c>
      <c s="27">
        <v>2000000</v>
      </c>
      <c s="27">
        <v>4000000</v>
      </c>
    </row>
    <row r="746" spans="1:65" ht="14.5">
      <c r="A746" s="82" t="s">
        <v>2838</v>
      </c>
      <c s="79" t="s">
        <v>583</v>
      </c>
      <c s="80">
        <v>48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8000000</v>
      </c>
      <c s="96">
        <v>0</v>
      </c>
      <c s="96">
        <v>400000</v>
      </c>
      <c s="96">
        <v>338000</v>
      </c>
      <c s="96">
        <v>0</v>
      </c>
      <c s="96">
        <v>0</v>
      </c>
      <c s="96">
        <v>0</v>
      </c>
      <c s="96">
        <v>7600000</v>
      </c>
      <c s="85">
        <v>41789</v>
      </c>
      <c s="85">
        <v>49094</v>
      </c>
      <c s="101">
        <v>8000000</v>
      </c>
      <c s="102">
        <v>9.4166666666666661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400000</v>
      </c>
      <c s="27">
        <v>0</v>
      </c>
      <c s="27">
        <v>0</v>
      </c>
      <c s="27">
        <v>0</v>
      </c>
      <c s="27">
        <v>0</v>
      </c>
      <c s="27">
        <v>0</v>
      </c>
      <c s="27">
        <v>400000</v>
      </c>
      <c s="27">
        <v>0</v>
      </c>
      <c s="27">
        <v>0</v>
      </c>
      <c s="27">
        <v>0</v>
      </c>
      <c s="27">
        <v>0</v>
      </c>
      <c s="27">
        <v>0</v>
      </c>
      <c s="27">
        <v>400000</v>
      </c>
      <c s="27">
        <v>0</v>
      </c>
      <c s="27">
        <v>0</v>
      </c>
      <c s="27">
        <v>0</v>
      </c>
      <c s="27">
        <v>0</v>
      </c>
      <c s="27">
        <v>0</v>
      </c>
      <c s="27">
        <v>400000</v>
      </c>
      <c s="27">
        <v>0</v>
      </c>
      <c s="27">
        <v>800000</v>
      </c>
      <c s="27">
        <v>800000</v>
      </c>
      <c s="27">
        <v>1600000</v>
      </c>
    </row>
    <row r="747" spans="1:65" ht="14.5">
      <c r="A747" s="82" t="s">
        <v>2839</v>
      </c>
      <c s="79" t="s">
        <v>584</v>
      </c>
      <c s="80">
        <v>4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8333333.3399999999</v>
      </c>
      <c s="96">
        <v>0</v>
      </c>
      <c s="96">
        <v>833333.32999999996</v>
      </c>
      <c s="96">
        <v>320833.33000000002</v>
      </c>
      <c s="96">
        <v>0</v>
      </c>
      <c s="96">
        <v>0</v>
      </c>
      <c s="96">
        <v>0</v>
      </c>
      <c s="96">
        <v>7500000.0099999998</v>
      </c>
      <c s="85">
        <v>41801</v>
      </c>
      <c s="85">
        <v>47280</v>
      </c>
      <c s="101">
        <v>10000000</v>
      </c>
      <c s="102">
        <v>4.447222222222222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833333.32999999996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833333.32999999996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833333.32999999996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833333.32999999996</v>
      </c>
      <c s="27">
        <v>1666666.6599999999</v>
      </c>
      <c s="27">
        <v>1666666.6599999999</v>
      </c>
      <c s="27">
        <v>3333333.3199999998</v>
      </c>
    </row>
    <row r="748" spans="1:65" ht="14.5">
      <c r="A748" s="82" t="s">
        <v>2840</v>
      </c>
      <c s="79" t="s">
        <v>584</v>
      </c>
      <c s="80">
        <v>5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10000000</v>
      </c>
      <c s="96">
        <v>0</v>
      </c>
      <c s="96">
        <v>500000</v>
      </c>
      <c s="96">
        <v>422500</v>
      </c>
      <c s="96">
        <v>0</v>
      </c>
      <c s="96">
        <v>0</v>
      </c>
      <c s="96">
        <v>0</v>
      </c>
      <c s="96">
        <v>9500000</v>
      </c>
      <c s="85">
        <v>41801</v>
      </c>
      <c s="85">
        <v>49106</v>
      </c>
      <c s="101">
        <v>10000000</v>
      </c>
      <c s="102">
        <v>9.4472222222222229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1000000</v>
      </c>
      <c s="27">
        <v>1000000</v>
      </c>
      <c s="27">
        <v>2000000</v>
      </c>
    </row>
    <row r="749" spans="1:65" ht="14.5">
      <c r="A749" s="82" t="s">
        <v>2841</v>
      </c>
      <c s="79" t="s">
        <v>584</v>
      </c>
      <c s="80">
        <v>7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4166666.6600000001</v>
      </c>
      <c s="96">
        <v>0</v>
      </c>
      <c s="96">
        <v>416666.66999999998</v>
      </c>
      <c s="96">
        <v>160416.67000000001</v>
      </c>
      <c s="96">
        <v>0</v>
      </c>
      <c s="96">
        <v>0</v>
      </c>
      <c s="96">
        <v>0</v>
      </c>
      <c s="96">
        <v>3749999.9900000002</v>
      </c>
      <c s="85">
        <v>41802</v>
      </c>
      <c s="85">
        <v>47281</v>
      </c>
      <c s="101">
        <v>5000000</v>
      </c>
      <c s="102">
        <v>4.4500000000000002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416666.66999999998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416666.66999999998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416666.66999999998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416666.66999999998</v>
      </c>
      <c s="27">
        <v>833333.33999999997</v>
      </c>
      <c s="27">
        <v>833333.33999999997</v>
      </c>
      <c s="27">
        <v>1666666.6799999999</v>
      </c>
    </row>
    <row r="750" spans="1:65" ht="14.5">
      <c r="A750" s="82" t="s">
        <v>2842</v>
      </c>
      <c s="79" t="s">
        <v>584</v>
      </c>
      <c s="80">
        <v>8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4500000</v>
      </c>
      <c s="96">
        <v>0</v>
      </c>
      <c s="96">
        <v>225000</v>
      </c>
      <c s="96">
        <v>190125</v>
      </c>
      <c s="96">
        <v>0</v>
      </c>
      <c s="96">
        <v>0</v>
      </c>
      <c s="96">
        <v>0</v>
      </c>
      <c s="96">
        <v>4275000</v>
      </c>
      <c s="85">
        <v>41802</v>
      </c>
      <c s="85">
        <v>49107</v>
      </c>
      <c s="101">
        <v>4500000</v>
      </c>
      <c s="102">
        <v>9.4499999999999993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225000</v>
      </c>
      <c s="27">
        <v>0</v>
      </c>
      <c s="27">
        <v>0</v>
      </c>
      <c s="27">
        <v>0</v>
      </c>
      <c s="27">
        <v>0</v>
      </c>
      <c s="27">
        <v>0</v>
      </c>
      <c s="27">
        <v>225000</v>
      </c>
      <c s="27">
        <v>0</v>
      </c>
      <c s="27">
        <v>0</v>
      </c>
      <c s="27">
        <v>0</v>
      </c>
      <c s="27">
        <v>0</v>
      </c>
      <c s="27">
        <v>0</v>
      </c>
      <c s="27">
        <v>225000</v>
      </c>
      <c s="27">
        <v>0</v>
      </c>
      <c s="27">
        <v>0</v>
      </c>
      <c s="27">
        <v>0</v>
      </c>
      <c s="27">
        <v>0</v>
      </c>
      <c s="27">
        <v>0</v>
      </c>
      <c s="27">
        <v>225000</v>
      </c>
      <c s="27">
        <v>450000</v>
      </c>
      <c s="27">
        <v>450000</v>
      </c>
      <c s="27">
        <v>900000</v>
      </c>
    </row>
    <row r="751" spans="1:65" ht="14.5">
      <c r="A751" s="82" t="s">
        <v>2843</v>
      </c>
      <c s="79" t="s">
        <v>584</v>
      </c>
      <c s="80">
        <v>13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4166666.6600000001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4166666.6600000001</v>
      </c>
      <c s="85">
        <v>41821</v>
      </c>
      <c s="85">
        <v>47300</v>
      </c>
      <c s="101">
        <v>5000000</v>
      </c>
      <c s="102">
        <v>4.5027777777777782</v>
      </c>
      <c s="102">
        <v>15</v>
      </c>
      <c s="90">
        <v>0.076999999999999999</v>
      </c>
      <c s="79" t="s">
        <v>657</v>
      </c>
      <c s="79" t="s">
        <v>658</v>
      </c>
      <c s="27">
        <v>416666.66999999998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416666.66999999998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416666.66999999998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416666.66999999998</v>
      </c>
      <c s="27">
        <v>0</v>
      </c>
      <c s="27">
        <v>0</v>
      </c>
      <c s="27">
        <v>0</v>
      </c>
      <c s="27">
        <v>0</v>
      </c>
      <c s="27">
        <v>0</v>
      </c>
      <c s="27">
        <v>833333.33999999997</v>
      </c>
      <c s="27">
        <v>833333.33999999997</v>
      </c>
      <c s="27">
        <v>1666666.6799999999</v>
      </c>
    </row>
    <row r="752" spans="1:65" ht="14.5">
      <c r="A752" s="82" t="s">
        <v>2844</v>
      </c>
      <c s="79" t="s">
        <v>584</v>
      </c>
      <c s="80">
        <v>14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15000000</v>
      </c>
      <c s="85">
        <v>41821</v>
      </c>
      <c s="85">
        <v>49126</v>
      </c>
      <c s="101">
        <v>15000000</v>
      </c>
      <c s="102">
        <v>9.5027777777777782</v>
      </c>
      <c s="102">
        <v>20</v>
      </c>
      <c s="90">
        <v>0.084500000000000006</v>
      </c>
      <c s="79" t="s">
        <v>657</v>
      </c>
      <c s="79" t="s">
        <v>658</v>
      </c>
      <c s="27">
        <v>750000</v>
      </c>
      <c s="27">
        <v>0</v>
      </c>
      <c s="27">
        <v>0</v>
      </c>
      <c s="27">
        <v>0</v>
      </c>
      <c s="27">
        <v>0</v>
      </c>
      <c s="27">
        <v>0</v>
      </c>
      <c s="27">
        <v>750000</v>
      </c>
      <c s="27">
        <v>0</v>
      </c>
      <c s="27">
        <v>0</v>
      </c>
      <c s="27">
        <v>0</v>
      </c>
      <c s="27">
        <v>0</v>
      </c>
      <c s="27">
        <v>0</v>
      </c>
      <c s="27">
        <v>750000</v>
      </c>
      <c s="27">
        <v>0</v>
      </c>
      <c s="27">
        <v>0</v>
      </c>
      <c s="27">
        <v>0</v>
      </c>
      <c s="27">
        <v>0</v>
      </c>
      <c s="27">
        <v>0</v>
      </c>
      <c s="27">
        <v>750000</v>
      </c>
      <c s="27">
        <v>0</v>
      </c>
      <c s="27">
        <v>0</v>
      </c>
      <c s="27">
        <v>0</v>
      </c>
      <c s="27">
        <v>0</v>
      </c>
      <c s="27">
        <v>0</v>
      </c>
      <c s="27">
        <v>1500000</v>
      </c>
      <c s="27">
        <v>1500000</v>
      </c>
      <c s="27">
        <v>3000000</v>
      </c>
    </row>
    <row r="753" spans="1:65" ht="14.5">
      <c r="A753" s="82" t="s">
        <v>2845</v>
      </c>
      <c s="79" t="s">
        <v>584</v>
      </c>
      <c s="80">
        <v>18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</v>
      </c>
      <c s="85">
        <v>41837</v>
      </c>
      <c s="85">
        <v>49142</v>
      </c>
      <c s="101">
        <v>10000000</v>
      </c>
      <c s="102">
        <v>9.5472222222222225</v>
      </c>
      <c s="102">
        <v>20</v>
      </c>
      <c s="90">
        <v>0.084500000000000006</v>
      </c>
      <c s="79" t="s">
        <v>657</v>
      </c>
      <c s="79" t="s">
        <v>658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1000000</v>
      </c>
      <c s="27">
        <v>2000000</v>
      </c>
    </row>
    <row r="754" spans="1:65" ht="14.5">
      <c r="A754" s="82" t="s">
        <v>2846</v>
      </c>
      <c s="79" t="s">
        <v>584</v>
      </c>
      <c s="80">
        <v>31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5833333.3399999999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5833333.3399999999</v>
      </c>
      <c s="85">
        <v>41892</v>
      </c>
      <c s="85">
        <v>47371</v>
      </c>
      <c s="101">
        <v>7000000</v>
      </c>
      <c s="102">
        <v>4.6944444444444446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583333.32999999996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583333.32999999996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583333.32999999996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583333.32999999996</v>
      </c>
      <c s="27">
        <v>0</v>
      </c>
      <c s="27">
        <v>0</v>
      </c>
      <c s="27">
        <v>0</v>
      </c>
      <c s="27">
        <v>1166666.6599999999</v>
      </c>
      <c s="27">
        <v>1166666.6599999999</v>
      </c>
      <c s="27">
        <v>2333333.3199999998</v>
      </c>
    </row>
    <row r="755" spans="1:65" ht="14.5">
      <c r="A755" s="82" t="s">
        <v>2847</v>
      </c>
      <c s="79" t="s">
        <v>584</v>
      </c>
      <c s="80">
        <v>32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7000000</v>
      </c>
      <c s="85">
        <v>41892</v>
      </c>
      <c s="85">
        <v>49197</v>
      </c>
      <c s="101">
        <v>7000000</v>
      </c>
      <c s="102">
        <v>9.6944444444444446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350000</v>
      </c>
      <c s="27">
        <v>0</v>
      </c>
      <c s="27">
        <v>0</v>
      </c>
      <c s="27">
        <v>0</v>
      </c>
      <c s="27">
        <v>0</v>
      </c>
      <c s="27">
        <v>0</v>
      </c>
      <c s="27">
        <v>350000</v>
      </c>
      <c s="27">
        <v>0</v>
      </c>
      <c s="27">
        <v>0</v>
      </c>
      <c s="27">
        <v>0</v>
      </c>
      <c s="27">
        <v>0</v>
      </c>
      <c s="27">
        <v>0</v>
      </c>
      <c s="27">
        <v>350000</v>
      </c>
      <c s="27">
        <v>0</v>
      </c>
      <c s="27">
        <v>0</v>
      </c>
      <c s="27">
        <v>0</v>
      </c>
      <c s="27">
        <v>0</v>
      </c>
      <c s="27">
        <v>0</v>
      </c>
      <c s="27">
        <v>350000</v>
      </c>
      <c s="27">
        <v>0</v>
      </c>
      <c s="27">
        <v>0</v>
      </c>
      <c s="27">
        <v>0</v>
      </c>
      <c s="27">
        <v>700000</v>
      </c>
      <c s="27">
        <v>700000</v>
      </c>
      <c s="27">
        <v>1400000</v>
      </c>
    </row>
    <row r="756" spans="1:65" ht="14.5">
      <c r="A756" s="82" t="s">
        <v>2848</v>
      </c>
      <c s="79" t="s">
        <v>584</v>
      </c>
      <c s="80">
        <v>34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3333333.3399999999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3333333.3399999999</v>
      </c>
      <c s="85">
        <v>41912</v>
      </c>
      <c s="85">
        <v>47391</v>
      </c>
      <c s="101">
        <v>4000000</v>
      </c>
      <c s="102">
        <v>4.75</v>
      </c>
      <c s="102">
        <v>15</v>
      </c>
      <c s="90">
        <v>0.076999999999999999</v>
      </c>
      <c s="79" t="s">
        <v>657</v>
      </c>
      <c s="79" t="s">
        <v>658</v>
      </c>
      <c s="27">
        <v>0</v>
      </c>
      <c s="27">
        <v>0</v>
      </c>
      <c s="27">
        <v>333333.33000000002</v>
      </c>
      <c s="27">
        <v>0</v>
      </c>
      <c s="27">
        <v>0</v>
      </c>
      <c s="27">
        <v>0</v>
      </c>
      <c s="27">
        <v>0</v>
      </c>
      <c s="27">
        <v>0</v>
      </c>
      <c s="27">
        <v>333333.33000000002</v>
      </c>
      <c s="27">
        <v>0</v>
      </c>
      <c s="27">
        <v>0</v>
      </c>
      <c s="27">
        <v>0</v>
      </c>
      <c s="27">
        <v>0</v>
      </c>
      <c s="27">
        <v>0</v>
      </c>
      <c s="27">
        <v>333333.33000000002</v>
      </c>
      <c s="27">
        <v>0</v>
      </c>
      <c s="27">
        <v>0</v>
      </c>
      <c s="27">
        <v>0</v>
      </c>
      <c s="27">
        <v>0</v>
      </c>
      <c s="27">
        <v>0</v>
      </c>
      <c s="27">
        <v>333333.33000000002</v>
      </c>
      <c s="27">
        <v>0</v>
      </c>
      <c s="27">
        <v>0</v>
      </c>
      <c s="27">
        <v>0</v>
      </c>
      <c s="27">
        <v>666666.66000000003</v>
      </c>
      <c s="27">
        <v>666666.66000000003</v>
      </c>
      <c s="27">
        <v>1333333.3200000001</v>
      </c>
    </row>
    <row r="757" spans="1:65" ht="14.5">
      <c r="A757" s="82" t="s">
        <v>2849</v>
      </c>
      <c s="79" t="s">
        <v>584</v>
      </c>
      <c s="80">
        <v>35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</v>
      </c>
      <c s="85">
        <v>41912</v>
      </c>
      <c s="85">
        <v>49217</v>
      </c>
      <c s="101">
        <v>4000000</v>
      </c>
      <c s="102">
        <v>9.75</v>
      </c>
      <c s="102">
        <v>20</v>
      </c>
      <c s="90">
        <v>0.084500000000000006</v>
      </c>
      <c s="79" t="s">
        <v>657</v>
      </c>
      <c s="79" t="s">
        <v>658</v>
      </c>
      <c s="27">
        <v>0</v>
      </c>
      <c s="27">
        <v>0</v>
      </c>
      <c s="27">
        <v>200000</v>
      </c>
      <c s="27">
        <v>0</v>
      </c>
      <c s="27">
        <v>0</v>
      </c>
      <c s="27">
        <v>0</v>
      </c>
      <c s="27">
        <v>0</v>
      </c>
      <c s="27">
        <v>0</v>
      </c>
      <c s="27">
        <v>200000</v>
      </c>
      <c s="27">
        <v>0</v>
      </c>
      <c s="27">
        <v>0</v>
      </c>
      <c s="27">
        <v>0</v>
      </c>
      <c s="27">
        <v>0</v>
      </c>
      <c s="27">
        <v>0</v>
      </c>
      <c s="27">
        <v>200000</v>
      </c>
      <c s="27">
        <v>0</v>
      </c>
      <c s="27">
        <v>0</v>
      </c>
      <c s="27">
        <v>0</v>
      </c>
      <c s="27">
        <v>0</v>
      </c>
      <c s="27">
        <v>0</v>
      </c>
      <c s="27">
        <v>200000</v>
      </c>
      <c s="27">
        <v>0</v>
      </c>
      <c s="27">
        <v>0</v>
      </c>
      <c s="27">
        <v>0</v>
      </c>
      <c s="27">
        <v>400000</v>
      </c>
      <c s="27">
        <v>400000</v>
      </c>
      <c s="27">
        <v>800000</v>
      </c>
    </row>
    <row r="758" spans="1:65" ht="14.5">
      <c r="A758" s="82" t="s">
        <v>2850</v>
      </c>
      <c s="79" t="s">
        <v>588</v>
      </c>
      <c s="80">
        <v>12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6697586.2999999998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6697586.2999999998</v>
      </c>
      <c s="85">
        <v>42802</v>
      </c>
      <c s="85">
        <v>45724</v>
      </c>
      <c s="101">
        <v>40185517.75</v>
      </c>
      <c s="102">
        <v>0.18888888888888888</v>
      </c>
      <c s="102">
        <v>8</v>
      </c>
      <c s="90">
        <v>0.058000000000000003</v>
      </c>
      <c s="79" t="s">
        <v>657</v>
      </c>
      <c s="79" t="s">
        <v>658</v>
      </c>
      <c s="27">
        <v>0</v>
      </c>
      <c s="27">
        <v>0</v>
      </c>
      <c s="27">
        <v>6697586.2999999998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6697586.2999999998</v>
      </c>
      <c s="27">
        <v>0</v>
      </c>
      <c s="27">
        <v>6697586.2999999998</v>
      </c>
    </row>
    <row r="759" spans="1:65" ht="14.5">
      <c r="A759" s="82" t="s">
        <v>2851</v>
      </c>
      <c s="79" t="s">
        <v>588</v>
      </c>
      <c s="80">
        <v>13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44723613.310000002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44723613.310000002</v>
      </c>
      <c s="85">
        <v>42802</v>
      </c>
      <c s="85">
        <v>46454</v>
      </c>
      <c s="101">
        <v>89447226.609999999</v>
      </c>
      <c s="102">
        <v>2.1888888888888891</v>
      </c>
      <c s="102">
        <v>10</v>
      </c>
      <c s="90">
        <v>0.064000000000000001</v>
      </c>
      <c s="79" t="s">
        <v>657</v>
      </c>
      <c s="79" t="s">
        <v>658</v>
      </c>
      <c s="27">
        <v>0</v>
      </c>
      <c s="27">
        <v>0</v>
      </c>
      <c s="27">
        <v>8944722.6600000001</v>
      </c>
      <c s="27">
        <v>0</v>
      </c>
      <c s="27">
        <v>0</v>
      </c>
      <c s="27">
        <v>0</v>
      </c>
      <c s="27">
        <v>0</v>
      </c>
      <c s="27">
        <v>0</v>
      </c>
      <c s="27">
        <v>8944722.6600000001</v>
      </c>
      <c s="27">
        <v>0</v>
      </c>
      <c s="27">
        <v>0</v>
      </c>
      <c s="27">
        <v>0</v>
      </c>
      <c s="27">
        <v>0</v>
      </c>
      <c s="27">
        <v>0</v>
      </c>
      <c s="27">
        <v>8944722.6600000001</v>
      </c>
      <c s="27">
        <v>0</v>
      </c>
      <c s="27">
        <v>0</v>
      </c>
      <c s="27">
        <v>0</v>
      </c>
      <c s="27">
        <v>0</v>
      </c>
      <c s="27">
        <v>0</v>
      </c>
      <c s="27">
        <v>8944722.6600000001</v>
      </c>
      <c s="27">
        <v>0</v>
      </c>
      <c s="27">
        <v>0</v>
      </c>
      <c s="27">
        <v>0</v>
      </c>
      <c s="27">
        <v>17889445.32</v>
      </c>
      <c s="27">
        <v>17889445.32</v>
      </c>
      <c s="27">
        <v>35778890.640000001</v>
      </c>
    </row>
    <row r="760" spans="1:65" ht="14.5">
      <c r="A760" s="82" t="s">
        <v>2852</v>
      </c>
      <c s="79" t="s">
        <v>920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919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1429962.1000000001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1429962.1000000001</v>
      </c>
      <c s="85">
        <v>44291</v>
      </c>
      <c s="85">
        <v>46117</v>
      </c>
      <c s="101">
        <v>1429962.1000000001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1429962.1000000001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1429962.1000000001</v>
      </c>
      <c s="27">
        <v>1429962.1000000001</v>
      </c>
    </row>
    <row r="761" spans="1:65" ht="14.5">
      <c r="A761" s="82" t="s">
        <v>2853</v>
      </c>
      <c s="79" t="s">
        <v>921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601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953731.84999999998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953731.84999999998</v>
      </c>
      <c s="85">
        <v>44050</v>
      </c>
      <c s="85">
        <v>45876</v>
      </c>
      <c s="101">
        <v>953731.84999999998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953731.84999999998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953731.84999999998</v>
      </c>
      <c s="27">
        <v>0</v>
      </c>
      <c s="27">
        <v>953731.84999999998</v>
      </c>
    </row>
    <row r="762" spans="1:65" ht="14.5">
      <c r="A762" s="82" t="s">
        <v>2854</v>
      </c>
      <c s="79" t="s">
        <v>923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922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1092955.8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1092955.8</v>
      </c>
      <c s="85">
        <v>44291</v>
      </c>
      <c s="85">
        <v>46117</v>
      </c>
      <c s="101">
        <v>1092955.8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1092955.8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1092955.8</v>
      </c>
      <c s="27">
        <v>1092955.8</v>
      </c>
    </row>
    <row r="763" spans="1:65" ht="14.5">
      <c r="A763" s="82" t="s">
        <v>2855</v>
      </c>
      <c s="79" t="s">
        <v>924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602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1005351.73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1005351.73</v>
      </c>
      <c s="85">
        <v>44050</v>
      </c>
      <c s="85">
        <v>45876</v>
      </c>
      <c s="101">
        <v>1005351.73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1005351.73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1005351.73</v>
      </c>
      <c s="27">
        <v>0</v>
      </c>
      <c s="27">
        <v>1005351.73</v>
      </c>
    </row>
    <row r="764" spans="1:65" ht="14.5">
      <c r="A764" s="82" t="s">
        <v>2856</v>
      </c>
      <c s="79" t="s">
        <v>925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602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659568.88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659568.88</v>
      </c>
      <c s="85">
        <v>44291</v>
      </c>
      <c s="85">
        <v>46117</v>
      </c>
      <c s="101">
        <v>659568.88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659568.88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659568.88</v>
      </c>
      <c s="27">
        <v>659568.88</v>
      </c>
    </row>
    <row r="765" spans="1:65" ht="14.5">
      <c r="A765" s="82" t="s">
        <v>2857</v>
      </c>
      <c s="79" t="s">
        <v>927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926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353107.51000000001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353107.51000000001</v>
      </c>
      <c s="85">
        <v>44291</v>
      </c>
      <c s="85">
        <v>46117</v>
      </c>
      <c s="101">
        <v>353107.51000000001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353107.51000000001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353107.51000000001</v>
      </c>
      <c s="27">
        <v>353107.51000000001</v>
      </c>
    </row>
    <row r="766" spans="1:65" ht="14.5">
      <c r="A766" s="82" t="s">
        <v>2858</v>
      </c>
      <c s="79" t="s">
        <v>928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603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170600.98999999999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170600.98999999999</v>
      </c>
      <c s="85">
        <v>44050</v>
      </c>
      <c s="85">
        <v>45876</v>
      </c>
      <c s="101">
        <v>170600.98999999999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170600.98999999999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170600.98999999999</v>
      </c>
      <c s="27">
        <v>0</v>
      </c>
      <c s="27">
        <v>170600.98999999999</v>
      </c>
    </row>
    <row r="767" spans="1:65" ht="14.5">
      <c r="A767" s="82" t="s">
        <v>2859</v>
      </c>
      <c s="79" t="s">
        <v>929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604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687908.03000000003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687908.03000000003</v>
      </c>
      <c s="85">
        <v>44050</v>
      </c>
      <c s="85">
        <v>45876</v>
      </c>
      <c s="101">
        <v>687908.03000000003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687908.03000000003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687908.03000000003</v>
      </c>
      <c s="27">
        <v>0</v>
      </c>
      <c s="27">
        <v>687908.03000000003</v>
      </c>
    </row>
    <row r="768" spans="1:65" ht="14.5">
      <c r="A768" s="82" t="s">
        <v>2860</v>
      </c>
      <c s="79" t="s">
        <v>931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930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513270.53000000003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513270.53000000003</v>
      </c>
      <c s="85">
        <v>44291</v>
      </c>
      <c s="85">
        <v>46117</v>
      </c>
      <c s="101">
        <v>513270.53000000003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513270.53000000003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513270.53000000003</v>
      </c>
      <c s="27">
        <v>513270.53000000003</v>
      </c>
    </row>
    <row r="769" spans="1:65" ht="14.5">
      <c r="A769" s="82" t="s">
        <v>2861</v>
      </c>
      <c s="79" t="s">
        <v>932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605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2012285.6000000001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2012285.6000000001</v>
      </c>
      <c s="85">
        <v>44050</v>
      </c>
      <c s="85">
        <v>45876</v>
      </c>
      <c s="101">
        <v>2012285.6000000001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2012285.6000000001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2012285.6000000001</v>
      </c>
      <c s="27">
        <v>0</v>
      </c>
      <c s="27">
        <v>2012285.6000000001</v>
      </c>
    </row>
    <row r="770" spans="1:65" ht="14.5">
      <c r="A770" s="82" t="s">
        <v>2862</v>
      </c>
      <c s="79" t="s">
        <v>934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933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1025317.35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1025317.35</v>
      </c>
      <c s="85">
        <v>44291</v>
      </c>
      <c s="85">
        <v>46117</v>
      </c>
      <c s="101">
        <v>1025317.35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1025317.35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1025317.35</v>
      </c>
      <c s="27">
        <v>1025317.35</v>
      </c>
    </row>
    <row r="771" spans="1:65" ht="14.5">
      <c r="A771" s="82" t="s">
        <v>2863</v>
      </c>
      <c s="79" t="s">
        <v>936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935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940514.32999999996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940514.32999999996</v>
      </c>
      <c s="85">
        <v>44291</v>
      </c>
      <c s="85">
        <v>46117</v>
      </c>
      <c s="101">
        <v>940514.32999999996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940514.32999999996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940514.32999999996</v>
      </c>
      <c s="27">
        <v>940514.32999999996</v>
      </c>
    </row>
    <row r="772" spans="1:65" ht="14.5">
      <c r="A772" s="82" t="s">
        <v>2864</v>
      </c>
      <c s="79" t="s">
        <v>937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149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989490.47999999998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989490.47999999998</v>
      </c>
      <c s="85">
        <v>44050</v>
      </c>
      <c s="85">
        <v>45876</v>
      </c>
      <c s="101">
        <v>989490.47999999998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989490.47999999998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989490.47999999998</v>
      </c>
      <c s="27">
        <v>0</v>
      </c>
      <c s="27">
        <v>989490.47999999998</v>
      </c>
    </row>
    <row r="773" spans="1:65" ht="14.5">
      <c r="A773" s="82" t="s">
        <v>2865</v>
      </c>
      <c s="79" t="s">
        <v>938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149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488262.73999999999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488262.73999999999</v>
      </c>
      <c s="85">
        <v>44291</v>
      </c>
      <c s="85">
        <v>46117</v>
      </c>
      <c s="101">
        <v>488262.73999999999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488262.73999999999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488262.73999999999</v>
      </c>
      <c s="27">
        <v>488262.73999999999</v>
      </c>
    </row>
    <row r="774" spans="1:65" ht="14.5">
      <c r="A774" s="82" t="s">
        <v>2866</v>
      </c>
      <c s="79" t="s">
        <v>939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46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4113187.5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4113187.5</v>
      </c>
      <c s="85">
        <v>43860</v>
      </c>
      <c s="85">
        <v>45687</v>
      </c>
      <c s="101">
        <v>4113187.5</v>
      </c>
      <c s="102">
        <v>0.083333333333333329</v>
      </c>
      <c s="102">
        <v>5</v>
      </c>
      <c s="90">
        <v>0.0785</v>
      </c>
      <c s="79" t="s">
        <v>657</v>
      </c>
      <c s="79" t="s">
        <v>658</v>
      </c>
      <c s="27">
        <v>4113187.5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4113187.5</v>
      </c>
      <c s="27">
        <v>0</v>
      </c>
      <c s="27">
        <v>4113187.5</v>
      </c>
    </row>
    <row r="775" spans="1:65" ht="14.5">
      <c r="A775" s="82" t="s">
        <v>2867</v>
      </c>
      <c s="79" t="s">
        <v>940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308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1661440.46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1661440.46</v>
      </c>
      <c s="85">
        <v>44050</v>
      </c>
      <c s="85">
        <v>45876</v>
      </c>
      <c s="101">
        <v>1661440.46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1661440.46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1661440.46</v>
      </c>
      <c s="27">
        <v>0</v>
      </c>
      <c s="27">
        <v>1661440.46</v>
      </c>
    </row>
    <row r="776" spans="1:65" ht="14.5">
      <c r="A776" s="82" t="s">
        <v>2868</v>
      </c>
      <c s="79" t="s">
        <v>941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308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1057546.1899999999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1057546.1899999999</v>
      </c>
      <c s="85">
        <v>44291</v>
      </c>
      <c s="85">
        <v>46117</v>
      </c>
      <c s="101">
        <v>1057546.1899999999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1057546.1899999999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1057546.1899999999</v>
      </c>
      <c s="27">
        <v>1057546.1899999999</v>
      </c>
    </row>
    <row r="777" spans="1:65" ht="14.5">
      <c r="A777" s="82" t="s">
        <v>2869</v>
      </c>
      <c s="79" t="s">
        <v>942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362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1440208.53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1440208.53</v>
      </c>
      <c s="85">
        <v>44291</v>
      </c>
      <c s="85">
        <v>46117</v>
      </c>
      <c s="101">
        <v>1440208.53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1440208.53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1440208.53</v>
      </c>
      <c s="27">
        <v>1440208.53</v>
      </c>
    </row>
    <row r="778" spans="1:65" ht="14.5">
      <c r="A778" s="82" t="s">
        <v>2870</v>
      </c>
      <c s="79" t="s">
        <v>943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119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2403171.7200000002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2403171.7200000002</v>
      </c>
      <c s="85">
        <v>44050</v>
      </c>
      <c s="85">
        <v>45876</v>
      </c>
      <c s="101">
        <v>2403171.7200000002</v>
      </c>
      <c s="102">
        <v>0.60277777777777775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2403171.7200000002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2403171.7200000002</v>
      </c>
      <c s="27">
        <v>0</v>
      </c>
      <c s="27">
        <v>2403171.7200000002</v>
      </c>
    </row>
    <row r="779" spans="1:65" ht="14.5">
      <c r="A779" s="82" t="s">
        <v>2871</v>
      </c>
      <c s="79" t="s">
        <v>944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119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1144147.0700000001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1144147.0700000001</v>
      </c>
      <c s="85">
        <v>44291</v>
      </c>
      <c s="85">
        <v>46117</v>
      </c>
      <c s="101">
        <v>1144147.0700000001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1144147.0700000001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1144147.0700000001</v>
      </c>
      <c s="27">
        <v>1144147.0700000001</v>
      </c>
    </row>
    <row r="780" spans="1:65" ht="14.5">
      <c r="A780" s="82" t="s">
        <v>2872</v>
      </c>
      <c s="79" t="s">
        <v>946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945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640629.77000000002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640629.77000000002</v>
      </c>
      <c s="85">
        <v>44291</v>
      </c>
      <c s="85">
        <v>46117</v>
      </c>
      <c s="101">
        <v>640629.77000000002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640629.77000000002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640629.77000000002</v>
      </c>
      <c s="27">
        <v>640629.77000000002</v>
      </c>
    </row>
    <row r="781" spans="1:65" ht="14.5">
      <c r="A781" s="82" t="s">
        <v>2873</v>
      </c>
      <c s="79" t="s">
        <v>947</v>
      </c>
      <c s="80">
        <v>1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21938152.809999999</v>
      </c>
      <c s="96">
        <v>0</v>
      </c>
      <c s="96">
        <v>0</v>
      </c>
      <c s="96">
        <v>782040.30000000005</v>
      </c>
      <c s="96">
        <v>0</v>
      </c>
      <c s="96">
        <v>0</v>
      </c>
      <c s="96">
        <v>0</v>
      </c>
      <c s="96">
        <v>21938152.809999999</v>
      </c>
      <c s="85">
        <v>44168</v>
      </c>
      <c s="85">
        <v>45994</v>
      </c>
      <c s="101">
        <v>21938152.809999999</v>
      </c>
      <c s="102">
        <v>0.92500000000000004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21938152.809999999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21938152.809999999</v>
      </c>
      <c s="27">
        <v>0</v>
      </c>
      <c s="27">
        <v>21938152.809999999</v>
      </c>
    </row>
    <row r="782" spans="1:65" ht="14.5">
      <c r="A782" s="82" t="s">
        <v>2874</v>
      </c>
      <c s="79" t="s">
        <v>949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948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486119.84000000003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486119.84000000003</v>
      </c>
      <c s="85">
        <v>44291</v>
      </c>
      <c s="85">
        <v>46117</v>
      </c>
      <c s="101">
        <v>486119.84000000003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486119.84000000003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486119.84000000003</v>
      </c>
      <c s="27">
        <v>486119.84000000003</v>
      </c>
    </row>
    <row r="783" spans="1:65" ht="14.5">
      <c r="A783" s="82" t="s">
        <v>2875</v>
      </c>
      <c s="79" t="s">
        <v>951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950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483442.85999999999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483442.85999999999</v>
      </c>
      <c s="85">
        <v>44291</v>
      </c>
      <c s="85">
        <v>46117</v>
      </c>
      <c s="101">
        <v>483442.85999999999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483442.85999999999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483442.85999999999</v>
      </c>
      <c s="27">
        <v>483442.85999999999</v>
      </c>
    </row>
    <row r="784" spans="1:65" ht="14.5">
      <c r="A784" s="82" t="s">
        <v>2876</v>
      </c>
      <c s="79" t="s">
        <v>953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952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225665.14999999999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225665.14999999999</v>
      </c>
      <c s="85">
        <v>44291</v>
      </c>
      <c s="85">
        <v>46117</v>
      </c>
      <c s="101">
        <v>225665.14999999999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225665.14999999999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225665.14999999999</v>
      </c>
      <c s="27">
        <v>225665.14999999999</v>
      </c>
    </row>
    <row r="785" spans="1:65" ht="14.5">
      <c r="A785" s="82" t="s">
        <v>2877</v>
      </c>
      <c s="79" t="s">
        <v>955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954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2916155.8999999999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2916155.8999999999</v>
      </c>
      <c s="85">
        <v>44291</v>
      </c>
      <c s="85">
        <v>46117</v>
      </c>
      <c s="101">
        <v>2916155.8999999999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2916155.8999999999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2916155.8999999999</v>
      </c>
      <c s="27">
        <v>2916155.8999999999</v>
      </c>
    </row>
    <row r="786" spans="1:65" ht="14.5">
      <c r="A786" s="82" t="s">
        <v>2878</v>
      </c>
      <c s="79" t="s">
        <v>957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956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368430.09999999998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368430.09999999998</v>
      </c>
      <c s="85">
        <v>44291</v>
      </c>
      <c s="85">
        <v>46117</v>
      </c>
      <c s="101">
        <v>368430.09999999998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368430.09999999998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368430.09999999998</v>
      </c>
      <c s="27">
        <v>368430.09999999998</v>
      </c>
    </row>
    <row r="787" spans="1:65" ht="14.5">
      <c r="A787" s="82" t="s">
        <v>2879</v>
      </c>
      <c s="79" t="s">
        <v>959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958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2054758.8799999999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2054758.8799999999</v>
      </c>
      <c s="85">
        <v>44291</v>
      </c>
      <c s="85">
        <v>46117</v>
      </c>
      <c s="101">
        <v>2054758.8799999999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2054758.8799999999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2054758.8799999999</v>
      </c>
      <c s="27">
        <v>2054758.8799999999</v>
      </c>
    </row>
    <row r="788" spans="1:65" ht="14.5">
      <c r="A788" s="82" t="s">
        <v>2880</v>
      </c>
      <c s="79" t="s">
        <v>961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960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631820.51000000001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631820.51000000001</v>
      </c>
      <c s="85">
        <v>44291</v>
      </c>
      <c s="85">
        <v>46117</v>
      </c>
      <c s="101">
        <v>631820.51000000001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631820.51000000001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631820.51000000001</v>
      </c>
      <c s="27">
        <v>631820.51000000001</v>
      </c>
    </row>
    <row r="789" spans="1:65" ht="14.5">
      <c r="A789" s="82" t="s">
        <v>2881</v>
      </c>
      <c s="79" t="s">
        <v>963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962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523524.21000000002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523524.21000000002</v>
      </c>
      <c s="85">
        <v>44291</v>
      </c>
      <c s="85">
        <v>46117</v>
      </c>
      <c s="101">
        <v>523524.21000000002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523524.21000000002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523524.21000000002</v>
      </c>
      <c s="27">
        <v>523524.21000000002</v>
      </c>
    </row>
    <row r="790" spans="1:65" ht="14.5">
      <c r="A790" s="82" t="s">
        <v>2882</v>
      </c>
      <c s="79" t="s">
        <v>965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964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2585731.2200000002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2585731.2200000002</v>
      </c>
      <c s="85">
        <v>44291</v>
      </c>
      <c s="85">
        <v>46117</v>
      </c>
      <c s="101">
        <v>2585731.2200000002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2585731.2200000002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2585731.2200000002</v>
      </c>
      <c s="27">
        <v>2585731.2200000002</v>
      </c>
    </row>
    <row r="791" spans="1:65" ht="14.5">
      <c r="A791" s="82" t="s">
        <v>2883</v>
      </c>
      <c s="79" t="s">
        <v>967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966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192177.26999999999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192177.26999999999</v>
      </c>
      <c s="85">
        <v>44291</v>
      </c>
      <c s="85">
        <v>46117</v>
      </c>
      <c s="101">
        <v>192177.26999999999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192177.26999999999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192177.26999999999</v>
      </c>
      <c s="27">
        <v>192177.26999999999</v>
      </c>
    </row>
    <row r="792" spans="1:65" ht="14.5">
      <c r="A792" s="82" t="s">
        <v>2884</v>
      </c>
      <c s="79" t="s">
        <v>969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968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2435775.9399999999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2435775.9399999999</v>
      </c>
      <c s="85">
        <v>44291</v>
      </c>
      <c s="85">
        <v>46117</v>
      </c>
      <c s="101">
        <v>2435775.9399999999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2435775.9399999999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2435775.9399999999</v>
      </c>
      <c s="27">
        <v>2435775.9399999999</v>
      </c>
    </row>
    <row r="793" spans="1:65" ht="14.5">
      <c r="A793" s="82" t="s">
        <v>2885</v>
      </c>
      <c s="79" t="s">
        <v>970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91282.020000000004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91282.020000000004</v>
      </c>
      <c s="85">
        <v>44291</v>
      </c>
      <c s="85">
        <v>46117</v>
      </c>
      <c s="101">
        <v>91282.020000000004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91282.020000000004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91282.020000000004</v>
      </c>
      <c s="27">
        <v>91282.020000000004</v>
      </c>
    </row>
    <row r="794" spans="1:65" ht="14.5">
      <c r="A794" s="82" t="s">
        <v>2886</v>
      </c>
      <c s="79" t="s">
        <v>971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80356.710000000006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80356.710000000006</v>
      </c>
      <c s="85">
        <v>44291</v>
      </c>
      <c s="85">
        <v>46117</v>
      </c>
      <c s="101">
        <v>80356.710000000006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80356.710000000006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80356.710000000006</v>
      </c>
      <c s="27">
        <v>80356.710000000006</v>
      </c>
    </row>
    <row r="795" spans="1:65" ht="14.5">
      <c r="A795" s="82" t="s">
        <v>2887</v>
      </c>
      <c s="79" t="s">
        <v>972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1046714.9300000001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1046714.9300000001</v>
      </c>
      <c s="85">
        <v>44291</v>
      </c>
      <c s="85">
        <v>46117</v>
      </c>
      <c s="101">
        <v>1046714.9300000001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1046714.9300000001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1046714.9300000001</v>
      </c>
      <c s="27">
        <v>1046714.9300000001</v>
      </c>
    </row>
    <row r="796" spans="1:65" ht="14.5">
      <c r="A796" s="82" t="s">
        <v>2888</v>
      </c>
      <c s="79" t="s">
        <v>973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3555893.6000000001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3555893.6000000001</v>
      </c>
      <c s="85">
        <v>44291</v>
      </c>
      <c s="85">
        <v>46117</v>
      </c>
      <c s="101">
        <v>3555893.6000000001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3555893.6000000001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3555893.6000000001</v>
      </c>
      <c s="27">
        <v>3555893.6000000001</v>
      </c>
    </row>
    <row r="797" spans="1:65" ht="14.5">
      <c r="A797" s="82" t="s">
        <v>2889</v>
      </c>
      <c s="79" t="s">
        <v>974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1850375.0900000001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1850375.0900000001</v>
      </c>
      <c s="85">
        <v>44291</v>
      </c>
      <c s="85">
        <v>46117</v>
      </c>
      <c s="101">
        <v>1850375.0900000001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1850375.0900000001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1850375.0900000001</v>
      </c>
      <c s="27">
        <v>1850375.0900000001</v>
      </c>
    </row>
    <row r="798" spans="1:65" ht="14.5">
      <c r="A798" s="82" t="s">
        <v>2890</v>
      </c>
      <c s="79" t="s">
        <v>975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183406083.75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183406083.75</v>
      </c>
      <c s="85">
        <v>44314</v>
      </c>
      <c s="85">
        <v>47966</v>
      </c>
      <c s="101">
        <v>183406083.75</v>
      </c>
      <c s="102">
        <v>6.3277777777777775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799" spans="1:65" ht="14.5">
      <c r="A799" s="82" t="s">
        <v>2891</v>
      </c>
      <c s="79" t="s">
        <v>976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268396.38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268396.38</v>
      </c>
      <c s="85">
        <v>44291</v>
      </c>
      <c s="85">
        <v>46117</v>
      </c>
      <c s="101">
        <v>268396.38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268396.38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268396.38</v>
      </c>
      <c s="27">
        <v>268396.38</v>
      </c>
    </row>
    <row r="800" spans="1:65" ht="14.5">
      <c r="A800" s="82" t="s">
        <v>2892</v>
      </c>
      <c s="79" t="s">
        <v>977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897783.5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897783.5</v>
      </c>
      <c s="85">
        <v>44291</v>
      </c>
      <c s="85">
        <v>46117</v>
      </c>
      <c s="101">
        <v>897783.5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897783.5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897783.5</v>
      </c>
      <c s="27">
        <v>897783.5</v>
      </c>
    </row>
    <row r="801" spans="1:65" ht="14.5">
      <c r="A801" s="82" t="s">
        <v>2893</v>
      </c>
      <c s="79" t="s">
        <v>978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299860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299860</v>
      </c>
      <c s="85">
        <v>44291</v>
      </c>
      <c s="85">
        <v>46117</v>
      </c>
      <c s="101">
        <v>299860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299860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299860</v>
      </c>
      <c s="27">
        <v>299860</v>
      </c>
    </row>
    <row r="802" spans="1:65" ht="14.5">
      <c r="A802" s="82" t="s">
        <v>2894</v>
      </c>
      <c s="79" t="s">
        <v>979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497838.22999999998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497838.22999999998</v>
      </c>
      <c s="85">
        <v>44291</v>
      </c>
      <c s="85">
        <v>46117</v>
      </c>
      <c s="101">
        <v>497838.22999999998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497838.22999999998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497838.22999999998</v>
      </c>
      <c s="27">
        <v>497838.22999999998</v>
      </c>
    </row>
    <row r="803" spans="1:65" ht="14.5">
      <c r="A803" s="82" t="s">
        <v>2895</v>
      </c>
      <c s="79" t="s">
        <v>980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682304.58999999997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682304.58999999997</v>
      </c>
      <c s="85">
        <v>44291</v>
      </c>
      <c s="85">
        <v>46117</v>
      </c>
      <c s="101">
        <v>682304.58999999997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682304.58999999997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682304.58999999997</v>
      </c>
      <c s="27">
        <v>682304.58999999997</v>
      </c>
    </row>
    <row r="804" spans="1:65" ht="14.5">
      <c r="A804" s="82" t="s">
        <v>2896</v>
      </c>
      <c s="79" t="s">
        <v>981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625422.69999999995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625422.69999999995</v>
      </c>
      <c s="85">
        <v>44291</v>
      </c>
      <c s="85">
        <v>46117</v>
      </c>
      <c s="101">
        <v>625422.69999999995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625422.69999999995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625422.69999999995</v>
      </c>
      <c s="27">
        <v>625422.69999999995</v>
      </c>
    </row>
    <row r="805" spans="1:65" ht="14.5">
      <c r="A805" s="82" t="s">
        <v>2897</v>
      </c>
      <c s="79" t="s">
        <v>982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44545</v>
      </c>
      <c s="96">
        <v>0</v>
      </c>
      <c s="96">
        <v>0</v>
      </c>
      <c s="96">
        <v>174.84</v>
      </c>
      <c s="96">
        <v>0</v>
      </c>
      <c s="96">
        <v>0</v>
      </c>
      <c s="96">
        <v>0</v>
      </c>
      <c s="96">
        <v>44545</v>
      </c>
      <c s="85">
        <v>44414</v>
      </c>
      <c s="85">
        <v>45875</v>
      </c>
      <c s="101">
        <v>44545</v>
      </c>
      <c s="102">
        <v>0.59999999999999998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22272.5</v>
      </c>
      <c s="27">
        <v>0</v>
      </c>
      <c s="27">
        <v>0</v>
      </c>
      <c s="27">
        <v>0</v>
      </c>
      <c s="27">
        <v>0</v>
      </c>
      <c s="27">
        <v>0</v>
      </c>
      <c s="27">
        <v>22272.5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44545</v>
      </c>
      <c s="27">
        <v>0</v>
      </c>
      <c s="27">
        <v>44545</v>
      </c>
    </row>
    <row r="806" spans="1:65" ht="14.5">
      <c r="A806" s="82" t="s">
        <v>2898</v>
      </c>
      <c s="79" t="s">
        <v>982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237.18000000000001</v>
      </c>
      <c s="96">
        <v>0</v>
      </c>
      <c s="96">
        <v>0</v>
      </c>
      <c s="96">
        <v>0</v>
      </c>
      <c s="96">
        <v>53100</v>
      </c>
      <c s="85">
        <v>44414</v>
      </c>
      <c s="85">
        <v>46605</v>
      </c>
      <c s="101">
        <v>53100</v>
      </c>
      <c s="102">
        <v>2.6000000000000001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07" spans="1:65" ht="14.5">
      <c r="A807" s="82" t="s">
        <v>2899</v>
      </c>
      <c s="79" t="s">
        <v>982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102955</v>
      </c>
      <c s="96">
        <v>0</v>
      </c>
      <c s="96">
        <v>0</v>
      </c>
      <c s="96">
        <v>483.88999999999999</v>
      </c>
      <c s="96">
        <v>0</v>
      </c>
      <c s="96">
        <v>0</v>
      </c>
      <c s="96">
        <v>0</v>
      </c>
      <c s="96">
        <v>102955</v>
      </c>
      <c s="85">
        <v>44414</v>
      </c>
      <c s="85">
        <v>46971</v>
      </c>
      <c s="101">
        <v>102955</v>
      </c>
      <c s="102">
        <v>3.6000000000000001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08" spans="1:65" ht="14.5">
      <c r="A808" s="82" t="s">
        <v>2900</v>
      </c>
      <c s="79" t="s">
        <v>982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2512515</v>
      </c>
      <c s="96">
        <v>0</v>
      </c>
      <c s="96">
        <v>0</v>
      </c>
      <c s="96">
        <v>12416.01</v>
      </c>
      <c s="96">
        <v>0</v>
      </c>
      <c s="96">
        <v>0</v>
      </c>
      <c s="96">
        <v>0</v>
      </c>
      <c s="96">
        <v>2512515</v>
      </c>
      <c s="85">
        <v>44414</v>
      </c>
      <c s="85">
        <v>47336</v>
      </c>
      <c s="101">
        <v>2512515</v>
      </c>
      <c s="102">
        <v>4.5999999999999996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09" spans="1:65" ht="14.5">
      <c r="A809" s="82" t="s">
        <v>2901</v>
      </c>
      <c s="79" t="s">
        <v>982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5635975</v>
      </c>
      <c s="96">
        <v>0</v>
      </c>
      <c s="96">
        <v>0</v>
      </c>
      <c s="96">
        <v>29166.169999999998</v>
      </c>
      <c s="96">
        <v>0</v>
      </c>
      <c s="96">
        <v>0</v>
      </c>
      <c s="96">
        <v>0</v>
      </c>
      <c s="96">
        <v>5635975</v>
      </c>
      <c s="85">
        <v>44414</v>
      </c>
      <c s="85">
        <v>47701</v>
      </c>
      <c s="101">
        <v>5635975</v>
      </c>
      <c s="102">
        <v>5.5999999999999996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10" spans="1:65" ht="14.5">
      <c r="A810" s="82" t="s">
        <v>2902</v>
      </c>
      <c s="79" t="s">
        <v>982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52067.5</v>
      </c>
      <c s="96">
        <v>0</v>
      </c>
      <c s="96">
        <v>0</v>
      </c>
      <c s="96">
        <v>282.02999999999997</v>
      </c>
      <c s="96">
        <v>0</v>
      </c>
      <c s="96">
        <v>0</v>
      </c>
      <c s="96">
        <v>0</v>
      </c>
      <c s="96">
        <v>52067.5</v>
      </c>
      <c s="85">
        <v>44414</v>
      </c>
      <c s="85">
        <v>48066</v>
      </c>
      <c s="101">
        <v>52067.5</v>
      </c>
      <c s="102">
        <v>6.5999999999999996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11" spans="1:65" ht="14.5">
      <c r="A811" s="82" t="s">
        <v>2903</v>
      </c>
      <c s="79" t="s">
        <v>983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126653981.23999999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126653981.23999999</v>
      </c>
      <c s="85">
        <v>44291</v>
      </c>
      <c s="85">
        <v>46117</v>
      </c>
      <c s="101">
        <v>126653981.23999999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126653981.23999999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126653981.23999999</v>
      </c>
      <c s="27">
        <v>126653981.23999999</v>
      </c>
    </row>
    <row r="812" spans="1:65" ht="14.5">
      <c r="A812" s="82" t="s">
        <v>2904</v>
      </c>
      <c s="79" t="s">
        <v>984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1094019.6000000001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1094019.6000000001</v>
      </c>
      <c s="85">
        <v>44291</v>
      </c>
      <c s="85">
        <v>46117</v>
      </c>
      <c s="101">
        <v>1094019.6000000001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1094019.6000000001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1094019.6000000001</v>
      </c>
      <c s="27">
        <v>1094019.6000000001</v>
      </c>
    </row>
    <row r="813" spans="1:65" ht="14.5">
      <c r="A813" s="82" t="s">
        <v>2905</v>
      </c>
      <c s="79" t="s">
        <v>985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1094019.6100000001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1094019.6100000001</v>
      </c>
      <c s="85">
        <v>44291</v>
      </c>
      <c s="85">
        <v>46117</v>
      </c>
      <c s="101">
        <v>1094019.6100000001</v>
      </c>
      <c s="102">
        <v>1.2638888888888888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1094019.6100000001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1094019.6100000001</v>
      </c>
      <c s="27">
        <v>1094019.6100000001</v>
      </c>
    </row>
    <row r="814" spans="1:65" ht="14.5">
      <c r="A814" s="82" t="s">
        <v>2906</v>
      </c>
      <c s="79" t="s">
        <v>572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96612.5</v>
      </c>
      <c s="96">
        <v>0</v>
      </c>
      <c s="96">
        <v>0</v>
      </c>
      <c s="96">
        <v>379.19999999999999</v>
      </c>
      <c s="96">
        <v>0</v>
      </c>
      <c s="96">
        <v>0</v>
      </c>
      <c s="96">
        <v>0</v>
      </c>
      <c s="96">
        <v>96612.5</v>
      </c>
      <c s="85">
        <v>44446</v>
      </c>
      <c s="85">
        <v>45907</v>
      </c>
      <c s="101">
        <v>96612.5</v>
      </c>
      <c s="102">
        <v>0.68611111111111112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48306.25</v>
      </c>
      <c s="27">
        <v>0</v>
      </c>
      <c s="27">
        <v>0</v>
      </c>
      <c s="27">
        <v>0</v>
      </c>
      <c s="27">
        <v>0</v>
      </c>
      <c s="27">
        <v>0</v>
      </c>
      <c s="27">
        <v>48306.25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96612.5</v>
      </c>
      <c s="27">
        <v>0</v>
      </c>
      <c s="27">
        <v>96612.5</v>
      </c>
    </row>
    <row r="815" spans="1:65" ht="14.5">
      <c r="A815" s="82" t="s">
        <v>2907</v>
      </c>
      <c s="79" t="s">
        <v>572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139240</v>
      </c>
      <c s="96">
        <v>0</v>
      </c>
      <c s="96">
        <v>0</v>
      </c>
      <c s="96">
        <v>588.28999999999996</v>
      </c>
      <c s="96">
        <v>0</v>
      </c>
      <c s="96">
        <v>0</v>
      </c>
      <c s="96">
        <v>0</v>
      </c>
      <c s="96">
        <v>139240</v>
      </c>
      <c s="85">
        <v>44446</v>
      </c>
      <c s="85">
        <v>46272</v>
      </c>
      <c s="101">
        <v>139240</v>
      </c>
      <c s="102">
        <v>1.6861111111111111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69620</v>
      </c>
      <c s="27">
        <v>0</v>
      </c>
      <c s="27">
        <v>0</v>
      </c>
      <c s="27">
        <v>0</v>
      </c>
      <c s="27">
        <v>0</v>
      </c>
      <c s="27">
        <v>0</v>
      </c>
      <c s="27">
        <v>69620</v>
      </c>
      <c s="27">
        <v>0</v>
      </c>
      <c s="27">
        <v>0</v>
      </c>
      <c s="27">
        <v>0</v>
      </c>
      <c s="27">
        <v>0</v>
      </c>
      <c s="27">
        <v>139240</v>
      </c>
      <c s="27">
        <v>139240</v>
      </c>
    </row>
    <row r="816" spans="1:65" ht="14.5">
      <c r="A816" s="82" t="s">
        <v>2908</v>
      </c>
      <c s="79" t="s">
        <v>572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1247555</v>
      </c>
      <c s="96">
        <v>0</v>
      </c>
      <c s="96">
        <v>0</v>
      </c>
      <c s="96">
        <v>5572.4099999999999</v>
      </c>
      <c s="96">
        <v>0</v>
      </c>
      <c s="96">
        <v>0</v>
      </c>
      <c s="96">
        <v>0</v>
      </c>
      <c s="96">
        <v>1247555</v>
      </c>
      <c s="85">
        <v>44446</v>
      </c>
      <c s="85">
        <v>46637</v>
      </c>
      <c s="101">
        <v>1247555</v>
      </c>
      <c s="102">
        <v>2.6861111111111109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17" spans="1:65" ht="14.5">
      <c r="A817" s="82" t="s">
        <v>2909</v>
      </c>
      <c s="79" t="s">
        <v>572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4091650</v>
      </c>
      <c s="96">
        <v>0</v>
      </c>
      <c s="96">
        <v>0</v>
      </c>
      <c s="96">
        <v>19230.75</v>
      </c>
      <c s="96">
        <v>0</v>
      </c>
      <c s="96">
        <v>0</v>
      </c>
      <c s="96">
        <v>0</v>
      </c>
      <c s="96">
        <v>4091650</v>
      </c>
      <c s="85">
        <v>44446</v>
      </c>
      <c s="85">
        <v>47003</v>
      </c>
      <c s="101">
        <v>4091650</v>
      </c>
      <c s="102">
        <v>3.6861111111111109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18" spans="1:65" ht="14.5">
      <c r="A818" s="82" t="s">
        <v>2910</v>
      </c>
      <c s="79" t="s">
        <v>572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1859827.5</v>
      </c>
      <c s="96">
        <v>0</v>
      </c>
      <c s="96">
        <v>0</v>
      </c>
      <c s="96">
        <v>9190.6499999999996</v>
      </c>
      <c s="96">
        <v>0</v>
      </c>
      <c s="96">
        <v>0</v>
      </c>
      <c s="96">
        <v>0</v>
      </c>
      <c s="96">
        <v>1859827.5</v>
      </c>
      <c s="85">
        <v>44446</v>
      </c>
      <c s="85">
        <v>47368</v>
      </c>
      <c s="101">
        <v>1859827.5</v>
      </c>
      <c s="102">
        <v>4.6861111111111109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19" spans="1:65" ht="14.5">
      <c r="A819" s="82" t="s">
        <v>2911</v>
      </c>
      <c s="79" t="s">
        <v>572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44446</v>
      </c>
      <c s="85">
        <v>47733</v>
      </c>
      <c s="101">
        <v>53100</v>
      </c>
      <c s="102">
        <v>5.6861111111111109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0" spans="1:65" ht="14.5">
      <c r="A820" s="82" t="s">
        <v>2912</v>
      </c>
      <c s="79" t="s">
        <v>572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105905</v>
      </c>
      <c s="96">
        <v>0</v>
      </c>
      <c s="96">
        <v>0</v>
      </c>
      <c s="96">
        <v>573.64999999999998</v>
      </c>
      <c s="96">
        <v>0</v>
      </c>
      <c s="96">
        <v>0</v>
      </c>
      <c s="96">
        <v>0</v>
      </c>
      <c s="96">
        <v>105905</v>
      </c>
      <c s="85">
        <v>44446</v>
      </c>
      <c s="85">
        <v>48098</v>
      </c>
      <c s="101">
        <v>105905</v>
      </c>
      <c s="102">
        <v>6.6861111111111109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1" spans="1:65" ht="14.5">
      <c r="A821" s="82" t="s">
        <v>2913</v>
      </c>
      <c s="79" t="s">
        <v>573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144845</v>
      </c>
      <c s="96">
        <v>0</v>
      </c>
      <c s="96">
        <v>0</v>
      </c>
      <c s="96">
        <v>568.51999999999998</v>
      </c>
      <c s="96">
        <v>0</v>
      </c>
      <c s="96">
        <v>0</v>
      </c>
      <c s="96">
        <v>0</v>
      </c>
      <c s="96">
        <v>144845</v>
      </c>
      <c s="85">
        <v>44467</v>
      </c>
      <c s="85">
        <v>45928</v>
      </c>
      <c s="101">
        <v>114845</v>
      </c>
      <c s="102">
        <v>0.74444444444444446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72422.5</v>
      </c>
      <c s="27">
        <v>0</v>
      </c>
      <c s="27">
        <v>0</v>
      </c>
      <c s="27">
        <v>0</v>
      </c>
      <c s="27">
        <v>0</v>
      </c>
      <c s="27">
        <v>0</v>
      </c>
      <c s="27">
        <v>72422.5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144845</v>
      </c>
      <c s="27">
        <v>0</v>
      </c>
      <c s="27">
        <v>144845</v>
      </c>
    </row>
    <row r="822" spans="1:65" ht="14.5">
      <c r="A822" s="82" t="s">
        <v>2914</v>
      </c>
      <c s="79" t="s">
        <v>573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458135</v>
      </c>
      <c s="96">
        <v>0</v>
      </c>
      <c s="96">
        <v>0</v>
      </c>
      <c s="96">
        <v>1935.6199999999999</v>
      </c>
      <c s="96">
        <v>0</v>
      </c>
      <c s="96">
        <v>0</v>
      </c>
      <c s="96">
        <v>0</v>
      </c>
      <c s="96">
        <v>458135</v>
      </c>
      <c s="85">
        <v>44467</v>
      </c>
      <c s="85">
        <v>46293</v>
      </c>
      <c s="101">
        <v>458135</v>
      </c>
      <c s="102">
        <v>1.7444444444444445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229067.5</v>
      </c>
      <c s="27">
        <v>0</v>
      </c>
      <c s="27">
        <v>0</v>
      </c>
      <c s="27">
        <v>0</v>
      </c>
      <c s="27">
        <v>0</v>
      </c>
      <c s="27">
        <v>0</v>
      </c>
      <c s="27">
        <v>229067.5</v>
      </c>
      <c s="27">
        <v>0</v>
      </c>
      <c s="27">
        <v>0</v>
      </c>
      <c s="27">
        <v>0</v>
      </c>
      <c s="27">
        <v>0</v>
      </c>
      <c s="27">
        <v>458135</v>
      </c>
      <c s="27">
        <v>458135</v>
      </c>
    </row>
    <row r="823" spans="1:65" ht="14.5">
      <c r="A823" s="82" t="s">
        <v>2915</v>
      </c>
      <c s="79" t="s">
        <v>573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925710</v>
      </c>
      <c s="96">
        <v>0</v>
      </c>
      <c s="96">
        <v>0</v>
      </c>
      <c s="96">
        <v>4134.8400000000001</v>
      </c>
      <c s="96">
        <v>0</v>
      </c>
      <c s="96">
        <v>0</v>
      </c>
      <c s="96">
        <v>0</v>
      </c>
      <c s="96">
        <v>925710</v>
      </c>
      <c s="85">
        <v>44467</v>
      </c>
      <c s="85">
        <v>46658</v>
      </c>
      <c s="101">
        <v>925710</v>
      </c>
      <c s="102">
        <v>2.7444444444444445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4" spans="1:65" ht="14.5">
      <c r="A824" s="82" t="s">
        <v>2916</v>
      </c>
      <c s="79" t="s">
        <v>573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3460645</v>
      </c>
      <c s="96">
        <v>0</v>
      </c>
      <c s="96">
        <v>0</v>
      </c>
      <c s="96">
        <v>16265.030000000001</v>
      </c>
      <c s="96">
        <v>0</v>
      </c>
      <c s="96">
        <v>0</v>
      </c>
      <c s="96">
        <v>0</v>
      </c>
      <c s="96">
        <v>3460645</v>
      </c>
      <c s="85">
        <v>44467</v>
      </c>
      <c s="85">
        <v>47024</v>
      </c>
      <c s="101">
        <v>3460645</v>
      </c>
      <c s="102">
        <v>3.7444444444444445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5" spans="1:65" ht="14.5">
      <c r="A825" s="82" t="s">
        <v>2917</v>
      </c>
      <c s="79" t="s">
        <v>573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1880920</v>
      </c>
      <c s="96">
        <v>0</v>
      </c>
      <c s="96">
        <v>0</v>
      </c>
      <c s="96">
        <v>9294.8799999999992</v>
      </c>
      <c s="96">
        <v>0</v>
      </c>
      <c s="96">
        <v>0</v>
      </c>
      <c s="96">
        <v>0</v>
      </c>
      <c s="96">
        <v>1880920</v>
      </c>
      <c s="85">
        <v>44467</v>
      </c>
      <c s="85">
        <v>47389</v>
      </c>
      <c s="101">
        <v>1880920</v>
      </c>
      <c s="102">
        <v>4.7444444444444445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6" spans="1:65" ht="14.5">
      <c r="A826" s="82" t="s">
        <v>2918</v>
      </c>
      <c s="79" t="s">
        <v>573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93515</v>
      </c>
      <c s="96">
        <v>0</v>
      </c>
      <c s="96">
        <v>0</v>
      </c>
      <c s="96">
        <v>483.94</v>
      </c>
      <c s="96">
        <v>0</v>
      </c>
      <c s="96">
        <v>0</v>
      </c>
      <c s="96">
        <v>0</v>
      </c>
      <c s="96">
        <v>93515</v>
      </c>
      <c s="85">
        <v>44467</v>
      </c>
      <c s="85">
        <v>47754</v>
      </c>
      <c s="101">
        <v>93515</v>
      </c>
      <c s="102">
        <v>5.7444444444444445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7" spans="1:65" ht="14.5">
      <c r="A827" s="82" t="s">
        <v>2919</v>
      </c>
      <c s="79" t="s">
        <v>573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51920</v>
      </c>
      <c s="96">
        <v>0</v>
      </c>
      <c s="96">
        <v>0</v>
      </c>
      <c s="96">
        <v>281.23000000000002</v>
      </c>
      <c s="96">
        <v>0</v>
      </c>
      <c s="96">
        <v>0</v>
      </c>
      <c s="96">
        <v>0</v>
      </c>
      <c s="96">
        <v>51920</v>
      </c>
      <c s="85">
        <v>44467</v>
      </c>
      <c s="85">
        <v>48119</v>
      </c>
      <c s="101">
        <v>51920</v>
      </c>
      <c s="102">
        <v>6.7444444444444445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8" spans="1:65" ht="14.5">
      <c r="A828" s="82" t="s">
        <v>2920</v>
      </c>
      <c s="79" t="s">
        <v>986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-0.01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-0.01</v>
      </c>
      <c s="85">
        <v>44291</v>
      </c>
      <c s="85">
        <v>45387</v>
      </c>
      <c s="101">
        <v>176783.37</v>
      </c>
      <c s="102">
        <v>-0.73611111111111116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29" spans="1:65" ht="14.5">
      <c r="A829" s="82" t="s">
        <v>2921</v>
      </c>
      <c s="79" t="s">
        <v>987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2954385.5299999998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2954385.5299999998</v>
      </c>
      <c s="85">
        <v>44291</v>
      </c>
      <c s="85">
        <v>46117</v>
      </c>
      <c s="101">
        <v>2954385.5299999998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2954385.5299999998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2954385.5299999998</v>
      </c>
      <c s="27">
        <v>2954385.5299999998</v>
      </c>
    </row>
    <row r="830" spans="1:65" ht="14.5">
      <c r="A830" s="82" t="s">
        <v>2922</v>
      </c>
      <c s="79" t="s">
        <v>988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161888.79000000001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161888.79000000001</v>
      </c>
      <c s="85">
        <v>44291</v>
      </c>
      <c s="85">
        <v>46117</v>
      </c>
      <c s="101">
        <v>161866.76000000001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161888.79000000001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161888.79000000001</v>
      </c>
      <c s="27">
        <v>161888.79000000001</v>
      </c>
    </row>
    <row r="831" spans="1:65" ht="14.5">
      <c r="A831" s="82" t="s">
        <v>2923</v>
      </c>
      <c s="79" t="s">
        <v>989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4870703.75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4870703.75</v>
      </c>
      <c s="85">
        <v>44291</v>
      </c>
      <c s="85">
        <v>46117</v>
      </c>
      <c s="101">
        <v>4870041.04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4870703.75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4870703.75</v>
      </c>
      <c s="27">
        <v>4870703.75</v>
      </c>
    </row>
    <row r="832" spans="1:65" ht="14.5">
      <c r="A832" s="82" t="s">
        <v>2924</v>
      </c>
      <c s="79" t="s">
        <v>990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606448.37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606448.37</v>
      </c>
      <c s="85">
        <v>44291</v>
      </c>
      <c s="85">
        <v>46117</v>
      </c>
      <c s="101">
        <v>606448.37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606448.37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606448.37</v>
      </c>
      <c s="27">
        <v>606448.37</v>
      </c>
    </row>
    <row r="833" spans="1:65" ht="14.5">
      <c r="A833" s="82" t="s">
        <v>2925</v>
      </c>
      <c s="79" t="s">
        <v>991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2815700.29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2815700.29</v>
      </c>
      <c s="85">
        <v>44291</v>
      </c>
      <c s="85">
        <v>46117</v>
      </c>
      <c s="101">
        <v>2815700.29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2815700.29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2815700.29</v>
      </c>
      <c s="27">
        <v>2815700.29</v>
      </c>
    </row>
    <row r="834" spans="1:65" ht="14.5">
      <c r="A834" s="82" t="s">
        <v>2926</v>
      </c>
      <c s="79" t="s">
        <v>992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567294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567294</v>
      </c>
      <c s="85">
        <v>44291</v>
      </c>
      <c s="85">
        <v>46117</v>
      </c>
      <c s="101">
        <v>567294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567294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567294</v>
      </c>
      <c s="27">
        <v>567294</v>
      </c>
    </row>
    <row r="835" spans="1:65" ht="14.5">
      <c r="A835" s="82" t="s">
        <v>2927</v>
      </c>
      <c s="79" t="s">
        <v>993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2768097.4199999999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2768097.4199999999</v>
      </c>
      <c s="85">
        <v>44291</v>
      </c>
      <c s="85">
        <v>46117</v>
      </c>
      <c s="101">
        <v>2768097.4199999999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2768097.4199999999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2768097.4199999999</v>
      </c>
      <c s="27">
        <v>2768097.4199999999</v>
      </c>
    </row>
    <row r="836" spans="1:65" ht="14.5">
      <c r="A836" s="82" t="s">
        <v>2928</v>
      </c>
      <c s="79" t="s">
        <v>994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2978506.3700000001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2978506.3700000001</v>
      </c>
      <c s="85">
        <v>44291</v>
      </c>
      <c s="85">
        <v>46117</v>
      </c>
      <c s="101">
        <v>2978506.3700000001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2978506.3700000001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2978506.3700000001</v>
      </c>
      <c s="27">
        <v>2978506.3700000001</v>
      </c>
    </row>
    <row r="837" spans="1:65" ht="14.5">
      <c r="A837" s="82" t="s">
        <v>2929</v>
      </c>
      <c s="79" t="s">
        <v>995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6813386.9900000002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6813386.9900000002</v>
      </c>
      <c s="85">
        <v>44291</v>
      </c>
      <c s="85">
        <v>46117</v>
      </c>
      <c s="101">
        <v>6813386.9900000002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6813386.9900000002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6813386.9900000002</v>
      </c>
      <c s="27">
        <v>6813386.9900000002</v>
      </c>
    </row>
    <row r="838" spans="1:65" ht="14.5">
      <c r="A838" s="82" t="s">
        <v>2930</v>
      </c>
      <c s="79" t="s">
        <v>996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660076.67000000004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660076.67000000004</v>
      </c>
      <c s="85">
        <v>44291</v>
      </c>
      <c s="85">
        <v>46117</v>
      </c>
      <c s="101">
        <v>660076.67000000004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660076.67000000004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660076.67000000004</v>
      </c>
      <c s="27">
        <v>660076.67000000004</v>
      </c>
    </row>
    <row r="839" spans="1:65" ht="14.5">
      <c r="A839" s="82" t="s">
        <v>2931</v>
      </c>
      <c s="79" t="s">
        <v>999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928479.65000000002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928479.65000000002</v>
      </c>
      <c s="85">
        <v>44291</v>
      </c>
      <c s="85">
        <v>46117</v>
      </c>
      <c s="101">
        <v>928479.65000000002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928479.65000000002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928479.65000000002</v>
      </c>
      <c s="27">
        <v>928479.65000000002</v>
      </c>
    </row>
    <row r="840" spans="1:65" ht="14.5">
      <c r="A840" s="82" t="s">
        <v>2932</v>
      </c>
      <c s="79" t="s">
        <v>1000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101084.49000000001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101084.49000000001</v>
      </c>
      <c s="85">
        <v>44291</v>
      </c>
      <c s="85">
        <v>46117</v>
      </c>
      <c s="101">
        <v>101069.95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101084.49000000001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101084.49000000001</v>
      </c>
      <c s="27">
        <v>101084.49000000001</v>
      </c>
    </row>
    <row r="841" spans="1:65" ht="14.5">
      <c r="A841" s="82" t="s">
        <v>2933</v>
      </c>
      <c s="79" t="s">
        <v>1001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1271455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1271455</v>
      </c>
      <c s="85">
        <v>44291</v>
      </c>
      <c s="85">
        <v>46117</v>
      </c>
      <c s="101">
        <v>1271455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1271455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1271455</v>
      </c>
      <c s="27">
        <v>1271455</v>
      </c>
    </row>
    <row r="842" spans="1:65" ht="14.5">
      <c r="A842" s="82" t="s">
        <v>2934</v>
      </c>
      <c s="79" t="s">
        <v>1002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4725056.5899999999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4725056.5899999999</v>
      </c>
      <c s="85">
        <v>44291</v>
      </c>
      <c s="85">
        <v>46117</v>
      </c>
      <c s="101">
        <v>4724056.5899999999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4725056.5899999999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4725056.5899999999</v>
      </c>
      <c s="27">
        <v>4725056.5899999999</v>
      </c>
    </row>
    <row r="843" spans="1:65" ht="14.5">
      <c r="A843" s="82" t="s">
        <v>2935</v>
      </c>
      <c s="79" t="s">
        <v>1003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605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2222644.7999999998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2222644.7999999998</v>
      </c>
      <c s="85">
        <v>44291</v>
      </c>
      <c s="85">
        <v>46117</v>
      </c>
      <c s="101">
        <v>2222644.7999999998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2222644.7999999998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2222644.7999999998</v>
      </c>
      <c s="27">
        <v>2222644.7999999998</v>
      </c>
    </row>
    <row r="844" spans="1:65" ht="14.5">
      <c r="A844" s="82" t="s">
        <v>2936</v>
      </c>
      <c s="79" t="s">
        <v>1004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634251.97999999998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634251.97999999998</v>
      </c>
      <c s="85">
        <v>44291</v>
      </c>
      <c s="85">
        <v>46117</v>
      </c>
      <c s="101">
        <v>634251.97999999998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634251.97999999998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634251.97999999998</v>
      </c>
      <c s="27">
        <v>634251.97999999998</v>
      </c>
    </row>
    <row r="845" spans="1:65" ht="14.5">
      <c r="A845" s="82" t="s">
        <v>2937</v>
      </c>
      <c s="79" t="s">
        <v>1005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450536.42999999999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450536.42999999999</v>
      </c>
      <c s="85">
        <v>44291</v>
      </c>
      <c s="85">
        <v>46117</v>
      </c>
      <c s="101">
        <v>450536.42999999999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450536.42999999999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450536.42999999999</v>
      </c>
      <c s="27">
        <v>450536.42999999999</v>
      </c>
    </row>
    <row r="846" spans="1:65" ht="14.5">
      <c r="A846" s="82" t="s">
        <v>2938</v>
      </c>
      <c s="79" t="s">
        <v>1006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65675.649999999994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65675.649999999994</v>
      </c>
      <c s="85">
        <v>44291</v>
      </c>
      <c s="85">
        <v>46117</v>
      </c>
      <c s="101">
        <v>65675.649999999994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65675.649999999994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65675.649999999994</v>
      </c>
      <c s="27">
        <v>65675.649999999994</v>
      </c>
    </row>
    <row r="847" spans="1:65" ht="14.5">
      <c r="A847" s="82" t="s">
        <v>2939</v>
      </c>
      <c s="79" t="s">
        <v>1007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122126.14999999999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122126.14999999999</v>
      </c>
      <c s="85">
        <v>44291</v>
      </c>
      <c s="85">
        <v>46117</v>
      </c>
      <c s="101">
        <v>122126.14999999999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122126.14999999999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122126.14999999999</v>
      </c>
      <c s="27">
        <v>122126.14999999999</v>
      </c>
    </row>
    <row r="848" spans="1:65" ht="14.5">
      <c r="A848" s="82" t="s">
        <v>2940</v>
      </c>
      <c s="79" t="s">
        <v>1008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402375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402375</v>
      </c>
      <c s="85">
        <v>44291</v>
      </c>
      <c s="85">
        <v>46117</v>
      </c>
      <c s="101">
        <v>402375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402375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402375</v>
      </c>
      <c s="27">
        <v>402375</v>
      </c>
    </row>
    <row r="849" spans="1:65" ht="14.5">
      <c r="A849" s="82" t="s">
        <v>2941</v>
      </c>
      <c s="79" t="s">
        <v>1009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183679.42000000001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183679.42000000001</v>
      </c>
      <c s="85">
        <v>44291</v>
      </c>
      <c s="85">
        <v>46117</v>
      </c>
      <c s="101">
        <v>183679.42000000001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183679.42000000001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183679.42000000001</v>
      </c>
      <c s="27">
        <v>183679.42000000001</v>
      </c>
    </row>
    <row r="850" spans="1:65" ht="14.5">
      <c r="A850" s="82" t="s">
        <v>2942</v>
      </c>
      <c s="79" t="s">
        <v>1010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64677.709999999999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64677.709999999999</v>
      </c>
      <c s="85">
        <v>44291</v>
      </c>
      <c s="85">
        <v>46117</v>
      </c>
      <c s="101">
        <v>64677.709999999999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64677.709999999999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64677.709999999999</v>
      </c>
      <c s="27">
        <v>64677.709999999999</v>
      </c>
    </row>
    <row r="851" spans="1:65" ht="14.5">
      <c r="A851" s="82" t="s">
        <v>2943</v>
      </c>
      <c s="79" t="s">
        <v>1011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258811.39000000001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258811.39000000001</v>
      </c>
      <c s="85">
        <v>44291</v>
      </c>
      <c s="85">
        <v>46117</v>
      </c>
      <c s="101">
        <v>258811.39000000001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258811.39000000001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258811.39000000001</v>
      </c>
      <c s="27">
        <v>258811.39000000001</v>
      </c>
    </row>
    <row r="852" spans="1:65" ht="14.5">
      <c r="A852" s="82" t="s">
        <v>2944</v>
      </c>
      <c s="79" t="s">
        <v>1012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47743.160000000003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47743.160000000003</v>
      </c>
      <c s="85">
        <v>44291</v>
      </c>
      <c s="85">
        <v>46117</v>
      </c>
      <c s="101">
        <v>47743.160000000003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47743.160000000003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47743.160000000003</v>
      </c>
      <c s="27">
        <v>47743.160000000003</v>
      </c>
    </row>
    <row r="853" spans="1:65" ht="14.5">
      <c r="A853" s="82" t="s">
        <v>2945</v>
      </c>
      <c s="79" t="s">
        <v>1013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233636.32999999999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233636.32999999999</v>
      </c>
      <c s="85">
        <v>44291</v>
      </c>
      <c s="85">
        <v>46117</v>
      </c>
      <c s="101">
        <v>233636.32999999999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233636.32999999999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233636.32999999999</v>
      </c>
      <c s="27">
        <v>233636.32999999999</v>
      </c>
    </row>
    <row r="854" spans="1:65" ht="14.5">
      <c r="A854" s="82" t="s">
        <v>2946</v>
      </c>
      <c s="79" t="s">
        <v>1014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52305.230000000003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52305.230000000003</v>
      </c>
      <c s="85">
        <v>44291</v>
      </c>
      <c s="85">
        <v>46117</v>
      </c>
      <c s="101">
        <v>52305.230000000003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52305.230000000003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52305.230000000003</v>
      </c>
      <c s="27">
        <v>52305.230000000003</v>
      </c>
    </row>
    <row r="855" spans="1:65" ht="14.5">
      <c r="A855" s="82" t="s">
        <v>2947</v>
      </c>
      <c s="79" t="s">
        <v>1015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69570.5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69570.5</v>
      </c>
      <c s="85">
        <v>44291</v>
      </c>
      <c s="85">
        <v>46117</v>
      </c>
      <c s="101">
        <v>69570.5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69570.5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69570.5</v>
      </c>
      <c s="27">
        <v>69570.5</v>
      </c>
    </row>
    <row r="856" spans="1:65" ht="14.5">
      <c r="A856" s="82" t="s">
        <v>2948</v>
      </c>
      <c s="79" t="s">
        <v>1016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292504.67999999999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292504.67999999999</v>
      </c>
      <c s="85">
        <v>44291</v>
      </c>
      <c s="85">
        <v>46117</v>
      </c>
      <c s="101">
        <v>292504.67999999999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292504.67999999999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292504.67999999999</v>
      </c>
      <c s="27">
        <v>292504.67999999999</v>
      </c>
    </row>
    <row r="857" spans="1:65" ht="14.5">
      <c r="A857" s="82" t="s">
        <v>2949</v>
      </c>
      <c s="79" t="s">
        <v>1017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953583.05000000005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953583.05000000005</v>
      </c>
      <c s="85">
        <v>44291</v>
      </c>
      <c s="85">
        <v>46117</v>
      </c>
      <c s="101">
        <v>953583.05000000005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953583.05000000005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953583.05000000005</v>
      </c>
      <c s="27">
        <v>953583.05000000005</v>
      </c>
    </row>
    <row r="858" spans="1:65" ht="14.5">
      <c r="A858" s="82" t="s">
        <v>2950</v>
      </c>
      <c s="79" t="s">
        <v>1018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12994667.630000001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12994667.630000001</v>
      </c>
      <c s="85">
        <v>44291</v>
      </c>
      <c s="85">
        <v>46117</v>
      </c>
      <c s="101">
        <v>12994667.630000001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12994667.630000001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12994667.630000001</v>
      </c>
      <c s="27">
        <v>12994667.630000001</v>
      </c>
    </row>
    <row r="859" spans="1:65" ht="14.5">
      <c r="A859" s="82" t="s">
        <v>2951</v>
      </c>
      <c s="79" t="s">
        <v>1019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1020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1549766.0800000001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1549766.0800000001</v>
      </c>
      <c s="85">
        <v>44291</v>
      </c>
      <c s="85">
        <v>46117</v>
      </c>
      <c s="101">
        <v>1549766.0900000001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1549766.0800000001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1549766.0800000001</v>
      </c>
      <c s="27">
        <v>1549766.0800000001</v>
      </c>
    </row>
    <row r="860" spans="1:65" ht="14.5">
      <c r="A860" s="82" t="s">
        <v>2952</v>
      </c>
      <c s="79" t="s">
        <v>1021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1020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-0.0070000000000000001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-0.0070000000000000001</v>
      </c>
      <c s="85">
        <v>44291</v>
      </c>
      <c s="85">
        <v>45387</v>
      </c>
      <c s="101">
        <v>665616.01000000001</v>
      </c>
      <c s="102">
        <v>-0.73611111111111116</v>
      </c>
      <c s="102">
        <v>3</v>
      </c>
      <c s="90">
        <v>0.061699999999999998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61" spans="1:65" ht="14.5">
      <c r="A861" s="82" t="s">
        <v>2953</v>
      </c>
      <c s="79" t="s">
        <v>1022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500000000</v>
      </c>
      <c s="85">
        <v>44314</v>
      </c>
      <c s="85">
        <v>47966</v>
      </c>
      <c s="101">
        <v>500000000</v>
      </c>
      <c s="102">
        <v>6.3277777777777775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62" spans="1:65" ht="14.5">
      <c r="A862" s="82" t="s">
        <v>2954</v>
      </c>
      <c s="79" t="s">
        <v>574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1528837.5</v>
      </c>
      <c s="96">
        <v>0</v>
      </c>
      <c s="96">
        <v>0</v>
      </c>
      <c s="96">
        <v>6000.6899999999996</v>
      </c>
      <c s="96">
        <v>0</v>
      </c>
      <c s="96">
        <v>0</v>
      </c>
      <c s="96">
        <v>0</v>
      </c>
      <c s="96">
        <v>1528837.5</v>
      </c>
      <c s="85">
        <v>44537</v>
      </c>
      <c s="85">
        <v>45998</v>
      </c>
      <c s="101">
        <v>1528837.5</v>
      </c>
      <c s="102">
        <v>0.93611111111111112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764418.75</v>
      </c>
      <c s="27">
        <v>0</v>
      </c>
      <c s="27">
        <v>0</v>
      </c>
      <c s="27">
        <v>0</v>
      </c>
      <c s="27">
        <v>0</v>
      </c>
      <c s="27">
        <v>0</v>
      </c>
      <c s="27">
        <v>764418.75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1528837.5</v>
      </c>
      <c s="27">
        <v>0</v>
      </c>
      <c s="27">
        <v>1528837.5</v>
      </c>
    </row>
    <row r="863" spans="1:65" ht="14.5">
      <c r="A863" s="82" t="s">
        <v>2955</v>
      </c>
      <c s="79" t="s">
        <v>574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950490</v>
      </c>
      <c s="96">
        <v>0</v>
      </c>
      <c s="96">
        <v>0</v>
      </c>
      <c s="96">
        <v>4015.8200000000002</v>
      </c>
      <c s="96">
        <v>0</v>
      </c>
      <c s="96">
        <v>0</v>
      </c>
      <c s="96">
        <v>0</v>
      </c>
      <c s="96">
        <v>950490</v>
      </c>
      <c s="85">
        <v>44537</v>
      </c>
      <c s="85">
        <v>46363</v>
      </c>
      <c s="101">
        <v>950490</v>
      </c>
      <c s="102">
        <v>1.9361111111111111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475245</v>
      </c>
      <c s="27">
        <v>0</v>
      </c>
      <c s="27">
        <v>0</v>
      </c>
      <c s="27">
        <v>0</v>
      </c>
      <c s="27">
        <v>0</v>
      </c>
      <c s="27">
        <v>0</v>
      </c>
      <c s="27">
        <v>475245</v>
      </c>
      <c s="27">
        <v>0</v>
      </c>
      <c s="27">
        <v>950490</v>
      </c>
      <c s="27">
        <v>950490</v>
      </c>
    </row>
    <row r="864" spans="1:65" ht="14.5">
      <c r="A864" s="82" t="s">
        <v>2956</v>
      </c>
      <c s="79" t="s">
        <v>574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1021585</v>
      </c>
      <c s="96">
        <v>0</v>
      </c>
      <c s="96">
        <v>0</v>
      </c>
      <c s="96">
        <v>4563.0799999999999</v>
      </c>
      <c s="96">
        <v>0</v>
      </c>
      <c s="96">
        <v>0</v>
      </c>
      <c s="96">
        <v>0</v>
      </c>
      <c s="96">
        <v>1021585</v>
      </c>
      <c s="85">
        <v>44537</v>
      </c>
      <c s="85">
        <v>46728</v>
      </c>
      <c s="101">
        <v>1021585</v>
      </c>
      <c s="102">
        <v>2.9361111111111109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65" spans="1:65" ht="14.5">
      <c r="A865" s="82" t="s">
        <v>2957</v>
      </c>
      <c s="79" t="s">
        <v>574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1658490</v>
      </c>
      <c s="96">
        <v>0</v>
      </c>
      <c s="96">
        <v>0</v>
      </c>
      <c s="96">
        <v>7794.8999999999996</v>
      </c>
      <c s="96">
        <v>0</v>
      </c>
      <c s="96">
        <v>0</v>
      </c>
      <c s="96">
        <v>0</v>
      </c>
      <c s="96">
        <v>1658490</v>
      </c>
      <c s="85">
        <v>44537</v>
      </c>
      <c s="85">
        <v>47094</v>
      </c>
      <c s="101">
        <v>1658490</v>
      </c>
      <c s="102">
        <v>3.9361111111111109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66" spans="1:65" ht="14.5">
      <c r="A866" s="82" t="s">
        <v>2958</v>
      </c>
      <c s="79" t="s">
        <v>574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309897.5</v>
      </c>
      <c s="96">
        <v>0</v>
      </c>
      <c s="96">
        <v>0</v>
      </c>
      <c s="96">
        <v>1531.4100000000001</v>
      </c>
      <c s="96">
        <v>0</v>
      </c>
      <c s="96">
        <v>0</v>
      </c>
      <c s="96">
        <v>0</v>
      </c>
      <c s="96">
        <v>309897.5</v>
      </c>
      <c s="85">
        <v>44537</v>
      </c>
      <c s="85">
        <v>47459</v>
      </c>
      <c s="101">
        <v>309897.5</v>
      </c>
      <c s="102">
        <v>4.9361111111111109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67" spans="1:65" ht="14.5">
      <c r="A867" s="82" t="s">
        <v>2959</v>
      </c>
      <c s="79" t="s">
        <v>574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93810</v>
      </c>
      <c s="96">
        <v>0</v>
      </c>
      <c s="96">
        <v>0</v>
      </c>
      <c s="96">
        <v>485.47000000000003</v>
      </c>
      <c s="96">
        <v>0</v>
      </c>
      <c s="96">
        <v>0</v>
      </c>
      <c s="96">
        <v>0</v>
      </c>
      <c s="96">
        <v>93810</v>
      </c>
      <c s="85">
        <v>44537</v>
      </c>
      <c s="85">
        <v>47824</v>
      </c>
      <c s="101">
        <v>93810</v>
      </c>
      <c s="102">
        <v>5.9361111111111109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68" spans="1:65" ht="14.5">
      <c r="A868" s="82" t="s">
        <v>2960</v>
      </c>
      <c s="79" t="s">
        <v>574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44537</v>
      </c>
      <c s="85">
        <v>48189</v>
      </c>
      <c s="101">
        <v>53100</v>
      </c>
      <c s="102">
        <v>6.9361111111111109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69" spans="1:65" ht="14.5">
      <c r="A869" s="82" t="s">
        <v>2961</v>
      </c>
      <c s="79" t="s">
        <v>1023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308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901812.87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901812.87</v>
      </c>
      <c s="85">
        <v>44291</v>
      </c>
      <c s="85">
        <v>46117</v>
      </c>
      <c s="101">
        <v>901812.87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901812.87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901812.87</v>
      </c>
      <c s="27">
        <v>901812.87</v>
      </c>
    </row>
    <row r="870" spans="1:65" ht="14.5">
      <c r="A870" s="82" t="s">
        <v>2962</v>
      </c>
      <c s="79" t="s">
        <v>1024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918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2337432.8900000001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2337432.8900000001</v>
      </c>
      <c s="85">
        <v>44291</v>
      </c>
      <c s="85">
        <v>46117</v>
      </c>
      <c s="101">
        <v>2337432.8900000001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2337432.8900000001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2337432.8900000001</v>
      </c>
      <c s="27">
        <v>2337432.8900000001</v>
      </c>
    </row>
    <row r="871" spans="1:65" ht="14.5">
      <c r="A871" s="82" t="s">
        <v>2963</v>
      </c>
      <c s="79" t="s">
        <v>1025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918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1040699.65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1040699.65</v>
      </c>
      <c s="85">
        <v>44291</v>
      </c>
      <c s="85">
        <v>46117</v>
      </c>
      <c s="101">
        <v>1040699.65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1040699.65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1040699.65</v>
      </c>
      <c s="27">
        <v>1040699.65</v>
      </c>
    </row>
    <row r="872" spans="1:65" ht="14.5">
      <c r="A872" s="82" t="s">
        <v>2964</v>
      </c>
      <c s="79" t="s">
        <v>575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263730</v>
      </c>
      <c s="96">
        <v>0</v>
      </c>
      <c s="96">
        <v>0</v>
      </c>
      <c s="96">
        <v>1035.1400000000001</v>
      </c>
      <c s="96">
        <v>0</v>
      </c>
      <c s="96">
        <v>0</v>
      </c>
      <c s="96">
        <v>0</v>
      </c>
      <c s="96">
        <v>263730</v>
      </c>
      <c s="85">
        <v>44553</v>
      </c>
      <c s="85">
        <v>46014</v>
      </c>
      <c s="101">
        <v>263730</v>
      </c>
      <c s="102">
        <v>0.98055555555555551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131865</v>
      </c>
      <c s="27">
        <v>0</v>
      </c>
      <c s="27">
        <v>0</v>
      </c>
      <c s="27">
        <v>0</v>
      </c>
      <c s="27">
        <v>0</v>
      </c>
      <c s="27">
        <v>0</v>
      </c>
      <c s="27">
        <v>131865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263730</v>
      </c>
      <c s="27">
        <v>0</v>
      </c>
      <c s="27">
        <v>263730</v>
      </c>
    </row>
    <row r="873" spans="1:65" ht="14.5">
      <c r="A873" s="82" t="s">
        <v>2965</v>
      </c>
      <c s="79" t="s">
        <v>575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1078520</v>
      </c>
      <c s="96">
        <v>0</v>
      </c>
      <c s="96">
        <v>0</v>
      </c>
      <c s="96">
        <v>4556.75</v>
      </c>
      <c s="96">
        <v>0</v>
      </c>
      <c s="96">
        <v>0</v>
      </c>
      <c s="96">
        <v>0</v>
      </c>
      <c s="96">
        <v>1078520</v>
      </c>
      <c s="85">
        <v>44553</v>
      </c>
      <c s="85">
        <v>46379</v>
      </c>
      <c s="101">
        <v>1078520</v>
      </c>
      <c s="102">
        <v>1.9805555555555556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539260</v>
      </c>
      <c s="27">
        <v>0</v>
      </c>
      <c s="27">
        <v>0</v>
      </c>
      <c s="27">
        <v>0</v>
      </c>
      <c s="27">
        <v>0</v>
      </c>
      <c s="27">
        <v>0</v>
      </c>
      <c s="27">
        <v>539260</v>
      </c>
      <c s="27">
        <v>0</v>
      </c>
      <c s="27">
        <v>1078520</v>
      </c>
      <c s="27">
        <v>1078520</v>
      </c>
    </row>
    <row r="874" spans="1:65" ht="14.5">
      <c r="A874" s="82" t="s">
        <v>2966</v>
      </c>
      <c s="79" t="s">
        <v>575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4820447.5</v>
      </c>
      <c s="96">
        <v>0</v>
      </c>
      <c s="96">
        <v>0</v>
      </c>
      <c s="96">
        <v>21531.330000000002</v>
      </c>
      <c s="96">
        <v>0</v>
      </c>
      <c s="96">
        <v>0</v>
      </c>
      <c s="96">
        <v>0</v>
      </c>
      <c s="96">
        <v>4820447.5</v>
      </c>
      <c s="85">
        <v>44553</v>
      </c>
      <c s="85">
        <v>46744</v>
      </c>
      <c s="101">
        <v>4820447.5</v>
      </c>
      <c s="102">
        <v>2.9805555555555556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75" spans="1:65" ht="14.5">
      <c r="A875" s="82" t="s">
        <v>2967</v>
      </c>
      <c s="79" t="s">
        <v>575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419195</v>
      </c>
      <c s="96">
        <v>0</v>
      </c>
      <c s="96">
        <v>0</v>
      </c>
      <c s="96">
        <v>1970.22</v>
      </c>
      <c s="96">
        <v>0</v>
      </c>
      <c s="96">
        <v>0</v>
      </c>
      <c s="96">
        <v>0</v>
      </c>
      <c s="96">
        <v>419195</v>
      </c>
      <c s="85">
        <v>44553</v>
      </c>
      <c s="85">
        <v>47110</v>
      </c>
      <c s="101">
        <v>419195</v>
      </c>
      <c s="102">
        <v>3.9805555555555556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76" spans="1:65" ht="14.5">
      <c r="A876" s="82" t="s">
        <v>2968</v>
      </c>
      <c s="79" t="s">
        <v>575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44553</v>
      </c>
      <c s="85">
        <v>47475</v>
      </c>
      <c s="101">
        <v>53100</v>
      </c>
      <c s="102">
        <v>4.9805555555555552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77" spans="1:65" ht="14.5">
      <c r="A877" s="82" t="s">
        <v>2969</v>
      </c>
      <c s="79" t="s">
        <v>576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177295</v>
      </c>
      <c s="96">
        <v>0</v>
      </c>
      <c s="96">
        <v>0</v>
      </c>
      <c s="96">
        <v>695.88</v>
      </c>
      <c s="96">
        <v>0</v>
      </c>
      <c s="96">
        <v>0</v>
      </c>
      <c s="96">
        <v>0</v>
      </c>
      <c s="96">
        <v>177295</v>
      </c>
      <c s="85">
        <v>44558</v>
      </c>
      <c s="85">
        <v>46019</v>
      </c>
      <c s="101">
        <v>177295</v>
      </c>
      <c s="102">
        <v>0.99444444444444446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88647.5</v>
      </c>
      <c s="27">
        <v>0</v>
      </c>
      <c s="27">
        <v>0</v>
      </c>
      <c s="27">
        <v>0</v>
      </c>
      <c s="27">
        <v>0</v>
      </c>
      <c s="27">
        <v>0</v>
      </c>
      <c s="27">
        <v>88647.5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177295</v>
      </c>
      <c s="27">
        <v>0</v>
      </c>
      <c s="27">
        <v>177295</v>
      </c>
    </row>
    <row r="878" spans="1:65" ht="14.5">
      <c r="A878" s="82" t="s">
        <v>2970</v>
      </c>
      <c s="79" t="s">
        <v>576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751807.5</v>
      </c>
      <c s="96">
        <v>0</v>
      </c>
      <c s="96">
        <v>0</v>
      </c>
      <c s="96">
        <v>3176.3899999999999</v>
      </c>
      <c s="96">
        <v>0</v>
      </c>
      <c s="96">
        <v>0</v>
      </c>
      <c s="96">
        <v>0</v>
      </c>
      <c s="96">
        <v>751807.5</v>
      </c>
      <c s="85">
        <v>44558</v>
      </c>
      <c s="85">
        <v>46384</v>
      </c>
      <c s="101">
        <v>751807.5</v>
      </c>
      <c s="102">
        <v>1.9944444444444445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375903.75</v>
      </c>
      <c s="27">
        <v>0</v>
      </c>
      <c s="27">
        <v>0</v>
      </c>
      <c s="27">
        <v>0</v>
      </c>
      <c s="27">
        <v>0</v>
      </c>
      <c s="27">
        <v>0</v>
      </c>
      <c s="27">
        <v>375903.75</v>
      </c>
      <c s="27">
        <v>0</v>
      </c>
      <c s="27">
        <v>751807.5</v>
      </c>
      <c s="27">
        <v>751807.5</v>
      </c>
    </row>
    <row r="879" spans="1:65" ht="14.5">
      <c r="A879" s="82" t="s">
        <v>2971</v>
      </c>
      <c s="79" t="s">
        <v>576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1693447.5</v>
      </c>
      <c s="96">
        <v>0</v>
      </c>
      <c s="96">
        <v>0</v>
      </c>
      <c s="96">
        <v>7564.0699999999997</v>
      </c>
      <c s="96">
        <v>0</v>
      </c>
      <c s="96">
        <v>0</v>
      </c>
      <c s="96">
        <v>0</v>
      </c>
      <c s="96">
        <v>1693447.5</v>
      </c>
      <c s="85">
        <v>44558</v>
      </c>
      <c s="85">
        <v>46749</v>
      </c>
      <c s="101">
        <v>1693447.5</v>
      </c>
      <c s="102">
        <v>2.9944444444444445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80" spans="1:65" ht="14.5">
      <c r="A880" s="82" t="s">
        <v>2972</v>
      </c>
      <c s="79" t="s">
        <v>576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938247.5</v>
      </c>
      <c s="96">
        <v>0</v>
      </c>
      <c s="96">
        <v>0</v>
      </c>
      <c s="96">
        <v>4409.7600000000002</v>
      </c>
      <c s="96">
        <v>0</v>
      </c>
      <c s="96">
        <v>0</v>
      </c>
      <c s="96">
        <v>0</v>
      </c>
      <c s="96">
        <v>938247.5</v>
      </c>
      <c s="85">
        <v>44558</v>
      </c>
      <c s="85">
        <v>47115</v>
      </c>
      <c s="101">
        <v>938247.5</v>
      </c>
      <c s="102">
        <v>3.9944444444444445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81" spans="1:65" ht="14.5">
      <c r="A881" s="82" t="s">
        <v>2973</v>
      </c>
      <c s="79" t="s">
        <v>576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957717.5</v>
      </c>
      <c s="96">
        <v>0</v>
      </c>
      <c s="96">
        <v>0</v>
      </c>
      <c s="96">
        <v>4732.7200000000003</v>
      </c>
      <c s="96">
        <v>0</v>
      </c>
      <c s="96">
        <v>0</v>
      </c>
      <c s="96">
        <v>0</v>
      </c>
      <c s="96">
        <v>957717.5</v>
      </c>
      <c s="85">
        <v>44558</v>
      </c>
      <c s="85">
        <v>47480</v>
      </c>
      <c s="101">
        <v>857717.5</v>
      </c>
      <c s="102">
        <v>4.9944444444444445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82" spans="1:65" ht="14.5">
      <c r="A882" s="82" t="s">
        <v>2974</v>
      </c>
      <c s="79" t="s">
        <v>576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44558</v>
      </c>
      <c s="85">
        <v>47845</v>
      </c>
      <c s="101">
        <v>53100</v>
      </c>
      <c s="102">
        <v>5.9944444444444445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883" spans="1:65" ht="14.5">
      <c r="A883" s="82" t="s">
        <v>2975</v>
      </c>
      <c s="79" t="s">
        <v>1027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1026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639337.13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639337.13</v>
      </c>
      <c s="85">
        <v>44291</v>
      </c>
      <c s="85">
        <v>46117</v>
      </c>
      <c s="101">
        <v>639337.13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639337.13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639337.13</v>
      </c>
      <c s="27">
        <v>639337.13</v>
      </c>
    </row>
    <row r="884" spans="1:65" ht="14.5">
      <c r="A884" s="82" t="s">
        <v>2976</v>
      </c>
      <c s="79" t="s">
        <v>1029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1028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1239330.45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1239330.45</v>
      </c>
      <c s="85">
        <v>44291</v>
      </c>
      <c s="85">
        <v>46117</v>
      </c>
      <c s="101">
        <v>1239330.45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1239330.45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1239330.45</v>
      </c>
      <c s="27">
        <v>1239330.45</v>
      </c>
    </row>
    <row r="885" spans="1:65" ht="14.5">
      <c r="A885" s="82" t="s">
        <v>2977</v>
      </c>
      <c s="79" t="s">
        <v>1030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151259.07999999999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151259.07999999999</v>
      </c>
      <c s="85">
        <v>44291</v>
      </c>
      <c s="85">
        <v>46117</v>
      </c>
      <c s="101">
        <v>151259.07999999999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151259.07999999999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151259.07999999999</v>
      </c>
      <c s="27">
        <v>151259.07999999999</v>
      </c>
    </row>
    <row r="886" spans="1:65" ht="14.5">
      <c r="A886" s="82" t="s">
        <v>2978</v>
      </c>
      <c s="79" t="s">
        <v>1031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721797.95999999996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721797.95999999996</v>
      </c>
      <c s="85">
        <v>44291</v>
      </c>
      <c s="85">
        <v>46117</v>
      </c>
      <c s="101">
        <v>721797.95999999996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721797.95999999996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721797.95999999996</v>
      </c>
      <c s="27">
        <v>721797.95999999996</v>
      </c>
    </row>
    <row r="887" spans="1:65" ht="14.5">
      <c r="A887" s="82" t="s">
        <v>2979</v>
      </c>
      <c s="79" t="s">
        <v>1032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56207.43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56207.43</v>
      </c>
      <c s="85">
        <v>44291</v>
      </c>
      <c s="85">
        <v>46117</v>
      </c>
      <c s="101">
        <v>56207.43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56207.43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56207.43</v>
      </c>
      <c s="27">
        <v>56207.43</v>
      </c>
    </row>
    <row r="888" spans="1:65" ht="14.5">
      <c r="A888" s="82" t="s">
        <v>2980</v>
      </c>
      <c s="79" t="s">
        <v>1033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724956.35999999999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724956.35999999999</v>
      </c>
      <c s="85">
        <v>44291</v>
      </c>
      <c s="85">
        <v>46117</v>
      </c>
      <c s="101">
        <v>724956.35999999999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724956.35999999999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724956.35999999999</v>
      </c>
      <c s="27">
        <v>724956.35999999999</v>
      </c>
    </row>
    <row r="889" spans="1:65" ht="14.5">
      <c r="A889" s="82" t="s">
        <v>2981</v>
      </c>
      <c s="79" t="s">
        <v>1034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44222.589999999997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44222.589999999997</v>
      </c>
      <c s="85">
        <v>44291</v>
      </c>
      <c s="85">
        <v>46117</v>
      </c>
      <c s="101">
        <v>44222.589999999997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44222.589999999997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44222.589999999997</v>
      </c>
      <c s="27">
        <v>44222.589999999997</v>
      </c>
    </row>
    <row r="890" spans="1:65" ht="14.5">
      <c r="A890" s="82" t="s">
        <v>2982</v>
      </c>
      <c s="79" t="s">
        <v>1035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111473.73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111473.73</v>
      </c>
      <c s="85">
        <v>44291</v>
      </c>
      <c s="85">
        <v>46117</v>
      </c>
      <c s="101">
        <v>111473.73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111473.73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111473.73</v>
      </c>
      <c s="27">
        <v>111473.73</v>
      </c>
    </row>
    <row r="891" spans="1:65" ht="14.5">
      <c r="A891" s="82" t="s">
        <v>2983</v>
      </c>
      <c s="79" t="s">
        <v>1036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87206.830000000002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87206.830000000002</v>
      </c>
      <c s="85">
        <v>44291</v>
      </c>
      <c s="85">
        <v>46117</v>
      </c>
      <c s="101">
        <v>87206.830000000002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87206.830000000002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87206.830000000002</v>
      </c>
      <c s="27">
        <v>87206.830000000002</v>
      </c>
    </row>
    <row r="892" spans="1:65" ht="14.5">
      <c r="A892" s="82" t="s">
        <v>2984</v>
      </c>
      <c s="79" t="s">
        <v>1037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149802.44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149802.44</v>
      </c>
      <c s="85">
        <v>44291</v>
      </c>
      <c s="85">
        <v>46117</v>
      </c>
      <c s="101">
        <v>149802.44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149802.44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149802.44</v>
      </c>
      <c s="27">
        <v>149802.44</v>
      </c>
    </row>
    <row r="893" spans="1:65" ht="14.5">
      <c r="A893" s="82" t="s">
        <v>2985</v>
      </c>
      <c s="79" t="s">
        <v>1038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2071588.6899999999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2071588.6899999999</v>
      </c>
      <c s="85">
        <v>44291</v>
      </c>
      <c s="85">
        <v>46117</v>
      </c>
      <c s="101">
        <v>2071588.6899999999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2071588.6899999999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2071588.6899999999</v>
      </c>
      <c s="27">
        <v>2071588.6899999999</v>
      </c>
    </row>
    <row r="894" spans="1:65" ht="14.5">
      <c r="A894" s="82" t="s">
        <v>2986</v>
      </c>
      <c s="79" t="s">
        <v>1039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8060.1800000000003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8060.1800000000003</v>
      </c>
      <c s="85">
        <v>44291</v>
      </c>
      <c s="85">
        <v>46117</v>
      </c>
      <c s="101">
        <v>8060.1800000000003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8060.1800000000003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8060.1800000000003</v>
      </c>
      <c s="27">
        <v>8060.1800000000003</v>
      </c>
    </row>
    <row r="895" spans="1:65" ht="14.5">
      <c r="A895" s="82" t="s">
        <v>2987</v>
      </c>
      <c s="79" t="s">
        <v>1040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2090599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2090599</v>
      </c>
      <c s="85">
        <v>44291</v>
      </c>
      <c s="85">
        <v>46117</v>
      </c>
      <c s="101">
        <v>2090599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2090599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2090599</v>
      </c>
      <c s="27">
        <v>2090599</v>
      </c>
    </row>
    <row r="896" spans="1:65" ht="14.5">
      <c r="A896" s="82" t="s">
        <v>2988</v>
      </c>
      <c s="79" t="s">
        <v>1041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992544.18000000005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992544.18000000005</v>
      </c>
      <c s="85">
        <v>44291</v>
      </c>
      <c s="85">
        <v>46117</v>
      </c>
      <c s="101">
        <v>992544.18000000005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992544.18000000005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992544.18000000005</v>
      </c>
      <c s="27">
        <v>992544.18000000005</v>
      </c>
    </row>
    <row r="897" spans="1:65" ht="14.5">
      <c r="A897" s="82" t="s">
        <v>2989</v>
      </c>
      <c s="79" t="s">
        <v>1042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112785.86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112785.86</v>
      </c>
      <c s="85">
        <v>44291</v>
      </c>
      <c s="85">
        <v>46117</v>
      </c>
      <c s="101">
        <v>112785.86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112785.86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112785.86</v>
      </c>
      <c s="27">
        <v>112785.86</v>
      </c>
    </row>
    <row r="898" spans="1:65" ht="14.5">
      <c r="A898" s="82" t="s">
        <v>2990</v>
      </c>
      <c s="79" t="s">
        <v>1043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762726.56000000006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762726.56000000006</v>
      </c>
      <c s="85">
        <v>44291</v>
      </c>
      <c s="85">
        <v>46117</v>
      </c>
      <c s="101">
        <v>762726.56000000006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762726.56000000006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762726.56000000006</v>
      </c>
      <c s="27">
        <v>762726.56000000006</v>
      </c>
    </row>
    <row r="899" spans="1:65" ht="14.5">
      <c r="A899" s="82" t="s">
        <v>2991</v>
      </c>
      <c s="79" t="s">
        <v>1044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314070.59999999998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314070.59999999998</v>
      </c>
      <c s="85">
        <v>44291</v>
      </c>
      <c s="85">
        <v>45387</v>
      </c>
      <c s="101">
        <v>314070.59999999998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314070.59999999998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314070.59999999998</v>
      </c>
      <c s="27">
        <v>314070.59999999998</v>
      </c>
    </row>
    <row r="900" spans="1:65" ht="14.5">
      <c r="A900" s="82" t="s">
        <v>2992</v>
      </c>
      <c s="79" t="s">
        <v>1045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21770402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21770402</v>
      </c>
      <c s="85">
        <v>44291</v>
      </c>
      <c s="85">
        <v>46117</v>
      </c>
      <c s="101">
        <v>21770402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21770402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21770402</v>
      </c>
      <c s="27">
        <v>21770402</v>
      </c>
    </row>
    <row r="901" spans="1:65" ht="14.5">
      <c r="A901" s="82" t="s">
        <v>2993</v>
      </c>
      <c s="79" t="s">
        <v>1046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8906.6800000000003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8906.6800000000003</v>
      </c>
      <c s="85">
        <v>44291</v>
      </c>
      <c s="85">
        <v>46117</v>
      </c>
      <c s="101">
        <v>8906.6800000000003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8906.6800000000003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8906.6800000000003</v>
      </c>
      <c s="27">
        <v>8906.6800000000003</v>
      </c>
    </row>
    <row r="902" spans="1:65" ht="14.5">
      <c r="A902" s="82" t="s">
        <v>2994</v>
      </c>
      <c s="79" t="s">
        <v>1047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1410648.0900000001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1410648.0900000001</v>
      </c>
      <c s="85">
        <v>44291</v>
      </c>
      <c s="85">
        <v>46117</v>
      </c>
      <c s="101">
        <v>1410648.0900000001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1410648.0900000001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1410648.0900000001</v>
      </c>
      <c s="27">
        <v>1410648.0900000001</v>
      </c>
    </row>
    <row r="903" spans="1:65" ht="14.5">
      <c r="A903" s="82" t="s">
        <v>2995</v>
      </c>
      <c s="79" t="s">
        <v>1048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536242.06999999995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536242.06999999995</v>
      </c>
      <c s="85">
        <v>44291</v>
      </c>
      <c s="85">
        <v>46117</v>
      </c>
      <c s="101">
        <v>536242.06999999995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536242.06999999995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536242.06999999995</v>
      </c>
      <c s="27">
        <v>536242.06999999995</v>
      </c>
    </row>
    <row r="904" spans="1:65" ht="14.5">
      <c r="A904" s="82" t="s">
        <v>2996</v>
      </c>
      <c s="79" t="s">
        <v>1049</v>
      </c>
      <c s="80">
        <v>1</v>
      </c>
      <c s="81" t="s">
        <v>23</v>
      </c>
      <c s="79" t="s">
        <v>467</v>
      </c>
      <c s="79" t="s">
        <v>641</v>
      </c>
      <c s="79" t="s">
        <v>599</v>
      </c>
      <c s="79" t="s">
        <v>654</v>
      </c>
      <c s="79" t="s">
        <v>642</v>
      </c>
      <c s="79" t="s">
        <v>655</v>
      </c>
      <c s="79" t="s">
        <v>599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19710609.879999999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19710609.879999999</v>
      </c>
      <c s="85">
        <v>44291</v>
      </c>
      <c s="85">
        <v>46117</v>
      </c>
      <c s="101">
        <v>19710609.879999999</v>
      </c>
      <c s="102">
        <v>1.2638888888888888</v>
      </c>
      <c s="102">
        <v>5</v>
      </c>
      <c s="90">
        <v>0.061699999999999998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19710609.879999999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19710609.879999999</v>
      </c>
      <c s="27">
        <v>19710609.879999999</v>
      </c>
    </row>
    <row r="905" spans="1:65" ht="14.5">
      <c r="A905" s="82" t="s">
        <v>2997</v>
      </c>
      <c s="79" t="s">
        <v>1050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125255.28999999999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125255.28999999999</v>
      </c>
      <c s="85">
        <v>44291</v>
      </c>
      <c s="85">
        <v>46117</v>
      </c>
      <c s="101">
        <v>125255.28999999999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125255.28999999999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125255.28999999999</v>
      </c>
      <c s="27">
        <v>125255.28999999999</v>
      </c>
    </row>
    <row r="906" spans="1:65" ht="14.5">
      <c r="A906" s="82" t="s">
        <v>2998</v>
      </c>
      <c s="79" t="s">
        <v>1051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761638.70999999996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761638.70999999996</v>
      </c>
      <c s="85">
        <v>44291</v>
      </c>
      <c s="85">
        <v>46117</v>
      </c>
      <c s="101">
        <v>761638.70999999996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761638.70999999996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761638.70999999996</v>
      </c>
      <c s="27">
        <v>761638.70999999996</v>
      </c>
    </row>
    <row r="907" spans="1:65" ht="14.5">
      <c r="A907" s="82" t="s">
        <v>2999</v>
      </c>
      <c s="79" t="s">
        <v>1052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41874.610000000001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41874.610000000001</v>
      </c>
      <c s="85">
        <v>44291</v>
      </c>
      <c s="85">
        <v>46117</v>
      </c>
      <c s="101">
        <v>41874.610000000001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41874.610000000001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41874.610000000001</v>
      </c>
      <c s="27">
        <v>41874.610000000001</v>
      </c>
    </row>
    <row r="908" spans="1:65" ht="14.5">
      <c r="A908" s="82" t="s">
        <v>3000</v>
      </c>
      <c s="79" t="s">
        <v>1053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77561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77561</v>
      </c>
      <c s="85">
        <v>44291</v>
      </c>
      <c s="85">
        <v>46117</v>
      </c>
      <c s="101">
        <v>77561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77561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77561</v>
      </c>
      <c s="27">
        <v>77561</v>
      </c>
    </row>
    <row r="909" spans="1:65" ht="14.5">
      <c r="A909" s="82" t="s">
        <v>3001</v>
      </c>
      <c s="79" t="s">
        <v>1054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222412.32000000001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222412.32000000001</v>
      </c>
      <c s="85">
        <v>44291</v>
      </c>
      <c s="85">
        <v>46117</v>
      </c>
      <c s="101">
        <v>222412.32000000001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222412.32000000001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222412.32000000001</v>
      </c>
      <c s="27">
        <v>222412.32000000001</v>
      </c>
    </row>
    <row r="910" spans="1:65" ht="14.5">
      <c r="A910" s="82" t="s">
        <v>3002</v>
      </c>
      <c s="79" t="s">
        <v>1055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546305.76000000001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546305.76000000001</v>
      </c>
      <c s="85">
        <v>44291</v>
      </c>
      <c s="85">
        <v>46117</v>
      </c>
      <c s="101">
        <v>546305.76000000001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546305.76000000001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546305.76000000001</v>
      </c>
      <c s="27">
        <v>546305.76000000001</v>
      </c>
    </row>
    <row r="911" spans="1:65" ht="14.5">
      <c r="A911" s="82" t="s">
        <v>3003</v>
      </c>
      <c s="79" t="s">
        <v>1056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428350.51000000001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428350.51000000001</v>
      </c>
      <c s="85">
        <v>44291</v>
      </c>
      <c s="85">
        <v>46117</v>
      </c>
      <c s="101">
        <v>428350.51000000001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428350.51000000001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428350.51000000001</v>
      </c>
      <c s="27">
        <v>428350.51000000001</v>
      </c>
    </row>
    <row r="912" spans="1:65" ht="14.5">
      <c r="A912" s="82" t="s">
        <v>3004</v>
      </c>
      <c s="79" t="s">
        <v>1057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390992.09000000003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390992.09000000003</v>
      </c>
      <c s="85">
        <v>44291</v>
      </c>
      <c s="85">
        <v>46117</v>
      </c>
      <c s="101">
        <v>390992.09000000003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390992.09000000003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390992.09000000003</v>
      </c>
      <c s="27">
        <v>390992.09000000003</v>
      </c>
    </row>
    <row r="913" spans="1:65" ht="14.5">
      <c r="A913" s="82" t="s">
        <v>3005</v>
      </c>
      <c s="79" t="s">
        <v>1058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2428426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2428426</v>
      </c>
      <c s="85">
        <v>44291</v>
      </c>
      <c s="85">
        <v>46117</v>
      </c>
      <c s="101">
        <v>2428426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2428426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2428426</v>
      </c>
      <c s="27">
        <v>2428426</v>
      </c>
    </row>
    <row r="914" spans="1:65" ht="14.5">
      <c r="A914" s="82" t="s">
        <v>3006</v>
      </c>
      <c s="79" t="s">
        <v>1059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239449.89000000001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239449.89000000001</v>
      </c>
      <c s="85">
        <v>44291</v>
      </c>
      <c s="85">
        <v>46117</v>
      </c>
      <c s="101">
        <v>239449.89000000001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239449.89000000001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239449.89000000001</v>
      </c>
      <c s="27">
        <v>239449.89000000001</v>
      </c>
    </row>
    <row r="915" spans="1:65" ht="14.5">
      <c r="A915" s="82" t="s">
        <v>3007</v>
      </c>
      <c s="79" t="s">
        <v>1060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2277850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2277850</v>
      </c>
      <c s="85">
        <v>44291</v>
      </c>
      <c s="85">
        <v>46117</v>
      </c>
      <c s="101">
        <v>2277850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2277850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2277850</v>
      </c>
      <c s="27">
        <v>2277850</v>
      </c>
    </row>
    <row r="916" spans="1:65" ht="14.5">
      <c r="A916" s="82" t="s">
        <v>3008</v>
      </c>
      <c s="79" t="s">
        <v>1061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1516409.26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1516409.26</v>
      </c>
      <c s="85">
        <v>44291</v>
      </c>
      <c s="85">
        <v>46117</v>
      </c>
      <c s="101">
        <v>1516409.26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1516409.26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1516409.26</v>
      </c>
      <c s="27">
        <v>1516409.26</v>
      </c>
    </row>
    <row r="917" spans="1:65" ht="14.5">
      <c r="A917" s="82" t="s">
        <v>3009</v>
      </c>
      <c s="79" t="s">
        <v>1062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4934730.5300000003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4934730.5300000003</v>
      </c>
      <c s="85">
        <v>44291</v>
      </c>
      <c s="85">
        <v>46117</v>
      </c>
      <c s="101">
        <v>4934730.5300000003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4934730.5300000003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4934730.5300000003</v>
      </c>
      <c s="27">
        <v>4934730.5300000003</v>
      </c>
    </row>
    <row r="918" spans="1:65" ht="14.5">
      <c r="A918" s="82" t="s">
        <v>3010</v>
      </c>
      <c s="79" t="s">
        <v>1063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8149311.8399999999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8149311.8399999999</v>
      </c>
      <c s="85">
        <v>44291</v>
      </c>
      <c s="85">
        <v>46117</v>
      </c>
      <c s="101">
        <v>8149311.8399999999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8149311.8399999999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8149311.8399999999</v>
      </c>
      <c s="27">
        <v>8149311.8399999999</v>
      </c>
    </row>
    <row r="919" spans="1:65" ht="14.5">
      <c r="A919" s="82" t="s">
        <v>3011</v>
      </c>
      <c s="79" t="s">
        <v>1064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1666646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1666646</v>
      </c>
      <c s="85">
        <v>44291</v>
      </c>
      <c s="85">
        <v>46117</v>
      </c>
      <c s="101">
        <v>1666646</v>
      </c>
      <c s="102">
        <v>1.2638888888888888</v>
      </c>
      <c s="102">
        <v>5</v>
      </c>
      <c s="90">
        <v>0.071300000000000002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1666646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1666646</v>
      </c>
      <c s="27">
        <v>1666646</v>
      </c>
    </row>
    <row r="920" spans="1:65" ht="14.5">
      <c r="A920" s="82" t="s">
        <v>3012</v>
      </c>
      <c s="79" t="s">
        <v>1065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96810548.420000002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96810548.420000002</v>
      </c>
      <c s="85">
        <v>44314</v>
      </c>
      <c s="85">
        <v>47966</v>
      </c>
      <c s="101">
        <v>96810548.420000002</v>
      </c>
      <c s="102">
        <v>6.3277777777777775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21" spans="1:65" ht="14.5">
      <c r="A921" s="82" t="s">
        <v>3013</v>
      </c>
      <c s="79" t="s">
        <v>577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270220</v>
      </c>
      <c s="96">
        <v>0</v>
      </c>
      <c s="96">
        <v>0</v>
      </c>
      <c s="96">
        <v>968.28999999999996</v>
      </c>
      <c s="96">
        <v>0</v>
      </c>
      <c s="96">
        <v>0</v>
      </c>
      <c s="96">
        <v>0</v>
      </c>
      <c s="96">
        <v>270220</v>
      </c>
      <c s="85">
        <v>44678</v>
      </c>
      <c s="85">
        <v>45774</v>
      </c>
      <c s="101">
        <v>540440</v>
      </c>
      <c s="102">
        <v>0.32500000000000001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270220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270220</v>
      </c>
      <c s="27">
        <v>0</v>
      </c>
      <c s="27">
        <v>270220</v>
      </c>
    </row>
    <row r="922" spans="1:65" ht="14.5">
      <c r="A922" s="82" t="s">
        <v>3014</v>
      </c>
      <c s="79" t="s">
        <v>577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520085</v>
      </c>
      <c s="96">
        <v>0</v>
      </c>
      <c s="96">
        <v>0</v>
      </c>
      <c s="96">
        <v>2041.3299999999999</v>
      </c>
      <c s="96">
        <v>0</v>
      </c>
      <c s="96">
        <v>0</v>
      </c>
      <c s="96">
        <v>0</v>
      </c>
      <c s="96">
        <v>520085</v>
      </c>
      <c s="85">
        <v>44678</v>
      </c>
      <c s="85">
        <v>46139</v>
      </c>
      <c s="101">
        <v>520085</v>
      </c>
      <c s="102">
        <v>1.325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260042.5</v>
      </c>
      <c s="27">
        <v>0</v>
      </c>
      <c s="27">
        <v>0</v>
      </c>
      <c s="27">
        <v>0</v>
      </c>
      <c s="27">
        <v>0</v>
      </c>
      <c s="27">
        <v>0</v>
      </c>
      <c s="27">
        <v>260042.5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260042.5</v>
      </c>
      <c s="27">
        <v>260042.5</v>
      </c>
      <c s="27">
        <v>520085</v>
      </c>
    </row>
    <row r="923" spans="1:65" ht="14.5">
      <c r="A923" s="82" t="s">
        <v>3015</v>
      </c>
      <c s="79" t="s">
        <v>577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1439010</v>
      </c>
      <c s="96">
        <v>0</v>
      </c>
      <c s="96">
        <v>0</v>
      </c>
      <c s="96">
        <v>6079.8199999999997</v>
      </c>
      <c s="96">
        <v>0</v>
      </c>
      <c s="96">
        <v>0</v>
      </c>
      <c s="96">
        <v>0</v>
      </c>
      <c s="96">
        <v>1439010</v>
      </c>
      <c s="85">
        <v>44678</v>
      </c>
      <c s="85">
        <v>46504</v>
      </c>
      <c s="101">
        <v>1439010</v>
      </c>
      <c s="102">
        <v>2.3250000000000002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719505</v>
      </c>
      <c s="27">
        <v>0</v>
      </c>
      <c s="27">
        <v>0</v>
      </c>
      <c s="27">
        <v>0</v>
      </c>
      <c s="27">
        <v>719505</v>
      </c>
      <c s="27">
        <v>719505</v>
      </c>
    </row>
    <row r="924" spans="1:65" ht="14.5">
      <c r="A924" s="82" t="s">
        <v>3016</v>
      </c>
      <c s="79" t="s">
        <v>577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8232712.5</v>
      </c>
      <c s="96">
        <v>0</v>
      </c>
      <c s="96">
        <v>0</v>
      </c>
      <c s="96">
        <v>36772.779999999999</v>
      </c>
      <c s="96">
        <v>0</v>
      </c>
      <c s="96">
        <v>0</v>
      </c>
      <c s="96">
        <v>0</v>
      </c>
      <c s="96">
        <v>8232712.5</v>
      </c>
      <c s="85">
        <v>44678</v>
      </c>
      <c s="85">
        <v>46870</v>
      </c>
      <c s="101">
        <v>8232712.5</v>
      </c>
      <c s="102">
        <v>3.3250000000000002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25" spans="1:65" ht="14.5">
      <c r="A925" s="82" t="s">
        <v>3017</v>
      </c>
      <c s="79" t="s">
        <v>577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4168350</v>
      </c>
      <c s="96">
        <v>0</v>
      </c>
      <c s="96">
        <v>0</v>
      </c>
      <c s="96">
        <v>19591.240000000002</v>
      </c>
      <c s="96">
        <v>0</v>
      </c>
      <c s="96">
        <v>0</v>
      </c>
      <c s="96">
        <v>0</v>
      </c>
      <c s="96">
        <v>4168350</v>
      </c>
      <c s="85">
        <v>44678</v>
      </c>
      <c s="85">
        <v>47235</v>
      </c>
      <c s="101">
        <v>4168350</v>
      </c>
      <c s="102">
        <v>4.3250000000000002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26" spans="1:65" ht="14.5">
      <c r="A926" s="82" t="s">
        <v>3018</v>
      </c>
      <c s="79" t="s">
        <v>577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388957.5</v>
      </c>
      <c s="96">
        <v>0</v>
      </c>
      <c s="96">
        <v>0</v>
      </c>
      <c s="96">
        <v>1922.0999999999999</v>
      </c>
      <c s="96">
        <v>0</v>
      </c>
      <c s="96">
        <v>0</v>
      </c>
      <c s="96">
        <v>0</v>
      </c>
      <c s="96">
        <v>388957.5</v>
      </c>
      <c s="85">
        <v>44678</v>
      </c>
      <c s="85">
        <v>47600</v>
      </c>
      <c s="101">
        <v>388957.5</v>
      </c>
      <c s="102">
        <v>5.3250000000000002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27" spans="1:65" ht="14.5">
      <c r="A927" s="82" t="s">
        <v>3019</v>
      </c>
      <c s="79" t="s">
        <v>577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44678</v>
      </c>
      <c s="85">
        <v>48331</v>
      </c>
      <c s="101">
        <v>53100</v>
      </c>
      <c s="102">
        <v>7.3250000000000002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28" spans="1:65" ht="14.5">
      <c r="A928" s="82" t="s">
        <v>3020</v>
      </c>
      <c s="79" t="s">
        <v>1222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778701.58999999997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778701.58999999997</v>
      </c>
      <c s="85">
        <v>44685</v>
      </c>
      <c s="85">
        <v>45781</v>
      </c>
      <c s="101">
        <v>778701.58999999997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778701.58999999997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778701.58999999997</v>
      </c>
      <c s="27">
        <v>0</v>
      </c>
      <c s="27">
        <v>778701.58999999997</v>
      </c>
    </row>
    <row r="929" spans="1:65" ht="14.5">
      <c r="A929" s="82" t="s">
        <v>3021</v>
      </c>
      <c s="79" t="s">
        <v>1223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848055.28000000003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848055.28000000003</v>
      </c>
      <c s="85">
        <v>44685</v>
      </c>
      <c s="85">
        <v>45781</v>
      </c>
      <c s="101">
        <v>848055.28000000003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848055.28000000003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848055.28000000003</v>
      </c>
      <c s="27">
        <v>0</v>
      </c>
      <c s="27">
        <v>848055.28000000003</v>
      </c>
    </row>
    <row r="930" spans="1:65" ht="14.5">
      <c r="A930" s="82" t="s">
        <v>3022</v>
      </c>
      <c s="79" t="s">
        <v>1224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1978795.6399999999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1978795.6399999999</v>
      </c>
      <c s="85">
        <v>44685</v>
      </c>
      <c s="85">
        <v>46511</v>
      </c>
      <c s="101">
        <v>1978795.6399999999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31" spans="1:65" ht="14.5">
      <c r="A931" s="82" t="s">
        <v>3023</v>
      </c>
      <c s="79" t="s">
        <v>1225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1310925.75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1310925.75</v>
      </c>
      <c s="85">
        <v>44685</v>
      </c>
      <c s="85">
        <v>45781</v>
      </c>
      <c s="101">
        <v>1310925.75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1310925.75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1310925.75</v>
      </c>
      <c s="27">
        <v>0</v>
      </c>
      <c s="27">
        <v>1310925.75</v>
      </c>
    </row>
    <row r="932" spans="1:65" ht="14.5">
      <c r="A932" s="82" t="s">
        <v>3024</v>
      </c>
      <c s="79" t="s">
        <v>1226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3058826.75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3058826.75</v>
      </c>
      <c s="85">
        <v>44685</v>
      </c>
      <c s="85">
        <v>46511</v>
      </c>
      <c s="101">
        <v>3058826.75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33" spans="1:65" ht="14.5">
      <c r="A933" s="82" t="s">
        <v>3025</v>
      </c>
      <c s="79" t="s">
        <v>1227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1037107.1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1037107.1</v>
      </c>
      <c s="85">
        <v>44685</v>
      </c>
      <c s="85">
        <v>45781</v>
      </c>
      <c s="101">
        <v>1037107.1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1037107.1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1037107.1</v>
      </c>
      <c s="27">
        <v>0</v>
      </c>
      <c s="27">
        <v>1037107.1</v>
      </c>
    </row>
    <row r="934" spans="1:65" ht="14.5">
      <c r="A934" s="82" t="s">
        <v>3026</v>
      </c>
      <c s="79" t="s">
        <v>1228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1020818.17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1020818.17</v>
      </c>
      <c s="85">
        <v>44685</v>
      </c>
      <c s="85">
        <v>46511</v>
      </c>
      <c s="101">
        <v>1020818.17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35" spans="1:65" ht="14.5">
      <c r="A935" s="82" t="s">
        <v>3027</v>
      </c>
      <c s="79" t="s">
        <v>1229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1399098.4099999999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1399098.4099999999</v>
      </c>
      <c s="85">
        <v>44685</v>
      </c>
      <c s="85">
        <v>46511</v>
      </c>
      <c s="101">
        <v>1399098.4099999999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36" spans="1:65" ht="14.5">
      <c r="A936" s="82" t="s">
        <v>3028</v>
      </c>
      <c s="79" t="s">
        <v>1230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687566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687566</v>
      </c>
      <c s="85">
        <v>44685</v>
      </c>
      <c s="85">
        <v>45781</v>
      </c>
      <c s="101">
        <v>687566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687566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687566</v>
      </c>
      <c s="27">
        <v>0</v>
      </c>
      <c s="27">
        <v>687566</v>
      </c>
    </row>
    <row r="937" spans="1:65" ht="14.5">
      <c r="A937" s="82" t="s">
        <v>3029</v>
      </c>
      <c s="79" t="s">
        <v>1231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1604277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1604277</v>
      </c>
      <c s="85">
        <v>44685</v>
      </c>
      <c s="85">
        <v>46511</v>
      </c>
      <c s="101">
        <v>1604277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38" spans="1:65" ht="14.5">
      <c r="A938" s="82" t="s">
        <v>3030</v>
      </c>
      <c s="79" t="s">
        <v>1232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546349.94999999995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546349.94999999995</v>
      </c>
      <c s="85">
        <v>44685</v>
      </c>
      <c s="85">
        <v>45781</v>
      </c>
      <c s="101">
        <v>546349.94999999995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546349.94999999995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546349.94999999995</v>
      </c>
      <c s="27">
        <v>0</v>
      </c>
      <c s="27">
        <v>546349.94999999995</v>
      </c>
    </row>
    <row r="939" spans="1:65" ht="14.5">
      <c r="A939" s="82" t="s">
        <v>3031</v>
      </c>
      <c s="79" t="s">
        <v>1233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546335.80000000005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546335.80000000005</v>
      </c>
      <c s="85">
        <v>44685</v>
      </c>
      <c s="85">
        <v>46511</v>
      </c>
      <c s="101">
        <v>546335.80000000005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40" spans="1:65" ht="14.5">
      <c r="A940" s="82" t="s">
        <v>3032</v>
      </c>
      <c s="79" t="s">
        <v>1234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8803293.5600000005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8803293.5600000005</v>
      </c>
      <c s="85">
        <v>44685</v>
      </c>
      <c s="85">
        <v>45781</v>
      </c>
      <c s="101">
        <v>8803293.5600000005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8803293.5600000005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8803293.5600000005</v>
      </c>
      <c s="27">
        <v>0</v>
      </c>
      <c s="27">
        <v>8803293.5600000005</v>
      </c>
    </row>
    <row r="941" spans="1:65" ht="14.5">
      <c r="A941" s="82" t="s">
        <v>3033</v>
      </c>
      <c s="79" t="s">
        <v>1235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588275.15000000002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588275.15000000002</v>
      </c>
      <c s="85">
        <v>44685</v>
      </c>
      <c s="85">
        <v>45781</v>
      </c>
      <c s="101">
        <v>588275.15000000002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588275.15000000002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588275.15000000002</v>
      </c>
      <c s="27">
        <v>0</v>
      </c>
      <c s="27">
        <v>588275.15000000002</v>
      </c>
    </row>
    <row r="942" spans="1:65" ht="14.5">
      <c r="A942" s="82" t="s">
        <v>3034</v>
      </c>
      <c s="79" t="s">
        <v>1236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1372605.3200000001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1372605.3200000001</v>
      </c>
      <c s="85">
        <v>44685</v>
      </c>
      <c s="85">
        <v>46511</v>
      </c>
      <c s="101">
        <v>1372605.3200000001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43" spans="1:65" ht="14.5">
      <c r="A943" s="82" t="s">
        <v>3035</v>
      </c>
      <c s="79" t="s">
        <v>1237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788080.87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788080.87</v>
      </c>
      <c s="85">
        <v>44685</v>
      </c>
      <c s="85">
        <v>45781</v>
      </c>
      <c s="101">
        <v>788080.87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788080.87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788080.87</v>
      </c>
      <c s="27">
        <v>0</v>
      </c>
      <c s="27">
        <v>788080.87</v>
      </c>
    </row>
    <row r="944" spans="1:65" ht="14.5">
      <c r="A944" s="82" t="s">
        <v>3036</v>
      </c>
      <c s="79" t="s">
        <v>1238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1838571.49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1838571.49</v>
      </c>
      <c s="85">
        <v>44685</v>
      </c>
      <c s="85">
        <v>46511</v>
      </c>
      <c s="101">
        <v>1838571.49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45" spans="1:65" ht="14.5">
      <c r="A945" s="82" t="s">
        <v>3037</v>
      </c>
      <c s="79" t="s">
        <v>1239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673856.33999999997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673856.33999999997</v>
      </c>
      <c s="85">
        <v>44685</v>
      </c>
      <c s="85">
        <v>45781</v>
      </c>
      <c s="101">
        <v>673856.33999999997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673856.33999999997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673856.33999999997</v>
      </c>
      <c s="27">
        <v>0</v>
      </c>
      <c s="27">
        <v>673856.33999999997</v>
      </c>
    </row>
    <row r="946" spans="1:65" ht="14.5">
      <c r="A946" s="82" t="s">
        <v>3038</v>
      </c>
      <c s="79" t="s">
        <v>1240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1572331.46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1572331.46</v>
      </c>
      <c s="85">
        <v>44685</v>
      </c>
      <c s="85">
        <v>46511</v>
      </c>
      <c s="101">
        <v>1572331.46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47" spans="1:65" ht="14.5">
      <c r="A947" s="82" t="s">
        <v>3039</v>
      </c>
      <c s="79" t="s">
        <v>1241</v>
      </c>
      <c s="80">
        <v>1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38498286.240000002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38498286.240000002</v>
      </c>
      <c s="85">
        <v>44685</v>
      </c>
      <c s="85">
        <v>45781</v>
      </c>
      <c s="101">
        <v>38498286.240000002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38498286.240000002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38498286.240000002</v>
      </c>
      <c s="27">
        <v>0</v>
      </c>
      <c s="27">
        <v>38498286.240000002</v>
      </c>
    </row>
    <row r="948" spans="1:65" ht="14.5">
      <c r="A948" s="82" t="s">
        <v>3040</v>
      </c>
      <c s="79" t="s">
        <v>1242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260411.25</v>
      </c>
      <c s="96">
        <v>0</v>
      </c>
      <c s="96">
        <v>0</v>
      </c>
      <c s="96">
        <v>933.13999999999999</v>
      </c>
      <c s="96">
        <v>0</v>
      </c>
      <c s="96">
        <v>0</v>
      </c>
      <c s="96">
        <v>0</v>
      </c>
      <c s="96">
        <v>260411.25</v>
      </c>
      <c s="85">
        <v>44697</v>
      </c>
      <c s="85">
        <v>45793</v>
      </c>
      <c s="101">
        <v>520822.5</v>
      </c>
      <c s="102">
        <v>0.37777777777777777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260411.25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260411.25</v>
      </c>
      <c s="27">
        <v>0</v>
      </c>
      <c s="27">
        <v>260411.25</v>
      </c>
    </row>
    <row r="949" spans="1:65" ht="14.5">
      <c r="A949" s="82" t="s">
        <v>3041</v>
      </c>
      <c s="79" t="s">
        <v>1242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189980</v>
      </c>
      <c s="96">
        <v>0</v>
      </c>
      <c s="96">
        <v>0</v>
      </c>
      <c s="96">
        <v>745.66999999999996</v>
      </c>
      <c s="96">
        <v>0</v>
      </c>
      <c s="96">
        <v>0</v>
      </c>
      <c s="96">
        <v>0</v>
      </c>
      <c s="96">
        <v>189980</v>
      </c>
      <c s="85">
        <v>44697</v>
      </c>
      <c s="85">
        <v>46158</v>
      </c>
      <c s="101">
        <v>189980</v>
      </c>
      <c s="102">
        <v>1.3777777777777778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94990</v>
      </c>
      <c s="27">
        <v>0</v>
      </c>
      <c s="27">
        <v>0</v>
      </c>
      <c s="27">
        <v>0</v>
      </c>
      <c s="27">
        <v>0</v>
      </c>
      <c s="27">
        <v>0</v>
      </c>
      <c s="27">
        <v>94990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94990</v>
      </c>
      <c s="27">
        <v>94990</v>
      </c>
      <c s="27">
        <v>189980</v>
      </c>
    </row>
    <row r="950" spans="1:65" ht="14.5">
      <c r="A950" s="82" t="s">
        <v>3042</v>
      </c>
      <c s="79" t="s">
        <v>1242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577462.5</v>
      </c>
      <c s="96">
        <v>0</v>
      </c>
      <c s="96">
        <v>0</v>
      </c>
      <c s="96">
        <v>2439.7800000000002</v>
      </c>
      <c s="96">
        <v>0</v>
      </c>
      <c s="96">
        <v>0</v>
      </c>
      <c s="96">
        <v>0</v>
      </c>
      <c s="96">
        <v>577462.5</v>
      </c>
      <c s="85">
        <v>44697</v>
      </c>
      <c s="85">
        <v>46523</v>
      </c>
      <c s="101">
        <v>577462.5</v>
      </c>
      <c s="102">
        <v>2.3777777777777778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288731.25</v>
      </c>
      <c s="27">
        <v>0</v>
      </c>
      <c s="27">
        <v>0</v>
      </c>
      <c s="27">
        <v>288731.25</v>
      </c>
      <c s="27">
        <v>288731.25</v>
      </c>
    </row>
    <row r="951" spans="1:65" ht="14.5">
      <c r="A951" s="82" t="s">
        <v>3043</v>
      </c>
      <c s="79" t="s">
        <v>1242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987601</v>
      </c>
      <c s="96">
        <v>0</v>
      </c>
      <c s="96">
        <v>0</v>
      </c>
      <c s="96">
        <v>4411.2799999999997</v>
      </c>
      <c s="96">
        <v>0</v>
      </c>
      <c s="96">
        <v>0</v>
      </c>
      <c s="96">
        <v>0</v>
      </c>
      <c s="96">
        <v>987601</v>
      </c>
      <c s="85">
        <v>44697</v>
      </c>
      <c s="85">
        <v>46889</v>
      </c>
      <c s="101">
        <v>987601</v>
      </c>
      <c s="102">
        <v>3.3777777777777778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52" spans="1:65" ht="14.5">
      <c r="A952" s="82" t="s">
        <v>3044</v>
      </c>
      <c s="79" t="s">
        <v>1242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1124540</v>
      </c>
      <c s="96">
        <v>0</v>
      </c>
      <c s="96">
        <v>0</v>
      </c>
      <c s="96">
        <v>5285.3400000000001</v>
      </c>
      <c s="96">
        <v>0</v>
      </c>
      <c s="96">
        <v>0</v>
      </c>
      <c s="96">
        <v>0</v>
      </c>
      <c s="96">
        <v>1124540</v>
      </c>
      <c s="85">
        <v>44697</v>
      </c>
      <c s="85">
        <v>47254</v>
      </c>
      <c s="101">
        <v>1124540</v>
      </c>
      <c s="102">
        <v>4.3777777777777782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53" spans="1:65" ht="14.5">
      <c r="A953" s="82" t="s">
        <v>3045</v>
      </c>
      <c s="79" t="s">
        <v>1242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975270</v>
      </c>
      <c s="96">
        <v>0</v>
      </c>
      <c s="96">
        <v>0</v>
      </c>
      <c s="96">
        <v>4819.46</v>
      </c>
      <c s="96">
        <v>0</v>
      </c>
      <c s="96">
        <v>0</v>
      </c>
      <c s="96">
        <v>0</v>
      </c>
      <c s="96">
        <v>975270</v>
      </c>
      <c s="85">
        <v>44697</v>
      </c>
      <c s="85">
        <v>47619</v>
      </c>
      <c s="101">
        <v>975270</v>
      </c>
      <c s="102">
        <v>5.3777777777777782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54" spans="1:65" ht="14.5">
      <c r="A954" s="82" t="s">
        <v>3046</v>
      </c>
      <c s="79" t="s">
        <v>1242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74340</v>
      </c>
      <c s="96">
        <v>0</v>
      </c>
      <c s="96">
        <v>0</v>
      </c>
      <c s="96">
        <v>384.70999999999998</v>
      </c>
      <c s="96">
        <v>0</v>
      </c>
      <c s="96">
        <v>0</v>
      </c>
      <c s="96">
        <v>0</v>
      </c>
      <c s="96">
        <v>74340</v>
      </c>
      <c s="85">
        <v>44697</v>
      </c>
      <c s="85">
        <v>47984</v>
      </c>
      <c s="101">
        <v>74340</v>
      </c>
      <c s="102">
        <v>6.3777777777777782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55" spans="1:65" ht="14.5">
      <c r="A955" s="82" t="s">
        <v>3047</v>
      </c>
      <c s="79" t="s">
        <v>1243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510970.65000000002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510970.65000000002</v>
      </c>
      <c s="85">
        <v>44685</v>
      </c>
      <c s="85">
        <v>45781</v>
      </c>
      <c s="101">
        <v>510970.65000000002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510970.65000000002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510970.65000000002</v>
      </c>
      <c s="27">
        <v>0</v>
      </c>
      <c s="27">
        <v>510970.65000000002</v>
      </c>
    </row>
    <row r="956" spans="1:65" ht="14.5">
      <c r="A956" s="82" t="s">
        <v>3048</v>
      </c>
      <c s="79" t="s">
        <v>1244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1191863.72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1191863.72</v>
      </c>
      <c s="85">
        <v>44685</v>
      </c>
      <c s="85">
        <v>46511</v>
      </c>
      <c s="101">
        <v>1191863.72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57" spans="1:65" ht="14.5">
      <c r="A957" s="82" t="s">
        <v>3049</v>
      </c>
      <c s="79" t="s">
        <v>1245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44698</v>
      </c>
      <c s="85">
        <v>48351</v>
      </c>
      <c s="101">
        <v>200000000</v>
      </c>
      <c s="102">
        <v>7.3805555555555555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58" spans="1:65" ht="14.5">
      <c r="A958" s="82" t="s">
        <v>3050</v>
      </c>
      <c s="79" t="s">
        <v>1246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186980919.34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186980919.34</v>
      </c>
      <c s="85">
        <v>44698</v>
      </c>
      <c s="85">
        <v>48351</v>
      </c>
      <c s="101">
        <v>186980919.342462</v>
      </c>
      <c s="102">
        <v>7.3805555555555555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59" spans="1:65" ht="14.5">
      <c r="A959" s="82" t="s">
        <v>3051</v>
      </c>
      <c s="79" t="s">
        <v>1247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1702512.99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1702512.99</v>
      </c>
      <c s="85">
        <v>44685</v>
      </c>
      <c s="85">
        <v>45781</v>
      </c>
      <c s="101">
        <v>1702512.99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1702512.99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1702512.99</v>
      </c>
      <c s="27">
        <v>0</v>
      </c>
      <c s="27">
        <v>1702512.99</v>
      </c>
    </row>
    <row r="960" spans="1:65" ht="14.5">
      <c r="A960" s="82" t="s">
        <v>3052</v>
      </c>
      <c s="79" t="s">
        <v>1248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6081352.5199999996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6081352.5199999996</v>
      </c>
      <c s="85">
        <v>44685</v>
      </c>
      <c s="85">
        <v>45781</v>
      </c>
      <c s="101">
        <v>6081352.5199999996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6081352.5199999996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6081352.5199999996</v>
      </c>
      <c s="27">
        <v>0</v>
      </c>
      <c s="27">
        <v>6081352.5199999996</v>
      </c>
    </row>
    <row r="961" spans="1:65" ht="14.5">
      <c r="A961" s="82" t="s">
        <v>3053</v>
      </c>
      <c s="79" t="s">
        <v>1249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1350237.1899999999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1350237.1899999999</v>
      </c>
      <c s="85">
        <v>44685</v>
      </c>
      <c s="85">
        <v>45781</v>
      </c>
      <c s="101">
        <v>1350237.1899999999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1350237.1899999999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1350237.1899999999</v>
      </c>
      <c s="27">
        <v>0</v>
      </c>
      <c s="27">
        <v>1350237.1899999999</v>
      </c>
    </row>
    <row r="962" spans="1:65" ht="14.5">
      <c r="A962" s="82" t="s">
        <v>3054</v>
      </c>
      <c s="79" t="s">
        <v>1250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463150</v>
      </c>
      <c s="96">
        <v>0</v>
      </c>
      <c s="96">
        <v>231575</v>
      </c>
      <c s="96">
        <v>1659.6199999999999</v>
      </c>
      <c s="96">
        <v>0</v>
      </c>
      <c s="96">
        <v>0</v>
      </c>
      <c s="96">
        <v>0</v>
      </c>
      <c s="96">
        <v>231575</v>
      </c>
      <c s="85">
        <v>44735</v>
      </c>
      <c s="85">
        <v>45831</v>
      </c>
      <c s="101">
        <v>463150</v>
      </c>
      <c s="102">
        <v>0.48055555555555557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231575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231575</v>
      </c>
      <c s="27">
        <v>0</v>
      </c>
      <c s="27">
        <v>231575</v>
      </c>
    </row>
    <row r="963" spans="1:65" ht="14.5">
      <c r="A963" s="82" t="s">
        <v>3055</v>
      </c>
      <c s="79" t="s">
        <v>1250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257682.5</v>
      </c>
      <c s="96">
        <v>0</v>
      </c>
      <c s="96">
        <v>0</v>
      </c>
      <c s="96">
        <v>1011.4</v>
      </c>
      <c s="96">
        <v>0</v>
      </c>
      <c s="96">
        <v>0</v>
      </c>
      <c s="96">
        <v>0</v>
      </c>
      <c s="96">
        <v>257682.5</v>
      </c>
      <c s="85">
        <v>44735</v>
      </c>
      <c s="85">
        <v>46196</v>
      </c>
      <c s="101">
        <v>257682.5</v>
      </c>
      <c s="102">
        <v>1.4805555555555556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128841.25</v>
      </c>
      <c s="27">
        <v>0</v>
      </c>
      <c s="27">
        <v>0</v>
      </c>
      <c s="27">
        <v>0</v>
      </c>
      <c s="27">
        <v>0</v>
      </c>
      <c s="27">
        <v>0</v>
      </c>
      <c s="27">
        <v>128841.25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128841.25</v>
      </c>
      <c s="27">
        <v>128841.25</v>
      </c>
      <c s="27">
        <v>257682.5</v>
      </c>
    </row>
    <row r="964" spans="1:65" ht="14.5">
      <c r="A964" s="82" t="s">
        <v>3056</v>
      </c>
      <c s="79" t="s">
        <v>1250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851517.5</v>
      </c>
      <c s="96">
        <v>0</v>
      </c>
      <c s="96">
        <v>0</v>
      </c>
      <c s="96">
        <v>3597.6599999999999</v>
      </c>
      <c s="96">
        <v>0</v>
      </c>
      <c s="96">
        <v>0</v>
      </c>
      <c s="96">
        <v>0</v>
      </c>
      <c s="96">
        <v>851517.5</v>
      </c>
      <c s="85">
        <v>44735</v>
      </c>
      <c s="85">
        <v>46561</v>
      </c>
      <c s="101">
        <v>851517.5</v>
      </c>
      <c s="102">
        <v>2.4805555555555556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425758.75</v>
      </c>
      <c s="27">
        <v>0</v>
      </c>
      <c s="27">
        <v>425758.75</v>
      </c>
      <c s="27">
        <v>425758.75</v>
      </c>
    </row>
    <row r="965" spans="1:65" ht="14.5">
      <c r="A965" s="82" t="s">
        <v>3057</v>
      </c>
      <c s="79" t="s">
        <v>1250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50740</v>
      </c>
      <c s="96">
        <v>0</v>
      </c>
      <c s="96">
        <v>0</v>
      </c>
      <c s="96">
        <v>226.63999999999999</v>
      </c>
      <c s="96">
        <v>0</v>
      </c>
      <c s="96">
        <v>0</v>
      </c>
      <c s="96">
        <v>0</v>
      </c>
      <c s="96">
        <v>50740</v>
      </c>
      <c s="85">
        <v>44735</v>
      </c>
      <c s="85">
        <v>46927</v>
      </c>
      <c s="101">
        <v>50740</v>
      </c>
      <c s="102">
        <v>3.4805555555555556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66" spans="1:65" ht="14.5">
      <c r="A966" s="82" t="s">
        <v>3058</v>
      </c>
      <c s="79" t="s">
        <v>1250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748.71000000000004</v>
      </c>
      <c s="96">
        <v>0</v>
      </c>
      <c s="96">
        <v>0</v>
      </c>
      <c s="96">
        <v>0</v>
      </c>
      <c s="96">
        <v>159300</v>
      </c>
      <c s="85">
        <v>44735</v>
      </c>
      <c s="85">
        <v>47292</v>
      </c>
      <c s="101">
        <v>159300</v>
      </c>
      <c s="102">
        <v>4.4805555555555552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67" spans="1:65" ht="14.5">
      <c r="A967" s="82" t="s">
        <v>3059</v>
      </c>
      <c s="79" t="s">
        <v>1251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862285</v>
      </c>
      <c s="96">
        <v>0</v>
      </c>
      <c s="96">
        <v>431142.5</v>
      </c>
      <c s="96">
        <v>3089.8499999999999</v>
      </c>
      <c s="96">
        <v>0</v>
      </c>
      <c s="96">
        <v>0</v>
      </c>
      <c s="96">
        <v>0</v>
      </c>
      <c s="96">
        <v>431142.5</v>
      </c>
      <c s="85">
        <v>44739</v>
      </c>
      <c s="85">
        <v>45835</v>
      </c>
      <c s="101">
        <v>862285</v>
      </c>
      <c s="102">
        <v>0.49166666666666664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431142.5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431142.5</v>
      </c>
      <c s="27">
        <v>0</v>
      </c>
      <c s="27">
        <v>431142.5</v>
      </c>
    </row>
    <row r="968" spans="1:65" ht="14.5">
      <c r="A968" s="82" t="s">
        <v>3060</v>
      </c>
      <c s="79" t="s">
        <v>1251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530557.5</v>
      </c>
      <c s="96">
        <v>0</v>
      </c>
      <c s="96">
        <v>0</v>
      </c>
      <c s="96">
        <v>2082.4400000000001</v>
      </c>
      <c s="96">
        <v>0</v>
      </c>
      <c s="96">
        <v>0</v>
      </c>
      <c s="96">
        <v>0</v>
      </c>
      <c s="96">
        <v>530557.5</v>
      </c>
      <c s="85">
        <v>44739</v>
      </c>
      <c s="85">
        <v>46200</v>
      </c>
      <c s="101">
        <v>530557.5</v>
      </c>
      <c s="102">
        <v>1.4916666666666667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265278.75</v>
      </c>
      <c s="27">
        <v>0</v>
      </c>
      <c s="27">
        <v>0</v>
      </c>
      <c s="27">
        <v>0</v>
      </c>
      <c s="27">
        <v>0</v>
      </c>
      <c s="27">
        <v>0</v>
      </c>
      <c s="27">
        <v>265278.75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265278.75</v>
      </c>
      <c s="27">
        <v>265278.75</v>
      </c>
      <c s="27">
        <v>530557.5</v>
      </c>
    </row>
    <row r="969" spans="1:65" ht="14.5">
      <c r="A969" s="82" t="s">
        <v>3061</v>
      </c>
      <c s="79" t="s">
        <v>1251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2247457.5</v>
      </c>
      <c s="96">
        <v>0</v>
      </c>
      <c s="96">
        <v>0</v>
      </c>
      <c s="96">
        <v>9495.5100000000002</v>
      </c>
      <c s="96">
        <v>0</v>
      </c>
      <c s="96">
        <v>0</v>
      </c>
      <c s="96">
        <v>0</v>
      </c>
      <c s="96">
        <v>2247457.5</v>
      </c>
      <c s="85">
        <v>44739</v>
      </c>
      <c s="85">
        <v>46565</v>
      </c>
      <c s="101">
        <v>2247457.5</v>
      </c>
      <c s="102">
        <v>2.4916666666666667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1123728.75</v>
      </c>
      <c s="27">
        <v>0</v>
      </c>
      <c s="27">
        <v>1123728.75</v>
      </c>
      <c s="27">
        <v>1123728.75</v>
      </c>
    </row>
    <row r="970" spans="1:65" ht="14.5">
      <c r="A970" s="82" t="s">
        <v>3062</v>
      </c>
      <c s="79" t="s">
        <v>1251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9782937.5</v>
      </c>
      <c s="96">
        <v>0</v>
      </c>
      <c s="96">
        <v>0</v>
      </c>
      <c s="96">
        <v>43697.120000000003</v>
      </c>
      <c s="96">
        <v>0</v>
      </c>
      <c s="96">
        <v>0</v>
      </c>
      <c s="96">
        <v>0</v>
      </c>
      <c s="96">
        <v>9782937.5</v>
      </c>
      <c s="85">
        <v>44739</v>
      </c>
      <c s="85">
        <v>46931</v>
      </c>
      <c s="101">
        <v>9782937.5</v>
      </c>
      <c s="102">
        <v>3.4916666666666667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71" spans="1:65" ht="14.5">
      <c r="A971" s="82" t="s">
        <v>3063</v>
      </c>
      <c s="79" t="s">
        <v>1251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11935552.5</v>
      </c>
      <c s="96">
        <v>0</v>
      </c>
      <c s="96">
        <v>0</v>
      </c>
      <c s="96">
        <v>56097.099999999999</v>
      </c>
      <c s="96">
        <v>0</v>
      </c>
      <c s="96">
        <v>0</v>
      </c>
      <c s="96">
        <v>0</v>
      </c>
      <c s="96">
        <v>11935552.5</v>
      </c>
      <c s="85">
        <v>44739</v>
      </c>
      <c s="85">
        <v>47296</v>
      </c>
      <c s="101">
        <v>11935552.5</v>
      </c>
      <c s="102">
        <v>4.4916666666666663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72" spans="1:65" ht="14.5">
      <c r="A972" s="82" t="s">
        <v>3064</v>
      </c>
      <c s="79" t="s">
        <v>1251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419637.5</v>
      </c>
      <c s="96">
        <v>0</v>
      </c>
      <c s="96">
        <v>0</v>
      </c>
      <c s="96">
        <v>2073.71</v>
      </c>
      <c s="96">
        <v>0</v>
      </c>
      <c s="96">
        <v>0</v>
      </c>
      <c s="96">
        <v>0</v>
      </c>
      <c s="96">
        <v>419637.5</v>
      </c>
      <c s="85">
        <v>44739</v>
      </c>
      <c s="85">
        <v>47661</v>
      </c>
      <c s="101">
        <v>419637.5</v>
      </c>
      <c s="102">
        <v>5.4916666666666663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73" spans="1:65" ht="14.5">
      <c r="A973" s="82" t="s">
        <v>3065</v>
      </c>
      <c s="79" t="s">
        <v>1251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188062.5</v>
      </c>
      <c s="96">
        <v>0</v>
      </c>
      <c s="96">
        <v>0</v>
      </c>
      <c s="96">
        <v>973.22000000000003</v>
      </c>
      <c s="96">
        <v>0</v>
      </c>
      <c s="96">
        <v>0</v>
      </c>
      <c s="96">
        <v>0</v>
      </c>
      <c s="96">
        <v>188062.5</v>
      </c>
      <c s="85">
        <v>44739</v>
      </c>
      <c s="85">
        <v>48026</v>
      </c>
      <c s="101">
        <v>188062.5</v>
      </c>
      <c s="102">
        <v>6.4916666666666663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74" spans="1:65" ht="14.5">
      <c r="A974" s="82" t="s">
        <v>3066</v>
      </c>
      <c s="79" t="s">
        <v>1252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34695318.020000003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34695318.020000003</v>
      </c>
      <c s="85">
        <v>44698</v>
      </c>
      <c s="85">
        <v>48351</v>
      </c>
      <c s="101">
        <v>34695318.049999997</v>
      </c>
      <c s="102">
        <v>7.3805555555555555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75" spans="1:65" ht="14.5">
      <c r="A975" s="82" t="s">
        <v>3067</v>
      </c>
      <c s="79" t="s">
        <v>1253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522068.81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522068.81</v>
      </c>
      <c s="85">
        <v>44685</v>
      </c>
      <c s="85">
        <v>45781</v>
      </c>
      <c s="101">
        <v>522068.81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522068.81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522068.81</v>
      </c>
      <c s="27">
        <v>0</v>
      </c>
      <c s="27">
        <v>522068.81</v>
      </c>
    </row>
    <row r="976" spans="1:65" ht="14.5">
      <c r="A976" s="82" t="s">
        <v>3068</v>
      </c>
      <c s="79" t="s">
        <v>1254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1216426.5800000001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1216426.5800000001</v>
      </c>
      <c s="85">
        <v>44685</v>
      </c>
      <c s="85">
        <v>46511</v>
      </c>
      <c s="101">
        <v>1216426.5800000001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77" spans="1:65" ht="14.5">
      <c r="A977" s="82" t="s">
        <v>3069</v>
      </c>
      <c s="79" t="s">
        <v>1255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1608101.05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1608101.05</v>
      </c>
      <c s="85">
        <v>44685</v>
      </c>
      <c s="85">
        <v>45781</v>
      </c>
      <c s="101">
        <v>1608101.05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1608101.05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1608101.05</v>
      </c>
      <c s="27">
        <v>0</v>
      </c>
      <c s="27">
        <v>1608101.05</v>
      </c>
    </row>
    <row r="978" spans="1:65" ht="14.5">
      <c r="A978" s="82" t="s">
        <v>3070</v>
      </c>
      <c s="79" t="s">
        <v>1256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553567.93999999994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553567.93999999994</v>
      </c>
      <c s="85">
        <v>44685</v>
      </c>
      <c s="85">
        <v>45781</v>
      </c>
      <c s="101">
        <v>553567.93999999994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553567.93999999994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553567.93999999994</v>
      </c>
      <c s="27">
        <v>0</v>
      </c>
      <c s="27">
        <v>553567.93999999994</v>
      </c>
    </row>
    <row r="979" spans="1:65" ht="14.5">
      <c r="A979" s="82" t="s">
        <v>3071</v>
      </c>
      <c s="79" t="s">
        <v>1257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1288948.49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1288948.49</v>
      </c>
      <c s="85">
        <v>44685</v>
      </c>
      <c s="85">
        <v>46511</v>
      </c>
      <c s="101">
        <v>1288948.49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80" spans="1:65" ht="14.5">
      <c r="A980" s="82" t="s">
        <v>3072</v>
      </c>
      <c s="79" t="s">
        <v>1258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467800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467800</v>
      </c>
      <c s="85">
        <v>44685</v>
      </c>
      <c s="85">
        <v>45781</v>
      </c>
      <c s="101">
        <v>467800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467800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467800</v>
      </c>
      <c s="27">
        <v>0</v>
      </c>
      <c s="27">
        <v>467800</v>
      </c>
    </row>
    <row r="981" spans="1:65" ht="14.5">
      <c r="A981" s="82" t="s">
        <v>3073</v>
      </c>
      <c s="79" t="s">
        <v>1259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1089243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1089243</v>
      </c>
      <c s="85">
        <v>44685</v>
      </c>
      <c s="85">
        <v>46511</v>
      </c>
      <c s="101">
        <v>1089243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82" spans="1:65" ht="14.5">
      <c r="A982" s="82" t="s">
        <v>3074</v>
      </c>
      <c s="79" t="s">
        <v>1260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682645.44999999995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682645.44999999995</v>
      </c>
      <c s="85">
        <v>44685</v>
      </c>
      <c s="85">
        <v>45781</v>
      </c>
      <c s="101">
        <v>682645.44999999995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682645.44999999995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682645.44999999995</v>
      </c>
      <c s="27">
        <v>0</v>
      </c>
      <c s="27">
        <v>682645.44999999995</v>
      </c>
    </row>
    <row r="983" spans="1:65" ht="14.5">
      <c r="A983" s="82" t="s">
        <v>3075</v>
      </c>
      <c s="79" t="s">
        <v>1261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1589500.53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1589500.53</v>
      </c>
      <c s="85">
        <v>44685</v>
      </c>
      <c s="85">
        <v>46511</v>
      </c>
      <c s="101">
        <v>1589500.53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84" spans="1:65" ht="14.5">
      <c r="A984" s="82" t="s">
        <v>3076</v>
      </c>
      <c s="79" t="s">
        <v>1262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959458.08999999997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959458.08999999997</v>
      </c>
      <c s="85">
        <v>44685</v>
      </c>
      <c s="85">
        <v>45781</v>
      </c>
      <c s="101">
        <v>959458.08999999997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959458.08999999997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959458.08999999997</v>
      </c>
      <c s="27">
        <v>0</v>
      </c>
      <c s="27">
        <v>959458.08999999997</v>
      </c>
    </row>
    <row r="985" spans="1:65" ht="14.5">
      <c r="A985" s="82" t="s">
        <v>3077</v>
      </c>
      <c s="79" t="s">
        <v>1263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2233986.1499999999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2233986.1499999999</v>
      </c>
      <c s="85">
        <v>44685</v>
      </c>
      <c s="85">
        <v>46511</v>
      </c>
      <c s="101">
        <v>2233986.1499999999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86" spans="1:65" ht="14.5">
      <c r="A986" s="82" t="s">
        <v>3078</v>
      </c>
      <c s="79" t="s">
        <v>1264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6924.7799999999997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6924.7799999999997</v>
      </c>
      <c s="85">
        <v>44685</v>
      </c>
      <c s="85">
        <v>45781</v>
      </c>
      <c s="101">
        <v>6924.7799999999997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6924.7799999999997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6924.7799999999997</v>
      </c>
      <c s="27">
        <v>0</v>
      </c>
      <c s="27">
        <v>6924.7799999999997</v>
      </c>
    </row>
    <row r="987" spans="1:65" ht="14.5">
      <c r="A987" s="82" t="s">
        <v>3079</v>
      </c>
      <c s="79" t="s">
        <v>1265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16125.879999999999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16125.879999999999</v>
      </c>
      <c s="85">
        <v>44685</v>
      </c>
      <c s="85">
        <v>46511</v>
      </c>
      <c s="101">
        <v>16125.879999999999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88" spans="1:65" ht="14.5">
      <c r="A988" s="82" t="s">
        <v>3080</v>
      </c>
      <c s="79" t="s">
        <v>1266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710655</v>
      </c>
      <c s="96">
        <v>0</v>
      </c>
      <c s="96">
        <v>0</v>
      </c>
      <c s="96">
        <v>2546.5100000000002</v>
      </c>
      <c s="96">
        <v>0</v>
      </c>
      <c s="96">
        <v>0</v>
      </c>
      <c s="96">
        <v>0</v>
      </c>
      <c s="96">
        <v>710655</v>
      </c>
      <c s="85">
        <v>44769</v>
      </c>
      <c s="85">
        <v>45865</v>
      </c>
      <c s="101">
        <v>710655</v>
      </c>
      <c s="102">
        <v>0.57499999999999996</v>
      </c>
      <c s="102">
        <v>3</v>
      </c>
      <c s="90">
        <v>0.042999999999999997</v>
      </c>
      <c s="79" t="s">
        <v>657</v>
      </c>
      <c s="79" t="s">
        <v>658</v>
      </c>
      <c s="27">
        <v>355327.5</v>
      </c>
      <c s="27">
        <v>0</v>
      </c>
      <c s="27">
        <v>0</v>
      </c>
      <c s="27">
        <v>0</v>
      </c>
      <c s="27">
        <v>0</v>
      </c>
      <c s="27">
        <v>0</v>
      </c>
      <c s="27">
        <v>355327.5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710655</v>
      </c>
      <c s="27">
        <v>0</v>
      </c>
      <c s="27">
        <v>710655</v>
      </c>
    </row>
    <row r="989" spans="1:65" ht="14.5">
      <c r="A989" s="82" t="s">
        <v>3081</v>
      </c>
      <c s="79" t="s">
        <v>1266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391022.5</v>
      </c>
      <c s="96">
        <v>0</v>
      </c>
      <c s="96">
        <v>0</v>
      </c>
      <c s="96">
        <v>1534.76</v>
      </c>
      <c s="96">
        <v>0</v>
      </c>
      <c s="96">
        <v>0</v>
      </c>
      <c s="96">
        <v>0</v>
      </c>
      <c s="96">
        <v>391022.5</v>
      </c>
      <c s="85">
        <v>44769</v>
      </c>
      <c s="85">
        <v>46230</v>
      </c>
      <c s="101">
        <v>391022.5</v>
      </c>
      <c s="102">
        <v>1.575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195511.25</v>
      </c>
      <c s="27">
        <v>0</v>
      </c>
      <c s="27">
        <v>0</v>
      </c>
      <c s="27">
        <v>0</v>
      </c>
      <c s="27">
        <v>0</v>
      </c>
      <c s="27">
        <v>0</v>
      </c>
      <c s="27">
        <v>195511.25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391022.5</v>
      </c>
      <c s="27">
        <v>391022.5</v>
      </c>
    </row>
    <row r="990" spans="1:65" ht="14.5">
      <c r="A990" s="82" t="s">
        <v>3082</v>
      </c>
      <c s="79" t="s">
        <v>1266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915916</v>
      </c>
      <c s="96">
        <v>0</v>
      </c>
      <c s="96">
        <v>0</v>
      </c>
      <c s="96">
        <v>3869.75</v>
      </c>
      <c s="96">
        <v>0</v>
      </c>
      <c s="96">
        <v>0</v>
      </c>
      <c s="96">
        <v>0</v>
      </c>
      <c s="96">
        <v>915916</v>
      </c>
      <c s="85">
        <v>44769</v>
      </c>
      <c s="85">
        <v>46595</v>
      </c>
      <c s="101">
        <v>915916</v>
      </c>
      <c s="102">
        <v>2.5750000000000002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91" spans="1:65" ht="14.5">
      <c r="A991" s="82" t="s">
        <v>3083</v>
      </c>
      <c s="79" t="s">
        <v>1266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1192242.5</v>
      </c>
      <c s="96">
        <v>0</v>
      </c>
      <c s="96">
        <v>0</v>
      </c>
      <c s="96">
        <v>5325.3500000000004</v>
      </c>
      <c s="96">
        <v>0</v>
      </c>
      <c s="96">
        <v>0</v>
      </c>
      <c s="96">
        <v>0</v>
      </c>
      <c s="96">
        <v>1192242.5</v>
      </c>
      <c s="85">
        <v>44769</v>
      </c>
      <c s="85">
        <v>46961</v>
      </c>
      <c s="101">
        <v>1192242.5</v>
      </c>
      <c s="102">
        <v>3.5750000000000002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92" spans="1:65" ht="14.5">
      <c r="A992" s="82" t="s">
        <v>3084</v>
      </c>
      <c s="79" t="s">
        <v>1266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1209352.5</v>
      </c>
      <c s="96">
        <v>0</v>
      </c>
      <c s="96">
        <v>0</v>
      </c>
      <c s="96">
        <v>5683.96</v>
      </c>
      <c s="96">
        <v>0</v>
      </c>
      <c s="96">
        <v>0</v>
      </c>
      <c s="96">
        <v>0</v>
      </c>
      <c s="96">
        <v>1209352.5</v>
      </c>
      <c s="85">
        <v>44769</v>
      </c>
      <c s="85">
        <v>47326</v>
      </c>
      <c s="101">
        <v>1209352.5</v>
      </c>
      <c s="102">
        <v>4.5750000000000002</v>
      </c>
      <c s="102">
        <v>7</v>
      </c>
      <c s="90">
        <v>0.057881000000000002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93" spans="1:65" ht="14.5">
      <c r="A993" s="82" t="s">
        <v>3085</v>
      </c>
      <c s="79" t="s">
        <v>1266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262.39999999999998</v>
      </c>
      <c s="96">
        <v>0</v>
      </c>
      <c s="96">
        <v>0</v>
      </c>
      <c s="96">
        <v>0</v>
      </c>
      <c s="96">
        <v>53100</v>
      </c>
      <c s="85">
        <v>44769</v>
      </c>
      <c s="85">
        <v>47691</v>
      </c>
      <c s="101">
        <v>53100</v>
      </c>
      <c s="102">
        <v>5.5750000000000002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94" spans="1:65" ht="14.5">
      <c r="A994" s="82" t="s">
        <v>3086</v>
      </c>
      <c s="79" t="s">
        <v>1267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336928.16999999998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336928.16999999998</v>
      </c>
      <c s="85">
        <v>44685</v>
      </c>
      <c s="85">
        <v>45781</v>
      </c>
      <c s="101">
        <v>336928.16999999998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336928.16999999998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336928.16999999998</v>
      </c>
      <c s="27">
        <v>0</v>
      </c>
      <c s="27">
        <v>336928.16999999998</v>
      </c>
    </row>
    <row r="995" spans="1:65" ht="14.5">
      <c r="A995" s="82" t="s">
        <v>3087</v>
      </c>
      <c s="79" t="s">
        <v>1268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786165.72999999998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786165.72999999998</v>
      </c>
      <c s="85">
        <v>44685</v>
      </c>
      <c s="85">
        <v>46511</v>
      </c>
      <c s="101">
        <v>786165.72999999998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96" spans="1:65" ht="14.5">
      <c r="A996" s="82" t="s">
        <v>3088</v>
      </c>
      <c s="79" t="s">
        <v>1269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542501.94999999995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542501.94999999995</v>
      </c>
      <c s="85">
        <v>44685</v>
      </c>
      <c s="85">
        <v>45781</v>
      </c>
      <c s="101">
        <v>542501.94999999995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542501.94999999995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542501.94999999995</v>
      </c>
      <c s="27">
        <v>0</v>
      </c>
      <c s="27">
        <v>542501.94999999995</v>
      </c>
    </row>
    <row r="997" spans="1:65" ht="14.5">
      <c r="A997" s="82" t="s">
        <v>3089</v>
      </c>
      <c s="79" t="s">
        <v>1270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1263119.95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1263119.95</v>
      </c>
      <c s="85">
        <v>44685</v>
      </c>
      <c s="85">
        <v>46511</v>
      </c>
      <c s="101">
        <v>1263119.95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998" spans="1:65" ht="14.5">
      <c r="A998" s="82" t="s">
        <v>3090</v>
      </c>
      <c s="79" t="s">
        <v>1271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44337.080000000002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44337.080000000002</v>
      </c>
      <c s="85">
        <v>44685</v>
      </c>
      <c s="85">
        <v>45781</v>
      </c>
      <c s="101">
        <v>44337.080000000002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44337.080000000002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44337.080000000002</v>
      </c>
      <c s="27">
        <v>0</v>
      </c>
      <c s="27">
        <v>44337.080000000002</v>
      </c>
    </row>
    <row r="999" spans="1:65" ht="14.5">
      <c r="A999" s="82" t="s">
        <v>3091</v>
      </c>
      <c s="79" t="s">
        <v>1272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103231.64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103231.64</v>
      </c>
      <c s="85">
        <v>44685</v>
      </c>
      <c s="85">
        <v>46511</v>
      </c>
      <c s="101">
        <v>103231.64</v>
      </c>
      <c s="102">
        <v>2.3444444444444446</v>
      </c>
      <c s="102">
        <v>5</v>
      </c>
      <c s="90">
        <v>0.072566000000000005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00" spans="1:65" ht="14.5">
      <c r="A1000" s="82" t="s">
        <v>3092</v>
      </c>
      <c s="79" t="s">
        <v>1273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169239.60000000001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169239.60000000001</v>
      </c>
      <c s="85">
        <v>44685</v>
      </c>
      <c s="85">
        <v>45781</v>
      </c>
      <c s="101">
        <v>169239.60000000001</v>
      </c>
      <c s="102">
        <v>0.34444444444444444</v>
      </c>
      <c s="102">
        <v>3</v>
      </c>
      <c s="90">
        <v>0.062603000000000006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169239.60000000001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169239.60000000001</v>
      </c>
      <c s="27">
        <v>0</v>
      </c>
      <c s="27">
        <v>169239.60000000001</v>
      </c>
    </row>
    <row r="1001" spans="1:65" ht="14.5">
      <c r="A1001" s="82" t="s">
        <v>3093</v>
      </c>
      <c s="79" t="s">
        <v>1274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394046.66999999998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394046.66999999998</v>
      </c>
      <c s="85">
        <v>44685</v>
      </c>
      <c s="85">
        <v>46511</v>
      </c>
      <c s="101">
        <v>394046.66999999998</v>
      </c>
      <c s="102">
        <v>2.3444444444444446</v>
      </c>
      <c s="102">
        <v>5</v>
      </c>
      <c s="90">
        <v>0.072565999999999992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02" spans="1:65" ht="14.5">
      <c r="A1002" s="82" t="s">
        <v>3094</v>
      </c>
      <c s="79" t="s">
        <v>1275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5723137.1399999997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5723137.1399999997</v>
      </c>
      <c s="85">
        <v>44685</v>
      </c>
      <c s="85">
        <v>45781</v>
      </c>
      <c s="101">
        <v>5723137.1399999997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5723137.1399999997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5723137.1399999997</v>
      </c>
      <c s="27">
        <v>0</v>
      </c>
      <c s="27">
        <v>5723137.1399999997</v>
      </c>
    </row>
    <row r="1003" spans="1:65" ht="14.5">
      <c r="A1003" s="82" t="s">
        <v>3095</v>
      </c>
      <c s="79" t="s">
        <v>1276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348526.06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348526.06</v>
      </c>
      <c s="85">
        <v>44685</v>
      </c>
      <c s="85">
        <v>45781</v>
      </c>
      <c s="101">
        <v>348526.06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348526.06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348526.06</v>
      </c>
      <c s="27">
        <v>0</v>
      </c>
      <c s="27">
        <v>348526.06</v>
      </c>
    </row>
    <row r="1004" spans="1:65" ht="14.5">
      <c r="A1004" s="82" t="s">
        <v>3096</v>
      </c>
      <c s="79" t="s">
        <v>1277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811482.02000000002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811482.02000000002</v>
      </c>
      <c s="85">
        <v>44685</v>
      </c>
      <c s="85">
        <v>46511</v>
      </c>
      <c s="101">
        <v>811482.02000000002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05" spans="1:65" ht="14.5">
      <c r="A1005" s="82" t="s">
        <v>3097</v>
      </c>
      <c s="79" t="s">
        <v>1278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303407.64000000001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303407.64000000001</v>
      </c>
      <c s="85">
        <v>44685</v>
      </c>
      <c s="85">
        <v>45781</v>
      </c>
      <c s="101">
        <v>303407.64000000001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303407.64000000001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303407.64000000001</v>
      </c>
      <c s="27">
        <v>0</v>
      </c>
      <c s="27">
        <v>303407.64000000001</v>
      </c>
    </row>
    <row r="1006" spans="1:65" ht="14.5">
      <c r="A1006" s="82" t="s">
        <v>3098</v>
      </c>
      <c s="79" t="s">
        <v>1279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706413.35999999999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706413.35999999999</v>
      </c>
      <c s="85">
        <v>44685</v>
      </c>
      <c s="85">
        <v>46511</v>
      </c>
      <c s="101">
        <v>706413.35999999999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07" spans="1:65" ht="14.5">
      <c r="A1007" s="82" t="s">
        <v>3099</v>
      </c>
      <c s="79" t="s">
        <v>1280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106321.71000000001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106321.71000000001</v>
      </c>
      <c s="85">
        <v>44685</v>
      </c>
      <c s="85">
        <v>45781</v>
      </c>
      <c s="101">
        <v>106321.71000000001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106321.71000000001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106321.71000000001</v>
      </c>
      <c s="27">
        <v>0</v>
      </c>
      <c s="27">
        <v>106321.71000000001</v>
      </c>
    </row>
    <row r="1008" spans="1:65" ht="14.5">
      <c r="A1008" s="82" t="s">
        <v>3100</v>
      </c>
      <c s="79" t="s">
        <v>1281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247534.92999999999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247534.92999999999</v>
      </c>
      <c s="85">
        <v>44685</v>
      </c>
      <c s="85">
        <v>46511</v>
      </c>
      <c s="101">
        <v>247534.92999999999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09" spans="1:65" ht="14.5">
      <c r="A1009" s="82" t="s">
        <v>3101</v>
      </c>
      <c s="79" t="s">
        <v>1282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45910.239999999998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45910.239999999998</v>
      </c>
      <c s="85">
        <v>44685</v>
      </c>
      <c s="85">
        <v>45781</v>
      </c>
      <c s="101">
        <v>45910.239999999998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45910.239999999998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45910.239999999998</v>
      </c>
      <c s="27">
        <v>0</v>
      </c>
      <c s="27">
        <v>45910.239999999998</v>
      </c>
    </row>
    <row r="1010" spans="1:65" ht="14.5">
      <c r="A1010" s="82" t="s">
        <v>3102</v>
      </c>
      <c s="79" t="s">
        <v>1283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106877.92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106877.92</v>
      </c>
      <c s="85">
        <v>44685</v>
      </c>
      <c s="85">
        <v>46511</v>
      </c>
      <c s="101">
        <v>106877.92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11" spans="1:65" ht="14.5">
      <c r="A1011" s="82" t="s">
        <v>3103</v>
      </c>
      <c s="79" t="s">
        <v>1284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575.25</v>
      </c>
      <c s="96">
        <v>0</v>
      </c>
      <c s="96">
        <v>0</v>
      </c>
      <c s="96">
        <v>0</v>
      </c>
      <c s="96">
        <v>106200</v>
      </c>
      <c s="85">
        <v>44781</v>
      </c>
      <c s="85">
        <v>48434</v>
      </c>
      <c s="101">
        <v>106200</v>
      </c>
      <c s="102">
        <v>7.6055555555555552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12" spans="1:65" ht="14.5">
      <c r="A1012" s="82" t="s">
        <v>3104</v>
      </c>
      <c s="79" t="s">
        <v>1284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662717.5</v>
      </c>
      <c s="96">
        <v>0</v>
      </c>
      <c s="96">
        <v>0</v>
      </c>
      <c s="96">
        <v>2374.7399999999998</v>
      </c>
      <c s="96">
        <v>0</v>
      </c>
      <c s="96">
        <v>0</v>
      </c>
      <c s="96">
        <v>0</v>
      </c>
      <c s="96">
        <v>662717.5</v>
      </c>
      <c s="85">
        <v>44781</v>
      </c>
      <c s="85">
        <v>45877</v>
      </c>
      <c s="101">
        <v>662717.5</v>
      </c>
      <c s="102">
        <v>0.60555555555555551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331358.75</v>
      </c>
      <c s="27">
        <v>0</v>
      </c>
      <c s="27">
        <v>0</v>
      </c>
      <c s="27">
        <v>0</v>
      </c>
      <c s="27">
        <v>0</v>
      </c>
      <c s="27">
        <v>0</v>
      </c>
      <c s="27">
        <v>331358.75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662717.5</v>
      </c>
      <c s="27">
        <v>0</v>
      </c>
      <c s="27">
        <v>662717.5</v>
      </c>
    </row>
    <row r="1013" spans="1:65" ht="14.5">
      <c r="A1013" s="82" t="s">
        <v>3105</v>
      </c>
      <c s="79" t="s">
        <v>1284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478637.5</v>
      </c>
      <c s="96">
        <v>0</v>
      </c>
      <c s="96">
        <v>0</v>
      </c>
      <c s="96">
        <v>1878.6500000000001</v>
      </c>
      <c s="96">
        <v>0</v>
      </c>
      <c s="96">
        <v>0</v>
      </c>
      <c s="96">
        <v>0</v>
      </c>
      <c s="96">
        <v>478637.5</v>
      </c>
      <c s="85">
        <v>44781</v>
      </c>
      <c s="85">
        <v>46242</v>
      </c>
      <c s="101">
        <v>478637.5</v>
      </c>
      <c s="102">
        <v>1.6055555555555556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239318.75</v>
      </c>
      <c s="27">
        <v>0</v>
      </c>
      <c s="27">
        <v>0</v>
      </c>
      <c s="27">
        <v>0</v>
      </c>
      <c s="27">
        <v>0</v>
      </c>
      <c s="27">
        <v>0</v>
      </c>
      <c s="27">
        <v>239318.75</v>
      </c>
      <c s="27">
        <v>0</v>
      </c>
      <c s="27">
        <v>0</v>
      </c>
      <c s="27">
        <v>0</v>
      </c>
      <c s="27">
        <v>0</v>
      </c>
      <c s="27">
        <v>0</v>
      </c>
      <c s="27">
        <v>478637.5</v>
      </c>
      <c s="27">
        <v>478637.5</v>
      </c>
    </row>
    <row r="1014" spans="1:65" ht="14.5">
      <c r="A1014" s="82" t="s">
        <v>3106</v>
      </c>
      <c s="79" t="s">
        <v>1284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1283692.5</v>
      </c>
      <c s="96">
        <v>0</v>
      </c>
      <c s="96">
        <v>0</v>
      </c>
      <c s="96">
        <v>5423.6000000000004</v>
      </c>
      <c s="96">
        <v>0</v>
      </c>
      <c s="96">
        <v>0</v>
      </c>
      <c s="96">
        <v>0</v>
      </c>
      <c s="96">
        <v>1283692.5</v>
      </c>
      <c s="85">
        <v>44781</v>
      </c>
      <c s="85">
        <v>46607</v>
      </c>
      <c s="101">
        <v>1283692.5</v>
      </c>
      <c s="102">
        <v>2.6055555555555556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15" spans="1:65" ht="14.5">
      <c r="A1015" s="82" t="s">
        <v>3107</v>
      </c>
      <c s="79" t="s">
        <v>1284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3059592.5</v>
      </c>
      <c s="96">
        <v>0</v>
      </c>
      <c s="96">
        <v>0</v>
      </c>
      <c s="96">
        <v>13666.18</v>
      </c>
      <c s="96">
        <v>0</v>
      </c>
      <c s="96">
        <v>0</v>
      </c>
      <c s="96">
        <v>0</v>
      </c>
      <c s="96">
        <v>3059592.5</v>
      </c>
      <c s="85">
        <v>44781</v>
      </c>
      <c s="85">
        <v>46973</v>
      </c>
      <c s="101">
        <v>3059592.5</v>
      </c>
      <c s="102">
        <v>3.6055555555555556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16" spans="1:65" ht="14.5">
      <c r="A1016" s="82" t="s">
        <v>3108</v>
      </c>
      <c s="79" t="s">
        <v>1284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3252522.5</v>
      </c>
      <c s="96">
        <v>0</v>
      </c>
      <c s="96">
        <v>0</v>
      </c>
      <c s="96">
        <v>15286.860000000001</v>
      </c>
      <c s="96">
        <v>0</v>
      </c>
      <c s="96">
        <v>0</v>
      </c>
      <c s="96">
        <v>0</v>
      </c>
      <c s="96">
        <v>3252522.5</v>
      </c>
      <c s="85">
        <v>44781</v>
      </c>
      <c s="85">
        <v>47338</v>
      </c>
      <c s="101">
        <v>3252522.5</v>
      </c>
      <c s="102">
        <v>4.6055555555555552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17" spans="1:65" ht="14.5">
      <c r="A1017" s="82" t="s">
        <v>3109</v>
      </c>
      <c s="79" t="s">
        <v>1284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690005</v>
      </c>
      <c s="96">
        <v>0</v>
      </c>
      <c s="96">
        <v>0</v>
      </c>
      <c s="96">
        <v>3409.77</v>
      </c>
      <c s="96">
        <v>0</v>
      </c>
      <c s="96">
        <v>0</v>
      </c>
      <c s="96">
        <v>0</v>
      </c>
      <c s="96">
        <v>690005</v>
      </c>
      <c s="85">
        <v>44781</v>
      </c>
      <c s="85">
        <v>47703</v>
      </c>
      <c s="101">
        <v>690005</v>
      </c>
      <c s="102">
        <v>5.6055555555555552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18" spans="1:65" ht="14.5">
      <c r="A1018" s="82" t="s">
        <v>3110</v>
      </c>
      <c s="79" t="s">
        <v>1284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44781</v>
      </c>
      <c s="85">
        <v>48068</v>
      </c>
      <c s="101">
        <v>106200</v>
      </c>
      <c s="102">
        <v>6.6055555555555552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19" spans="1:65" ht="14.5">
      <c r="A1019" s="82" t="s">
        <v>3111</v>
      </c>
      <c s="79" t="s">
        <v>1285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287.63</v>
      </c>
      <c s="96">
        <v>0</v>
      </c>
      <c s="96">
        <v>0</v>
      </c>
      <c s="96">
        <v>0</v>
      </c>
      <c s="96">
        <v>53100</v>
      </c>
      <c s="85">
        <v>44782</v>
      </c>
      <c s="85">
        <v>48435</v>
      </c>
      <c s="101">
        <v>53100</v>
      </c>
      <c s="102">
        <v>7.6083333333333334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20" spans="1:65" ht="14.5">
      <c r="A1020" s="82" t="s">
        <v>3112</v>
      </c>
      <c s="79" t="s">
        <v>1285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346182.5</v>
      </c>
      <c s="96">
        <v>0</v>
      </c>
      <c s="96">
        <v>0</v>
      </c>
      <c s="96">
        <v>1240.49</v>
      </c>
      <c s="96">
        <v>0</v>
      </c>
      <c s="96">
        <v>0</v>
      </c>
      <c s="96">
        <v>0</v>
      </c>
      <c s="96">
        <v>346182.5</v>
      </c>
      <c s="85">
        <v>44782</v>
      </c>
      <c s="85">
        <v>45878</v>
      </c>
      <c s="101">
        <v>346182.5</v>
      </c>
      <c s="102">
        <v>0.60833333333333328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173091.25</v>
      </c>
      <c s="27">
        <v>0</v>
      </c>
      <c s="27">
        <v>0</v>
      </c>
      <c s="27">
        <v>0</v>
      </c>
      <c s="27">
        <v>0</v>
      </c>
      <c s="27">
        <v>0</v>
      </c>
      <c s="27">
        <v>173091.25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346182.5</v>
      </c>
      <c s="27">
        <v>0</v>
      </c>
      <c s="27">
        <v>346182.5</v>
      </c>
    </row>
    <row r="1021" spans="1:65" ht="14.5">
      <c r="A1021" s="82" t="s">
        <v>3113</v>
      </c>
      <c s="79" t="s">
        <v>1285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970845</v>
      </c>
      <c s="96">
        <v>0</v>
      </c>
      <c s="96">
        <v>0</v>
      </c>
      <c s="96">
        <v>3810.5700000000002</v>
      </c>
      <c s="96">
        <v>0</v>
      </c>
      <c s="96">
        <v>0</v>
      </c>
      <c s="96">
        <v>0</v>
      </c>
      <c s="96">
        <v>970845</v>
      </c>
      <c s="85">
        <v>44782</v>
      </c>
      <c s="85">
        <v>46243</v>
      </c>
      <c s="101">
        <v>970845</v>
      </c>
      <c s="102">
        <v>1.6083333333333334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485422.5</v>
      </c>
      <c s="27">
        <v>0</v>
      </c>
      <c s="27">
        <v>0</v>
      </c>
      <c s="27">
        <v>0</v>
      </c>
      <c s="27">
        <v>0</v>
      </c>
      <c s="27">
        <v>0</v>
      </c>
      <c s="27">
        <v>485422.5</v>
      </c>
      <c s="27">
        <v>0</v>
      </c>
      <c s="27">
        <v>0</v>
      </c>
      <c s="27">
        <v>0</v>
      </c>
      <c s="27">
        <v>0</v>
      </c>
      <c s="27">
        <v>0</v>
      </c>
      <c s="27">
        <v>970845</v>
      </c>
      <c s="27">
        <v>970845</v>
      </c>
    </row>
    <row r="1022" spans="1:65" ht="14.5">
      <c r="A1022" s="82" t="s">
        <v>3114</v>
      </c>
      <c s="79" t="s">
        <v>1285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969665</v>
      </c>
      <c s="96">
        <v>0</v>
      </c>
      <c s="96">
        <v>0</v>
      </c>
      <c s="96">
        <v>4096.8299999999999</v>
      </c>
      <c s="96">
        <v>0</v>
      </c>
      <c s="96">
        <v>0</v>
      </c>
      <c s="96">
        <v>0</v>
      </c>
      <c s="96">
        <v>969665</v>
      </c>
      <c s="85">
        <v>44782</v>
      </c>
      <c s="85">
        <v>46608</v>
      </c>
      <c s="101">
        <v>969665</v>
      </c>
      <c s="102">
        <v>2.6083333333333334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23" spans="1:65" ht="14.5">
      <c r="A1023" s="82" t="s">
        <v>3115</v>
      </c>
      <c s="79" t="s">
        <v>1285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1348002.5</v>
      </c>
      <c s="96">
        <v>0</v>
      </c>
      <c s="96">
        <v>0</v>
      </c>
      <c s="96">
        <v>6021.0799999999999</v>
      </c>
      <c s="96">
        <v>0</v>
      </c>
      <c s="96">
        <v>0</v>
      </c>
      <c s="96">
        <v>0</v>
      </c>
      <c s="96">
        <v>1348002.5</v>
      </c>
      <c s="85">
        <v>44782</v>
      </c>
      <c s="85">
        <v>46974</v>
      </c>
      <c s="101">
        <v>1348002.5</v>
      </c>
      <c s="102">
        <v>3.6083333333333334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24" spans="1:65" ht="14.5">
      <c r="A1024" s="82" t="s">
        <v>3116</v>
      </c>
      <c s="79" t="s">
        <v>1285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1097842.5</v>
      </c>
      <c s="96">
        <v>0</v>
      </c>
      <c s="96">
        <v>0</v>
      </c>
      <c s="96">
        <v>5159.8599999999997</v>
      </c>
      <c s="96">
        <v>0</v>
      </c>
      <c s="96">
        <v>0</v>
      </c>
      <c s="96">
        <v>0</v>
      </c>
      <c s="96">
        <v>1097842.5</v>
      </c>
      <c s="85">
        <v>44782</v>
      </c>
      <c s="85">
        <v>47339</v>
      </c>
      <c s="101">
        <v>1097842.5</v>
      </c>
      <c s="102">
        <v>4.6083333333333334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25" spans="1:65" ht="14.5">
      <c r="A1025" s="82" t="s">
        <v>3117</v>
      </c>
      <c s="79" t="s">
        <v>1285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465657.5</v>
      </c>
      <c s="96">
        <v>0</v>
      </c>
      <c s="96">
        <v>0</v>
      </c>
      <c s="96">
        <v>2301.1199999999999</v>
      </c>
      <c s="96">
        <v>0</v>
      </c>
      <c s="96">
        <v>0</v>
      </c>
      <c s="96">
        <v>0</v>
      </c>
      <c s="96">
        <v>465657.5</v>
      </c>
      <c s="85">
        <v>44782</v>
      </c>
      <c s="85">
        <v>47704</v>
      </c>
      <c s="101">
        <v>465657.5</v>
      </c>
      <c s="102">
        <v>5.6083333333333334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26" spans="1:65" ht="14.5">
      <c r="A1026" s="82" t="s">
        <v>3118</v>
      </c>
      <c s="79" t="s">
        <v>1285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47642.5</v>
      </c>
      <c s="96">
        <v>0</v>
      </c>
      <c s="96">
        <v>0</v>
      </c>
      <c s="96">
        <v>246.55000000000001</v>
      </c>
      <c s="96">
        <v>0</v>
      </c>
      <c s="96">
        <v>0</v>
      </c>
      <c s="96">
        <v>0</v>
      </c>
      <c s="96">
        <v>47642.5</v>
      </c>
      <c s="85">
        <v>44782</v>
      </c>
      <c s="85">
        <v>48069</v>
      </c>
      <c s="101">
        <v>47642.5</v>
      </c>
      <c s="102">
        <v>6.6083333333333334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27" spans="1:65" ht="14.5">
      <c r="A1027" s="82" t="s">
        <v>3119</v>
      </c>
      <c s="79" t="s">
        <v>1286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500910</v>
      </c>
      <c s="96">
        <v>0</v>
      </c>
      <c s="96">
        <v>0</v>
      </c>
      <c s="96">
        <v>1794.9300000000001</v>
      </c>
      <c s="96">
        <v>0</v>
      </c>
      <c s="96">
        <v>0</v>
      </c>
      <c s="96">
        <v>0</v>
      </c>
      <c s="96">
        <v>500910</v>
      </c>
      <c s="85">
        <v>44783</v>
      </c>
      <c s="85">
        <v>45879</v>
      </c>
      <c s="101">
        <v>500910</v>
      </c>
      <c s="102">
        <v>0.61111111111111116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250455</v>
      </c>
      <c s="27">
        <v>0</v>
      </c>
      <c s="27">
        <v>0</v>
      </c>
      <c s="27">
        <v>0</v>
      </c>
      <c s="27">
        <v>0</v>
      </c>
      <c s="27">
        <v>0</v>
      </c>
      <c s="27">
        <v>250455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500910</v>
      </c>
      <c s="27">
        <v>0</v>
      </c>
      <c s="27">
        <v>500910</v>
      </c>
    </row>
    <row r="1028" spans="1:65" ht="14.5">
      <c r="A1028" s="82" t="s">
        <v>3120</v>
      </c>
      <c s="79" t="s">
        <v>1286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393972.5</v>
      </c>
      <c s="96">
        <v>0</v>
      </c>
      <c s="96">
        <v>0</v>
      </c>
      <c s="96">
        <v>1546.3399999999999</v>
      </c>
      <c s="96">
        <v>0</v>
      </c>
      <c s="96">
        <v>0</v>
      </c>
      <c s="96">
        <v>0</v>
      </c>
      <c s="96">
        <v>393972.5</v>
      </c>
      <c s="85">
        <v>44783</v>
      </c>
      <c s="85">
        <v>46244</v>
      </c>
      <c s="101">
        <v>393972.5</v>
      </c>
      <c s="102">
        <v>1.6111111111111112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196986.25</v>
      </c>
      <c s="27">
        <v>0</v>
      </c>
      <c s="27">
        <v>0</v>
      </c>
      <c s="27">
        <v>0</v>
      </c>
      <c s="27">
        <v>0</v>
      </c>
      <c s="27">
        <v>0</v>
      </c>
      <c s="27">
        <v>196986.25</v>
      </c>
      <c s="27">
        <v>0</v>
      </c>
      <c s="27">
        <v>0</v>
      </c>
      <c s="27">
        <v>0</v>
      </c>
      <c s="27">
        <v>0</v>
      </c>
      <c s="27">
        <v>0</v>
      </c>
      <c s="27">
        <v>393972.5</v>
      </c>
      <c s="27">
        <v>393972.5</v>
      </c>
    </row>
    <row r="1029" spans="1:65" ht="14.5">
      <c r="A1029" s="82" t="s">
        <v>3121</v>
      </c>
      <c s="79" t="s">
        <v>1286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855352.5</v>
      </c>
      <c s="96">
        <v>0</v>
      </c>
      <c s="96">
        <v>0</v>
      </c>
      <c s="96">
        <v>3613.8600000000001</v>
      </c>
      <c s="96">
        <v>0</v>
      </c>
      <c s="96">
        <v>0</v>
      </c>
      <c s="96">
        <v>0</v>
      </c>
      <c s="96">
        <v>855352.5</v>
      </c>
      <c s="85">
        <v>44783</v>
      </c>
      <c s="85">
        <v>46609</v>
      </c>
      <c s="101">
        <v>855352.5</v>
      </c>
      <c s="102">
        <v>2.6111111111111112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30" spans="1:65" ht="14.5">
      <c r="A1030" s="82" t="s">
        <v>3122</v>
      </c>
      <c s="79" t="s">
        <v>1286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888097.5</v>
      </c>
      <c s="96">
        <v>0</v>
      </c>
      <c s="96">
        <v>0</v>
      </c>
      <c s="96">
        <v>3966.8400000000001</v>
      </c>
      <c s="96">
        <v>0</v>
      </c>
      <c s="96">
        <v>0</v>
      </c>
      <c s="96">
        <v>0</v>
      </c>
      <c s="96">
        <v>888097.5</v>
      </c>
      <c s="85">
        <v>44783</v>
      </c>
      <c s="85">
        <v>46975</v>
      </c>
      <c s="101">
        <v>888097.5</v>
      </c>
      <c s="102">
        <v>3.6111111111111112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31" spans="1:65" ht="14.5">
      <c r="A1031" s="82" t="s">
        <v>3123</v>
      </c>
      <c s="79" t="s">
        <v>1286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567727.5</v>
      </c>
      <c s="96">
        <v>0</v>
      </c>
      <c s="96">
        <v>0</v>
      </c>
      <c s="96">
        <v>2668.3200000000002</v>
      </c>
      <c s="96">
        <v>0</v>
      </c>
      <c s="96">
        <v>0</v>
      </c>
      <c s="96">
        <v>0</v>
      </c>
      <c s="96">
        <v>567727.5</v>
      </c>
      <c s="85">
        <v>44783</v>
      </c>
      <c s="85">
        <v>47340</v>
      </c>
      <c s="101">
        <v>567727.5</v>
      </c>
      <c s="102">
        <v>4.6111111111111107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32" spans="1:65" ht="14.5">
      <c r="A1032" s="82" t="s">
        <v>3124</v>
      </c>
      <c s="79" t="s">
        <v>1286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5">
        <v>44783</v>
      </c>
      <c s="85">
        <v>47705</v>
      </c>
      <c s="101">
        <v>106200</v>
      </c>
      <c s="102">
        <v>5.6111111111111107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33" spans="1:65" ht="14.5">
      <c r="A1033" s="82" t="s">
        <v>3125</v>
      </c>
      <c s="79" t="s">
        <v>1287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2246860.98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2246860.98</v>
      </c>
      <c s="85">
        <v>44777</v>
      </c>
      <c s="85">
        <v>45873</v>
      </c>
      <c s="101">
        <v>2246860.98</v>
      </c>
      <c s="102">
        <v>0.59444444444444444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2246860.98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2246860.98</v>
      </c>
      <c s="27">
        <v>0</v>
      </c>
      <c s="27">
        <v>2246860.98</v>
      </c>
    </row>
    <row r="1034" spans="1:65" ht="14.5">
      <c r="A1034" s="82" t="s">
        <v>3126</v>
      </c>
      <c s="79" t="s">
        <v>1288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935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1860975.8799999999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1860975.8799999999</v>
      </c>
      <c s="85">
        <v>44790</v>
      </c>
      <c s="85">
        <v>48443</v>
      </c>
      <c s="101">
        <v>1860975.8799999999</v>
      </c>
      <c s="102">
        <v>7.6305555555555555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35" spans="1:65" ht="14.5">
      <c r="A1035" s="82" t="s">
        <v>3127</v>
      </c>
      <c s="79" t="s">
        <v>1289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7541868.6699999999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7541868.6699999999</v>
      </c>
      <c s="85">
        <v>44777</v>
      </c>
      <c s="85">
        <v>45873</v>
      </c>
      <c s="101">
        <v>7541868.6699999999</v>
      </c>
      <c s="102">
        <v>0.59444444444444444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7541868.6699999999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7541868.6699999999</v>
      </c>
      <c s="27">
        <v>0</v>
      </c>
      <c s="27">
        <v>7541868.6699999999</v>
      </c>
    </row>
    <row r="1036" spans="1:65" ht="14.5">
      <c r="A1036" s="82" t="s">
        <v>3128</v>
      </c>
      <c s="79" t="s">
        <v>1290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36269941.420000002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36269941.420000002</v>
      </c>
      <c s="85">
        <v>44777</v>
      </c>
      <c s="85">
        <v>46603</v>
      </c>
      <c s="101">
        <v>36269941.420000002</v>
      </c>
      <c s="102">
        <v>2.5944444444444446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37" spans="1:65" ht="14.5">
      <c r="A1037" s="82" t="s">
        <v>3129</v>
      </c>
      <c s="79" t="s">
        <v>1291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44777</v>
      </c>
      <c s="85">
        <v>46603</v>
      </c>
      <c s="101">
        <v>200000000</v>
      </c>
      <c s="102">
        <v>2.5944444444444446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38" spans="1:65" ht="14.5">
      <c r="A1038" s="82" t="s">
        <v>3130</v>
      </c>
      <c s="79" t="s">
        <v>1292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881877.52000000002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881877.52000000002</v>
      </c>
      <c s="85">
        <v>44685</v>
      </c>
      <c s="85">
        <v>45781</v>
      </c>
      <c s="101">
        <v>881877.52000000002</v>
      </c>
      <c s="102">
        <v>0.34444444444444444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881877.52000000002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881877.52000000002</v>
      </c>
      <c s="27">
        <v>0</v>
      </c>
      <c s="27">
        <v>881877.52000000002</v>
      </c>
    </row>
    <row r="1039" spans="1:65" ht="14.5">
      <c r="A1039" s="82" t="s">
        <v>3131</v>
      </c>
      <c s="79" t="s">
        <v>1293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2051279.1899999999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2051279.1899999999</v>
      </c>
      <c s="85">
        <v>44685</v>
      </c>
      <c s="85">
        <v>46511</v>
      </c>
      <c s="101">
        <v>2051279.1899999999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0" spans="1:65" ht="14.5">
      <c r="A1040" s="82" t="s">
        <v>3132</v>
      </c>
      <c s="79" t="s">
        <v>1294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2837111.2400000002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2837111.2400000002</v>
      </c>
      <c s="85">
        <v>44685</v>
      </c>
      <c s="85">
        <v>46511</v>
      </c>
      <c s="101">
        <v>2837111.2400000002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1" spans="1:65" ht="14.5">
      <c r="A1041" s="82" t="s">
        <v>3133</v>
      </c>
      <c s="79" t="s">
        <v>1295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600000000</v>
      </c>
      <c s="85">
        <v>44698</v>
      </c>
      <c s="85">
        <v>48351</v>
      </c>
      <c s="101">
        <v>600000000</v>
      </c>
      <c s="102">
        <v>7.3805555555555555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2" spans="1:65" ht="14.5">
      <c r="A1042" s="82" t="s">
        <v>3134</v>
      </c>
      <c s="79" t="s">
        <v>1296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475097.5</v>
      </c>
      <c s="96">
        <v>0</v>
      </c>
      <c s="96">
        <v>0</v>
      </c>
      <c s="96">
        <v>1702.4300000000001</v>
      </c>
      <c s="96">
        <v>0</v>
      </c>
      <c s="96">
        <v>0</v>
      </c>
      <c s="96">
        <v>0</v>
      </c>
      <c s="96">
        <v>475097.5</v>
      </c>
      <c s="85">
        <v>44832</v>
      </c>
      <c s="85">
        <v>45928</v>
      </c>
      <c s="101">
        <v>475097.5</v>
      </c>
      <c s="102">
        <v>0.74444444444444446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237548.75</v>
      </c>
      <c s="27">
        <v>0</v>
      </c>
      <c s="27">
        <v>0</v>
      </c>
      <c s="27">
        <v>0</v>
      </c>
      <c s="27">
        <v>0</v>
      </c>
      <c s="27">
        <v>0</v>
      </c>
      <c s="27">
        <v>237548.75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475097.5</v>
      </c>
      <c s="27">
        <v>0</v>
      </c>
      <c s="27">
        <v>475097.5</v>
      </c>
    </row>
    <row r="1043" spans="1:65" ht="14.5">
      <c r="A1043" s="82" t="s">
        <v>3135</v>
      </c>
      <c s="79" t="s">
        <v>1296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577610</v>
      </c>
      <c s="96">
        <v>0</v>
      </c>
      <c s="96">
        <v>0</v>
      </c>
      <c s="96">
        <v>2267.1199999999999</v>
      </c>
      <c s="96">
        <v>0</v>
      </c>
      <c s="96">
        <v>0</v>
      </c>
      <c s="96">
        <v>0</v>
      </c>
      <c s="96">
        <v>577610</v>
      </c>
      <c s="85">
        <v>44832</v>
      </c>
      <c s="85">
        <v>46293</v>
      </c>
      <c s="101">
        <v>577610</v>
      </c>
      <c s="102">
        <v>1.7444444444444445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288805</v>
      </c>
      <c s="27">
        <v>0</v>
      </c>
      <c s="27">
        <v>0</v>
      </c>
      <c s="27">
        <v>0</v>
      </c>
      <c s="27">
        <v>0</v>
      </c>
      <c s="27">
        <v>0</v>
      </c>
      <c s="27">
        <v>288805</v>
      </c>
      <c s="27">
        <v>0</v>
      </c>
      <c s="27">
        <v>0</v>
      </c>
      <c s="27">
        <v>0</v>
      </c>
      <c s="27">
        <v>0</v>
      </c>
      <c s="27">
        <v>577610</v>
      </c>
      <c s="27">
        <v>577610</v>
      </c>
    </row>
    <row r="1044" spans="1:65" ht="14.5">
      <c r="A1044" s="82" t="s">
        <v>3136</v>
      </c>
      <c s="79" t="s">
        <v>1296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1262747.5</v>
      </c>
      <c s="96">
        <v>0</v>
      </c>
      <c s="96">
        <v>0</v>
      </c>
      <c s="96">
        <v>5335.1099999999997</v>
      </c>
      <c s="96">
        <v>0</v>
      </c>
      <c s="96">
        <v>0</v>
      </c>
      <c s="96">
        <v>0</v>
      </c>
      <c s="96">
        <v>1262747.5</v>
      </c>
      <c s="85">
        <v>44832</v>
      </c>
      <c s="85">
        <v>46658</v>
      </c>
      <c s="101">
        <v>1262747.5</v>
      </c>
      <c s="102">
        <v>2.7444444444444445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5" spans="1:65" ht="14.5">
      <c r="A1045" s="82" t="s">
        <v>3137</v>
      </c>
      <c s="79" t="s">
        <v>1296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5672997.5</v>
      </c>
      <c s="96">
        <v>0</v>
      </c>
      <c s="96">
        <v>0</v>
      </c>
      <c s="96">
        <v>25339.389999999999</v>
      </c>
      <c s="96">
        <v>0</v>
      </c>
      <c s="96">
        <v>0</v>
      </c>
      <c s="96">
        <v>0</v>
      </c>
      <c s="96">
        <v>5672997.5</v>
      </c>
      <c s="85">
        <v>44832</v>
      </c>
      <c s="85">
        <v>47024</v>
      </c>
      <c s="101">
        <v>5672997.5</v>
      </c>
      <c s="102">
        <v>3.7444444444444445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6" spans="1:65" ht="14.5">
      <c r="A1046" s="82" t="s">
        <v>3138</v>
      </c>
      <c s="79" t="s">
        <v>1296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11094065</v>
      </c>
      <c s="96">
        <v>0</v>
      </c>
      <c s="96">
        <v>0</v>
      </c>
      <c s="96">
        <v>52142.110000000001</v>
      </c>
      <c s="96">
        <v>0</v>
      </c>
      <c s="96">
        <v>0</v>
      </c>
      <c s="96">
        <v>0</v>
      </c>
      <c s="96">
        <v>11094065</v>
      </c>
      <c s="85">
        <v>44832</v>
      </c>
      <c s="85">
        <v>47389</v>
      </c>
      <c s="101">
        <v>11094065</v>
      </c>
      <c s="102">
        <v>4.7444444444444445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7" spans="1:65" ht="14.5">
      <c r="A1047" s="82" t="s">
        <v>3139</v>
      </c>
      <c s="79" t="s">
        <v>1296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2068982.5</v>
      </c>
      <c s="96">
        <v>0</v>
      </c>
      <c s="96">
        <v>0</v>
      </c>
      <c s="96">
        <v>10224.219999999999</v>
      </c>
      <c s="96">
        <v>0</v>
      </c>
      <c s="96">
        <v>0</v>
      </c>
      <c s="96">
        <v>0</v>
      </c>
      <c s="96">
        <v>2068982.5</v>
      </c>
      <c s="85">
        <v>44832</v>
      </c>
      <c s="85">
        <v>47754</v>
      </c>
      <c s="101">
        <v>2068982.5</v>
      </c>
      <c s="102">
        <v>5.7444444444444445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8" spans="1:65" ht="14.5">
      <c r="A1048" s="82" t="s">
        <v>3140</v>
      </c>
      <c s="79" t="s">
        <v>1296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44832</v>
      </c>
      <c s="85">
        <v>48119</v>
      </c>
      <c s="101">
        <v>106200</v>
      </c>
      <c s="102">
        <v>6.7444444444444445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49" spans="1:65" ht="14.5">
      <c r="A1049" s="82" t="s">
        <v>3141</v>
      </c>
      <c s="79" t="s">
        <v>1296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99415</v>
      </c>
      <c s="96">
        <v>0</v>
      </c>
      <c s="96">
        <v>0</v>
      </c>
      <c s="96">
        <v>538.5</v>
      </c>
      <c s="96">
        <v>0</v>
      </c>
      <c s="96">
        <v>0</v>
      </c>
      <c s="96">
        <v>0</v>
      </c>
      <c s="96">
        <v>99415</v>
      </c>
      <c s="85">
        <v>44832</v>
      </c>
      <c s="85">
        <v>48485</v>
      </c>
      <c s="101">
        <v>99415</v>
      </c>
      <c s="102">
        <v>7.7444444444444445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50" spans="1:65" ht="14.5">
      <c r="A1050" s="82" t="s">
        <v>3142</v>
      </c>
      <c s="79" t="s">
        <v>1297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349132.5</v>
      </c>
      <c s="96">
        <v>0</v>
      </c>
      <c s="96">
        <v>0</v>
      </c>
      <c s="96">
        <v>1251.0599999999999</v>
      </c>
      <c s="96">
        <v>0</v>
      </c>
      <c s="96">
        <v>0</v>
      </c>
      <c s="96">
        <v>0</v>
      </c>
      <c s="96">
        <v>349132.5</v>
      </c>
      <c s="85">
        <v>44859</v>
      </c>
      <c s="85">
        <v>45955</v>
      </c>
      <c s="101">
        <v>349132.5</v>
      </c>
      <c s="102">
        <v>0.81944444444444442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174566.25</v>
      </c>
      <c s="27">
        <v>0</v>
      </c>
      <c s="27">
        <v>0</v>
      </c>
      <c s="27">
        <v>0</v>
      </c>
      <c s="27">
        <v>0</v>
      </c>
      <c s="27">
        <v>0</v>
      </c>
      <c s="27">
        <v>174566.25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349132.5</v>
      </c>
      <c s="27">
        <v>0</v>
      </c>
      <c s="27">
        <v>349132.5</v>
      </c>
    </row>
    <row r="1051" spans="1:65" ht="14.5">
      <c r="A1051" s="82" t="s">
        <v>3143</v>
      </c>
      <c s="79" t="s">
        <v>1297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24337.5</v>
      </c>
      <c s="96">
        <v>0</v>
      </c>
      <c s="96">
        <v>0</v>
      </c>
      <c s="96">
        <v>95.519999999999996</v>
      </c>
      <c s="96">
        <v>0</v>
      </c>
      <c s="96">
        <v>0</v>
      </c>
      <c s="96">
        <v>0</v>
      </c>
      <c s="96">
        <v>24337.5</v>
      </c>
      <c s="85">
        <v>44859</v>
      </c>
      <c s="85">
        <v>46320</v>
      </c>
      <c s="101">
        <v>24337.5</v>
      </c>
      <c s="102">
        <v>1.8194444444444444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12168.75</v>
      </c>
      <c s="27">
        <v>0</v>
      </c>
      <c s="27">
        <v>0</v>
      </c>
      <c s="27">
        <v>0</v>
      </c>
      <c s="27">
        <v>0</v>
      </c>
      <c s="27">
        <v>0</v>
      </c>
      <c s="27">
        <v>12168.75</v>
      </c>
      <c s="27">
        <v>0</v>
      </c>
      <c s="27">
        <v>0</v>
      </c>
      <c s="27">
        <v>0</v>
      </c>
      <c s="27">
        <v>24337.5</v>
      </c>
      <c s="27">
        <v>24337.5</v>
      </c>
    </row>
    <row r="1052" spans="1:65" ht="14.5">
      <c r="A1052" s="82" t="s">
        <v>3144</v>
      </c>
      <c s="79" t="s">
        <v>1297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831752.48999999999</v>
      </c>
      <c s="96">
        <v>0</v>
      </c>
      <c s="96">
        <v>0</v>
      </c>
      <c s="96">
        <v>3514.1500000000001</v>
      </c>
      <c s="96">
        <v>0</v>
      </c>
      <c s="96">
        <v>0</v>
      </c>
      <c s="96">
        <v>0</v>
      </c>
      <c s="96">
        <v>831752.48999999999</v>
      </c>
      <c s="85">
        <v>44859</v>
      </c>
      <c s="85">
        <v>46685</v>
      </c>
      <c s="101">
        <v>831752.48999999999</v>
      </c>
      <c s="102">
        <v>2.8194444444444446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53" spans="1:65" ht="14.5">
      <c r="A1053" s="82" t="s">
        <v>3145</v>
      </c>
      <c s="79" t="s">
        <v>1297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406362.5</v>
      </c>
      <c s="96">
        <v>0</v>
      </c>
      <c s="96">
        <v>0</v>
      </c>
      <c s="96">
        <v>1815.0899999999999</v>
      </c>
      <c s="96">
        <v>0</v>
      </c>
      <c s="96">
        <v>0</v>
      </c>
      <c s="96">
        <v>0</v>
      </c>
      <c s="96">
        <v>406362.5</v>
      </c>
      <c s="85">
        <v>44859</v>
      </c>
      <c s="85">
        <v>47051</v>
      </c>
      <c s="101">
        <v>406362.5</v>
      </c>
      <c s="102">
        <v>3.8194444444444446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54" spans="1:65" ht="14.5">
      <c r="A1054" s="82" t="s">
        <v>3146</v>
      </c>
      <c s="79" t="s">
        <v>1297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177442.5</v>
      </c>
      <c s="96">
        <v>0</v>
      </c>
      <c s="96">
        <v>0</v>
      </c>
      <c s="96">
        <v>833.98000000000002</v>
      </c>
      <c s="96">
        <v>0</v>
      </c>
      <c s="96">
        <v>0</v>
      </c>
      <c s="96">
        <v>0</v>
      </c>
      <c s="96">
        <v>177442.5</v>
      </c>
      <c s="85">
        <v>44859</v>
      </c>
      <c s="85">
        <v>47416</v>
      </c>
      <c s="101">
        <v>177442.5</v>
      </c>
      <c s="102">
        <v>4.8194444444444446</v>
      </c>
      <c s="102">
        <v>7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55" spans="1:65" ht="14.5">
      <c r="A1055" s="82" t="s">
        <v>3147</v>
      </c>
      <c s="79" t="s">
        <v>1298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147795</v>
      </c>
      <c s="96">
        <v>0</v>
      </c>
      <c s="96">
        <v>0</v>
      </c>
      <c s="96">
        <v>529.60000000000002</v>
      </c>
      <c s="96">
        <v>0</v>
      </c>
      <c s="96">
        <v>0</v>
      </c>
      <c s="96">
        <v>0</v>
      </c>
      <c s="96">
        <v>147795</v>
      </c>
      <c s="85">
        <v>44866</v>
      </c>
      <c s="85">
        <v>45962</v>
      </c>
      <c s="101">
        <v>147795</v>
      </c>
      <c s="102">
        <v>0.83611111111111114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73897.5</v>
      </c>
      <c s="27">
        <v>0</v>
      </c>
      <c s="27">
        <v>0</v>
      </c>
      <c s="27">
        <v>0</v>
      </c>
      <c s="27">
        <v>0</v>
      </c>
      <c s="27">
        <v>0</v>
      </c>
      <c s="27">
        <v>73897.5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147795</v>
      </c>
      <c s="27">
        <v>0</v>
      </c>
      <c s="27">
        <v>147795</v>
      </c>
    </row>
    <row r="1056" spans="1:65" ht="14.5">
      <c r="A1056" s="82" t="s">
        <v>3148</v>
      </c>
      <c s="79" t="s">
        <v>1298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76552.5</v>
      </c>
      <c s="96">
        <v>0</v>
      </c>
      <c s="96">
        <v>0</v>
      </c>
      <c s="96">
        <v>300.47000000000003</v>
      </c>
      <c s="96">
        <v>0</v>
      </c>
      <c s="96">
        <v>0</v>
      </c>
      <c s="96">
        <v>0</v>
      </c>
      <c s="96">
        <v>76552.5</v>
      </c>
      <c s="85">
        <v>44866</v>
      </c>
      <c s="85">
        <v>46327</v>
      </c>
      <c s="101">
        <v>76552.5</v>
      </c>
      <c s="102">
        <v>1.836111111111111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38276.25</v>
      </c>
      <c s="27">
        <v>0</v>
      </c>
      <c s="27">
        <v>0</v>
      </c>
      <c s="27">
        <v>0</v>
      </c>
      <c s="27">
        <v>0</v>
      </c>
      <c s="27">
        <v>0</v>
      </c>
      <c s="27">
        <v>38276.25</v>
      </c>
      <c s="27">
        <v>0</v>
      </c>
      <c s="27">
        <v>0</v>
      </c>
      <c s="27">
        <v>76552.5</v>
      </c>
      <c s="27">
        <v>76552.5</v>
      </c>
    </row>
    <row r="1057" spans="1:65" ht="14.5">
      <c r="A1057" s="82" t="s">
        <v>3149</v>
      </c>
      <c s="79" t="s">
        <v>1298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610945</v>
      </c>
      <c s="96">
        <v>0</v>
      </c>
      <c s="96">
        <v>0</v>
      </c>
      <c s="96">
        <v>2581.2399999999998</v>
      </c>
      <c s="96">
        <v>0</v>
      </c>
      <c s="96">
        <v>0</v>
      </c>
      <c s="96">
        <v>0</v>
      </c>
      <c s="96">
        <v>610945</v>
      </c>
      <c s="85">
        <v>44866</v>
      </c>
      <c s="85">
        <v>46692</v>
      </c>
      <c s="101">
        <v>610945</v>
      </c>
      <c s="102">
        <v>2.8361111111111112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58" spans="1:65" ht="14.5">
      <c r="A1058" s="82" t="s">
        <v>3150</v>
      </c>
      <c s="79" t="s">
        <v>1298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337480</v>
      </c>
      <c s="96">
        <v>0</v>
      </c>
      <c s="96">
        <v>0</v>
      </c>
      <c s="96">
        <v>1507.4100000000001</v>
      </c>
      <c s="96">
        <v>0</v>
      </c>
      <c s="96">
        <v>0</v>
      </c>
      <c s="96">
        <v>0</v>
      </c>
      <c s="96">
        <v>337480</v>
      </c>
      <c s="85">
        <v>44866</v>
      </c>
      <c s="85">
        <v>47058</v>
      </c>
      <c s="101">
        <v>337480</v>
      </c>
      <c s="102">
        <v>3.8361111111111112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59" spans="1:65" ht="14.5">
      <c r="A1059" s="82" t="s">
        <v>3151</v>
      </c>
      <c s="79" t="s">
        <v>1298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968042.5</v>
      </c>
      <c s="96">
        <v>0</v>
      </c>
      <c s="96">
        <v>0</v>
      </c>
      <c s="96">
        <v>4549.8000000000002</v>
      </c>
      <c s="96">
        <v>0</v>
      </c>
      <c s="96">
        <v>0</v>
      </c>
      <c s="96">
        <v>0</v>
      </c>
      <c s="96">
        <v>968042.5</v>
      </c>
      <c s="85">
        <v>44866</v>
      </c>
      <c s="85">
        <v>47423</v>
      </c>
      <c s="101">
        <v>968042.5</v>
      </c>
      <c s="102">
        <v>4.8361111111111112</v>
      </c>
      <c s="102">
        <v>7</v>
      </c>
      <c s="90">
        <v>0.057881000000000002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0" spans="1:65" ht="14.5">
      <c r="A1060" s="82" t="s">
        <v>3152</v>
      </c>
      <c s="79" t="s">
        <v>1298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2764002.5</v>
      </c>
      <c s="96">
        <v>0</v>
      </c>
      <c s="96">
        <v>0</v>
      </c>
      <c s="96">
        <v>13658.780000000001</v>
      </c>
      <c s="96">
        <v>0</v>
      </c>
      <c s="96">
        <v>0</v>
      </c>
      <c s="96">
        <v>0</v>
      </c>
      <c s="96">
        <v>2764002.5</v>
      </c>
      <c s="85">
        <v>44866</v>
      </c>
      <c s="85">
        <v>47788</v>
      </c>
      <c s="101">
        <v>2764002.5</v>
      </c>
      <c s="102">
        <v>5.8361111111111112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1" spans="1:65" ht="14.5">
      <c r="A1061" s="82" t="s">
        <v>3153</v>
      </c>
      <c s="79" t="s">
        <v>1299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</v>
      </c>
      <c s="85">
        <v>44685</v>
      </c>
      <c s="85">
        <v>46511</v>
      </c>
      <c s="101">
        <v>500000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2" spans="1:65" ht="14.5">
      <c r="A1062" s="82" t="s">
        <v>3154</v>
      </c>
      <c s="79" t="s">
        <v>1300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433650</v>
      </c>
      <c s="96">
        <v>0</v>
      </c>
      <c s="96">
        <v>0</v>
      </c>
      <c s="96">
        <v>1553.9100000000001</v>
      </c>
      <c s="96">
        <v>0</v>
      </c>
      <c s="96">
        <v>0</v>
      </c>
      <c s="96">
        <v>0</v>
      </c>
      <c s="96">
        <v>433650</v>
      </c>
      <c s="85">
        <v>44883</v>
      </c>
      <c s="85">
        <v>45979</v>
      </c>
      <c s="101">
        <v>433650</v>
      </c>
      <c s="102">
        <v>0.8833333333333333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216825</v>
      </c>
      <c s="27">
        <v>0</v>
      </c>
      <c s="27">
        <v>0</v>
      </c>
      <c s="27">
        <v>0</v>
      </c>
      <c s="27">
        <v>0</v>
      </c>
      <c s="27">
        <v>0</v>
      </c>
      <c s="27">
        <v>216825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433650</v>
      </c>
      <c s="27">
        <v>0</v>
      </c>
      <c s="27">
        <v>433650</v>
      </c>
    </row>
    <row r="1063" spans="1:65" ht="14.5">
      <c r="A1063" s="82" t="s">
        <v>3155</v>
      </c>
      <c s="79" t="s">
        <v>1300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1002705</v>
      </c>
      <c s="96">
        <v>0</v>
      </c>
      <c s="96">
        <v>0</v>
      </c>
      <c s="96">
        <v>3935.6199999999999</v>
      </c>
      <c s="96">
        <v>0</v>
      </c>
      <c s="96">
        <v>0</v>
      </c>
      <c s="96">
        <v>0</v>
      </c>
      <c s="96">
        <v>1002705</v>
      </c>
      <c s="85">
        <v>44883</v>
      </c>
      <c s="85">
        <v>46344</v>
      </c>
      <c s="101">
        <v>1002705</v>
      </c>
      <c s="102">
        <v>1.8833333333333333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501352.5</v>
      </c>
      <c s="27">
        <v>0</v>
      </c>
      <c s="27">
        <v>0</v>
      </c>
      <c s="27">
        <v>0</v>
      </c>
      <c s="27">
        <v>0</v>
      </c>
      <c s="27">
        <v>0</v>
      </c>
      <c s="27">
        <v>501352.5</v>
      </c>
      <c s="27">
        <v>0</v>
      </c>
      <c s="27">
        <v>0</v>
      </c>
      <c s="27">
        <v>1002705</v>
      </c>
      <c s="27">
        <v>1002705</v>
      </c>
    </row>
    <row r="1064" spans="1:65" ht="14.5">
      <c r="A1064" s="82" t="s">
        <v>3156</v>
      </c>
      <c s="79" t="s">
        <v>1300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2057477.5</v>
      </c>
      <c s="96">
        <v>0</v>
      </c>
      <c s="96">
        <v>0</v>
      </c>
      <c s="96">
        <v>8692.8400000000001</v>
      </c>
      <c s="96">
        <v>0</v>
      </c>
      <c s="96">
        <v>0</v>
      </c>
      <c s="96">
        <v>0</v>
      </c>
      <c s="96">
        <v>2057477.5</v>
      </c>
      <c s="85">
        <v>44883</v>
      </c>
      <c s="85">
        <v>46709</v>
      </c>
      <c s="101">
        <v>2057477.5</v>
      </c>
      <c s="102">
        <v>2.8833333333333333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5" spans="1:65" ht="14.5">
      <c r="A1065" s="82" t="s">
        <v>3157</v>
      </c>
      <c s="79" t="s">
        <v>1300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5450420</v>
      </c>
      <c s="96">
        <v>0</v>
      </c>
      <c s="96">
        <v>0</v>
      </c>
      <c s="96">
        <v>24345.209999999999</v>
      </c>
      <c s="96">
        <v>0</v>
      </c>
      <c s="96">
        <v>0</v>
      </c>
      <c s="96">
        <v>0</v>
      </c>
      <c s="96">
        <v>5450420</v>
      </c>
      <c s="85">
        <v>44883</v>
      </c>
      <c s="85">
        <v>47075</v>
      </c>
      <c s="101">
        <v>5450420</v>
      </c>
      <c s="102">
        <v>3.8833333333333333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6" spans="1:65" ht="14.5">
      <c r="A1066" s="82" t="s">
        <v>3158</v>
      </c>
      <c s="79" t="s">
        <v>1300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9514340</v>
      </c>
      <c s="96">
        <v>0</v>
      </c>
      <c s="96">
        <v>0</v>
      </c>
      <c s="96">
        <v>44717.400000000001</v>
      </c>
      <c s="96">
        <v>0</v>
      </c>
      <c s="96">
        <v>0</v>
      </c>
      <c s="96">
        <v>0</v>
      </c>
      <c s="96">
        <v>9514340</v>
      </c>
      <c s="85">
        <v>44883</v>
      </c>
      <c s="85">
        <v>47440</v>
      </c>
      <c s="101">
        <v>9514340</v>
      </c>
      <c s="102">
        <v>4.8833333333333337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7" spans="1:65" ht="14.5">
      <c r="A1067" s="82" t="s">
        <v>3159</v>
      </c>
      <c s="79" t="s">
        <v>1300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2490390</v>
      </c>
      <c s="96">
        <v>0</v>
      </c>
      <c s="96">
        <v>0</v>
      </c>
      <c s="96">
        <v>12306.68</v>
      </c>
      <c s="96">
        <v>0</v>
      </c>
      <c s="96">
        <v>0</v>
      </c>
      <c s="96">
        <v>0</v>
      </c>
      <c s="96">
        <v>2490390</v>
      </c>
      <c s="85">
        <v>44883</v>
      </c>
      <c s="85">
        <v>47805</v>
      </c>
      <c s="101">
        <v>2490390</v>
      </c>
      <c s="102">
        <v>5.8833333333333337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8" spans="1:65" ht="14.5">
      <c r="A1068" s="82" t="s">
        <v>3160</v>
      </c>
      <c s="79" t="s">
        <v>1300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549.58000000000004</v>
      </c>
      <c s="96">
        <v>0</v>
      </c>
      <c s="96">
        <v>0</v>
      </c>
      <c s="96">
        <v>0</v>
      </c>
      <c s="96">
        <v>106200</v>
      </c>
      <c s="85">
        <v>44883</v>
      </c>
      <c s="85">
        <v>48170</v>
      </c>
      <c s="101">
        <v>106200</v>
      </c>
      <c s="102">
        <v>6.8833333333333337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69" spans="1:65" ht="14.5">
      <c r="A1069" s="82" t="s">
        <v>3161</v>
      </c>
      <c s="79" t="s">
        <v>1301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44685</v>
      </c>
      <c s="85">
        <v>46511</v>
      </c>
      <c s="101">
        <v>200000000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0" spans="1:65" ht="14.5">
      <c r="A1070" s="82" t="s">
        <v>3162</v>
      </c>
      <c s="79" t="s">
        <v>1302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450000000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450000000</v>
      </c>
      <c s="85">
        <v>44698</v>
      </c>
      <c s="85">
        <v>48351</v>
      </c>
      <c s="101">
        <v>450000000</v>
      </c>
      <c s="102">
        <v>7.3805555555555555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1" spans="1:65" ht="14.5">
      <c r="A1071" s="82" t="s">
        <v>3163</v>
      </c>
      <c s="79" t="s">
        <v>1303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3970530.8700000001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3970530.8700000001</v>
      </c>
      <c s="85">
        <v>44685</v>
      </c>
      <c s="85">
        <v>46511</v>
      </c>
      <c s="101">
        <v>3970530.8700000001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2" spans="1:65" ht="14.5">
      <c r="A1072" s="82" t="s">
        <v>3164</v>
      </c>
      <c s="79" t="s">
        <v>1304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3970530.8700000001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3970530.8700000001</v>
      </c>
      <c s="85">
        <v>44685</v>
      </c>
      <c s="85">
        <v>46511</v>
      </c>
      <c s="101">
        <v>3970530.8700000001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3" spans="1:65" ht="14.5">
      <c r="A1073" s="82" t="s">
        <v>3165</v>
      </c>
      <c s="79" t="s">
        <v>1305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3970530.8700000001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3970530.8700000001</v>
      </c>
      <c s="85">
        <v>44685</v>
      </c>
      <c s="85">
        <v>46511</v>
      </c>
      <c s="101">
        <v>3970530.8700000001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4" spans="1:65" ht="14.5">
      <c r="A1074" s="82" t="s">
        <v>3166</v>
      </c>
      <c s="79" t="s">
        <v>1306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3970530.8700000001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3970530.8700000001</v>
      </c>
      <c s="85">
        <v>44685</v>
      </c>
      <c s="85">
        <v>46511</v>
      </c>
      <c s="101">
        <v>3970530.8700000001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5" spans="1:65" ht="14.5">
      <c r="A1075" s="82" t="s">
        <v>3167</v>
      </c>
      <c s="79" t="s">
        <v>1307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1985265.4399999999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1985265.4399999999</v>
      </c>
      <c s="85">
        <v>44685</v>
      </c>
      <c s="85">
        <v>46511</v>
      </c>
      <c s="101">
        <v>1985265.4399999999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6" spans="1:65" ht="14.5">
      <c r="A1076" s="82" t="s">
        <v>3168</v>
      </c>
      <c s="79" t="s">
        <v>1308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1985265.4399999999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1985265.4399999999</v>
      </c>
      <c s="85">
        <v>44685</v>
      </c>
      <c s="85">
        <v>46511</v>
      </c>
      <c s="101">
        <v>1985265.4399999999</v>
      </c>
      <c s="102">
        <v>2.3444444444444446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77" spans="1:65" ht="14.5">
      <c r="A1077" s="82" t="s">
        <v>3169</v>
      </c>
      <c s="79" t="s">
        <v>1309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286740</v>
      </c>
      <c s="96">
        <v>0</v>
      </c>
      <c s="96">
        <v>0</v>
      </c>
      <c s="96">
        <v>1027.48</v>
      </c>
      <c s="96">
        <v>0</v>
      </c>
      <c s="96">
        <v>0</v>
      </c>
      <c s="96">
        <v>0</v>
      </c>
      <c s="96">
        <v>286740</v>
      </c>
      <c s="85">
        <v>44910</v>
      </c>
      <c s="85">
        <v>46006</v>
      </c>
      <c s="101">
        <v>286740</v>
      </c>
      <c s="102">
        <v>0.95833333333333337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143370</v>
      </c>
      <c s="27">
        <v>0</v>
      </c>
      <c s="27">
        <v>0</v>
      </c>
      <c s="27">
        <v>0</v>
      </c>
      <c s="27">
        <v>0</v>
      </c>
      <c s="27">
        <v>0</v>
      </c>
      <c s="27">
        <v>143370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286740</v>
      </c>
      <c s="27">
        <v>0</v>
      </c>
      <c s="27">
        <v>286740</v>
      </c>
    </row>
    <row r="1078" spans="1:65" ht="14.5">
      <c r="A1078" s="82" t="s">
        <v>3170</v>
      </c>
      <c s="79" t="s">
        <v>1309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461675</v>
      </c>
      <c s="96">
        <v>0</v>
      </c>
      <c s="96">
        <v>0</v>
      </c>
      <c s="96">
        <v>1812.0699999999999</v>
      </c>
      <c s="96">
        <v>0</v>
      </c>
      <c s="96">
        <v>0</v>
      </c>
      <c s="96">
        <v>0</v>
      </c>
      <c s="96">
        <v>461675</v>
      </c>
      <c s="85">
        <v>44910</v>
      </c>
      <c s="85">
        <v>46371</v>
      </c>
      <c s="101">
        <v>461675</v>
      </c>
      <c s="102">
        <v>1.9583333333333333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230837.5</v>
      </c>
      <c s="27">
        <v>0</v>
      </c>
      <c s="27">
        <v>0</v>
      </c>
      <c s="27">
        <v>0</v>
      </c>
      <c s="27">
        <v>0</v>
      </c>
      <c s="27">
        <v>0</v>
      </c>
      <c s="27">
        <v>230837.5</v>
      </c>
      <c s="27">
        <v>0</v>
      </c>
      <c s="27">
        <v>461675</v>
      </c>
      <c s="27">
        <v>461675</v>
      </c>
    </row>
    <row r="1079" spans="1:65" ht="14.5">
      <c r="A1079" s="82" t="s">
        <v>3171</v>
      </c>
      <c s="79" t="s">
        <v>1309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448842.5</v>
      </c>
      <c s="96">
        <v>0</v>
      </c>
      <c s="96">
        <v>0</v>
      </c>
      <c s="96">
        <v>1896.3599999999999</v>
      </c>
      <c s="96">
        <v>0</v>
      </c>
      <c s="96">
        <v>0</v>
      </c>
      <c s="96">
        <v>0</v>
      </c>
      <c s="96">
        <v>448842.5</v>
      </c>
      <c s="85">
        <v>44910</v>
      </c>
      <c s="85">
        <v>46736</v>
      </c>
      <c s="101">
        <v>448842.5</v>
      </c>
      <c s="102">
        <v>2.9583333333333335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0" spans="1:65" ht="14.5">
      <c r="A1080" s="82" t="s">
        <v>3172</v>
      </c>
      <c s="79" t="s">
        <v>1309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409755</v>
      </c>
      <c s="96">
        <v>0</v>
      </c>
      <c s="96">
        <v>0</v>
      </c>
      <c s="96">
        <v>1830.24</v>
      </c>
      <c s="96">
        <v>0</v>
      </c>
      <c s="96">
        <v>0</v>
      </c>
      <c s="96">
        <v>0</v>
      </c>
      <c s="96">
        <v>409755</v>
      </c>
      <c s="85">
        <v>44910</v>
      </c>
      <c s="85">
        <v>47102</v>
      </c>
      <c s="101">
        <v>409755</v>
      </c>
      <c s="102">
        <v>3.9583333333333335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1" spans="1:65" ht="14.5">
      <c r="A1081" s="82" t="s">
        <v>3173</v>
      </c>
      <c s="79" t="s">
        <v>1309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704312.5</v>
      </c>
      <c s="96">
        <v>0</v>
      </c>
      <c s="96">
        <v>0</v>
      </c>
      <c s="96">
        <v>3310.27</v>
      </c>
      <c s="96">
        <v>0</v>
      </c>
      <c s="96">
        <v>0</v>
      </c>
      <c s="96">
        <v>0</v>
      </c>
      <c s="96">
        <v>704312.5</v>
      </c>
      <c s="85">
        <v>44910</v>
      </c>
      <c s="85">
        <v>47467</v>
      </c>
      <c s="101">
        <v>704312.5</v>
      </c>
      <c s="102">
        <v>4.958333333333333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2" spans="1:65" ht="14.5">
      <c r="A1082" s="82" t="s">
        <v>3174</v>
      </c>
      <c s="79" t="s">
        <v>1309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2512957.5</v>
      </c>
      <c s="96">
        <v>0</v>
      </c>
      <c s="96">
        <v>0</v>
      </c>
      <c s="96">
        <v>12418.200000000001</v>
      </c>
      <c s="96">
        <v>0</v>
      </c>
      <c s="96">
        <v>0</v>
      </c>
      <c s="96">
        <v>0</v>
      </c>
      <c s="96">
        <v>2512957.5</v>
      </c>
      <c s="85">
        <v>44910</v>
      </c>
      <c s="85">
        <v>47832</v>
      </c>
      <c s="101">
        <v>2512957.5</v>
      </c>
      <c s="102">
        <v>5.958333333333333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3" spans="1:65" ht="14.5">
      <c r="A1083" s="82" t="s">
        <v>3175</v>
      </c>
      <c s="79" t="s">
        <v>1309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44910</v>
      </c>
      <c s="85">
        <v>48197</v>
      </c>
      <c s="101">
        <v>53100</v>
      </c>
      <c s="102">
        <v>6.958333333333333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4" spans="1:65" ht="14.5">
      <c r="A1084" s="82" t="s">
        <v>3176</v>
      </c>
      <c s="79" t="s">
        <v>1310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17872.080000000002</v>
      </c>
      <c s="96">
        <v>0</v>
      </c>
      <c s="96">
        <v>17872.09</v>
      </c>
      <c s="96">
        <v>56.890000000000001</v>
      </c>
      <c s="96">
        <v>0</v>
      </c>
      <c s="96">
        <v>0</v>
      </c>
      <c s="96">
        <v>0</v>
      </c>
      <c s="96">
        <v>-0.01</v>
      </c>
      <c s="85">
        <v>44922</v>
      </c>
      <c s="85">
        <v>45653</v>
      </c>
      <c s="101">
        <v>35744.169999999998</v>
      </c>
      <c s="102">
        <v>-0.0083333333333333332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5" spans="1:65" ht="14.5">
      <c r="A1085" s="82" t="s">
        <v>3177</v>
      </c>
      <c s="79" t="s">
        <v>1310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190.27000000000001</v>
      </c>
      <c s="96">
        <v>0</v>
      </c>
      <c s="96">
        <v>0</v>
      </c>
      <c s="96">
        <v>0</v>
      </c>
      <c s="96">
        <v>53100</v>
      </c>
      <c s="85">
        <v>44922</v>
      </c>
      <c s="85">
        <v>46018</v>
      </c>
      <c s="101">
        <v>53100</v>
      </c>
      <c s="102">
        <v>0.9916666666666667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1086" spans="1:65" ht="14.5">
      <c r="A1086" s="82" t="s">
        <v>3178</v>
      </c>
      <c s="79" t="s">
        <v>1310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253115.89999999999</v>
      </c>
      <c s="96">
        <v>0</v>
      </c>
      <c s="96">
        <v>0</v>
      </c>
      <c s="96">
        <v>993.48000000000002</v>
      </c>
      <c s="96">
        <v>0</v>
      </c>
      <c s="96">
        <v>0</v>
      </c>
      <c s="96">
        <v>0</v>
      </c>
      <c s="96">
        <v>253115.89999999999</v>
      </c>
      <c s="85">
        <v>44922</v>
      </c>
      <c s="85">
        <v>46383</v>
      </c>
      <c s="101">
        <v>253115.89999999999</v>
      </c>
      <c s="102">
        <v>1.9916666666666667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126557.95</v>
      </c>
      <c s="27">
        <v>0</v>
      </c>
      <c s="27">
        <v>0</v>
      </c>
      <c s="27">
        <v>0</v>
      </c>
      <c s="27">
        <v>0</v>
      </c>
      <c s="27">
        <v>0</v>
      </c>
      <c s="27">
        <v>126557.95</v>
      </c>
      <c s="27">
        <v>0</v>
      </c>
      <c s="27">
        <v>253115.89999999999</v>
      </c>
      <c s="27">
        <v>253115.89999999999</v>
      </c>
    </row>
    <row r="1087" spans="1:65" ht="14.5">
      <c r="A1087" s="82" t="s">
        <v>3179</v>
      </c>
      <c s="79" t="s">
        <v>1310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97940</v>
      </c>
      <c s="96">
        <v>0</v>
      </c>
      <c s="96">
        <v>0</v>
      </c>
      <c s="96">
        <v>413.80000000000001</v>
      </c>
      <c s="96">
        <v>0</v>
      </c>
      <c s="96">
        <v>0</v>
      </c>
      <c s="96">
        <v>0</v>
      </c>
      <c s="96">
        <v>97940</v>
      </c>
      <c s="85">
        <v>44922</v>
      </c>
      <c s="85">
        <v>46748</v>
      </c>
      <c s="101">
        <v>97940</v>
      </c>
      <c s="102">
        <v>2.9916666666666667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8" spans="1:65" ht="14.5">
      <c r="A1088" s="82" t="s">
        <v>3180</v>
      </c>
      <c s="79" t="s">
        <v>1310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190422.5</v>
      </c>
      <c s="96">
        <v>0</v>
      </c>
      <c s="96">
        <v>0</v>
      </c>
      <c s="96">
        <v>850.54999999999995</v>
      </c>
      <c s="96">
        <v>0</v>
      </c>
      <c s="96">
        <v>0</v>
      </c>
      <c s="96">
        <v>0</v>
      </c>
      <c s="96">
        <v>190422.5</v>
      </c>
      <c s="85">
        <v>44922</v>
      </c>
      <c s="85">
        <v>47114</v>
      </c>
      <c s="101">
        <v>190422.5</v>
      </c>
      <c s="102">
        <v>3.9916666666666667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89" spans="1:65" ht="14.5">
      <c r="A1089" s="82" t="s">
        <v>3181</v>
      </c>
      <c s="79" t="s">
        <v>1310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221545</v>
      </c>
      <c s="96">
        <v>0</v>
      </c>
      <c s="96">
        <v>0</v>
      </c>
      <c s="96">
        <v>1041.26</v>
      </c>
      <c s="96">
        <v>0</v>
      </c>
      <c s="96">
        <v>0</v>
      </c>
      <c s="96">
        <v>0</v>
      </c>
      <c s="96">
        <v>221545</v>
      </c>
      <c s="85">
        <v>44922</v>
      </c>
      <c s="85">
        <v>47479</v>
      </c>
      <c s="101">
        <v>221545</v>
      </c>
      <c s="102">
        <v>4.9916666666666663</v>
      </c>
      <c s="102">
        <v>7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0" spans="1:65" ht="14.5">
      <c r="A1090" s="82" t="s">
        <v>3182</v>
      </c>
      <c s="79" t="s">
        <v>1310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209636.82999999999</v>
      </c>
      <c s="96">
        <v>0</v>
      </c>
      <c s="96">
        <v>0</v>
      </c>
      <c s="96">
        <v>1035.96</v>
      </c>
      <c s="96">
        <v>0</v>
      </c>
      <c s="96">
        <v>0</v>
      </c>
      <c s="96">
        <v>0</v>
      </c>
      <c s="96">
        <v>209636.82999999999</v>
      </c>
      <c s="85">
        <v>44922</v>
      </c>
      <c s="85">
        <v>47844</v>
      </c>
      <c s="101">
        <v>209636.82999999999</v>
      </c>
      <c s="102">
        <v>5.9916666666666663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1" spans="1:65" ht="14.5">
      <c r="A1091" s="82" t="s">
        <v>3183</v>
      </c>
      <c s="79" t="s">
        <v>1310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44922</v>
      </c>
      <c s="85">
        <v>48209</v>
      </c>
      <c s="101">
        <v>53100</v>
      </c>
      <c s="102">
        <v>6.9916666666666663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2" spans="1:65" ht="14.5">
      <c r="A1092" s="82" t="s">
        <v>3184</v>
      </c>
      <c s="79" t="s">
        <v>1311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208.41999999999999</v>
      </c>
      <c s="96">
        <v>0</v>
      </c>
      <c s="96">
        <v>0</v>
      </c>
      <c s="96">
        <v>0</v>
      </c>
      <c s="96">
        <v>53100</v>
      </c>
      <c s="85">
        <v>44922</v>
      </c>
      <c s="85">
        <v>46383</v>
      </c>
      <c s="101">
        <v>53100</v>
      </c>
      <c s="102">
        <v>1.9916666666666667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53100</v>
      </c>
      <c s="27">
        <v>53100</v>
      </c>
    </row>
    <row r="1093" spans="1:65" ht="14.5">
      <c r="A1093" s="82" t="s">
        <v>3185</v>
      </c>
      <c s="79" t="s">
        <v>1311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365062.5</v>
      </c>
      <c s="96">
        <v>0</v>
      </c>
      <c s="96">
        <v>0</v>
      </c>
      <c s="96">
        <v>1542.3900000000001</v>
      </c>
      <c s="96">
        <v>0</v>
      </c>
      <c s="96">
        <v>0</v>
      </c>
      <c s="96">
        <v>0</v>
      </c>
      <c s="96">
        <v>365062.5</v>
      </c>
      <c s="85">
        <v>44922</v>
      </c>
      <c s="85">
        <v>46748</v>
      </c>
      <c s="101">
        <v>365062.5</v>
      </c>
      <c s="102">
        <v>2.9916666666666667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4" spans="1:65" ht="14.5">
      <c r="A1094" s="82" t="s">
        <v>3186</v>
      </c>
      <c s="79" t="s">
        <v>1311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255470</v>
      </c>
      <c s="96">
        <v>0</v>
      </c>
      <c s="96">
        <v>0</v>
      </c>
      <c s="96">
        <v>1141.0999999999999</v>
      </c>
      <c s="96">
        <v>0</v>
      </c>
      <c s="96">
        <v>0</v>
      </c>
      <c s="96">
        <v>0</v>
      </c>
      <c s="96">
        <v>255470</v>
      </c>
      <c s="85">
        <v>44922</v>
      </c>
      <c s="85">
        <v>47114</v>
      </c>
      <c s="101">
        <v>255470</v>
      </c>
      <c s="102">
        <v>3.9916666666666667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5" spans="1:65" ht="14.5">
      <c r="A1095" s="82" t="s">
        <v>3187</v>
      </c>
      <c s="79" t="s">
        <v>1311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1498600</v>
      </c>
      <c s="96">
        <v>0</v>
      </c>
      <c s="96">
        <v>0</v>
      </c>
      <c s="96">
        <v>7043.4200000000001</v>
      </c>
      <c s="96">
        <v>0</v>
      </c>
      <c s="96">
        <v>0</v>
      </c>
      <c s="96">
        <v>0</v>
      </c>
      <c s="96">
        <v>1498600</v>
      </c>
      <c s="85">
        <v>44922</v>
      </c>
      <c s="85">
        <v>47479</v>
      </c>
      <c s="101">
        <v>1498600</v>
      </c>
      <c s="102">
        <v>4.9916666666666663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6" spans="1:65" ht="14.5">
      <c r="A1096" s="82" t="s">
        <v>3188</v>
      </c>
      <c s="79" t="s">
        <v>1311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686760</v>
      </c>
      <c s="96">
        <v>0</v>
      </c>
      <c s="96">
        <v>0</v>
      </c>
      <c s="96">
        <v>3393.7399999999998</v>
      </c>
      <c s="96">
        <v>0</v>
      </c>
      <c s="96">
        <v>0</v>
      </c>
      <c s="96">
        <v>0</v>
      </c>
      <c s="96">
        <v>686760</v>
      </c>
      <c s="85">
        <v>44922</v>
      </c>
      <c s="85">
        <v>47844</v>
      </c>
      <c s="101">
        <v>686760</v>
      </c>
      <c s="102">
        <v>5.9916666666666663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7" spans="1:65" ht="14.5">
      <c r="A1097" s="82" t="s">
        <v>3189</v>
      </c>
      <c s="79" t="s">
        <v>1311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44922</v>
      </c>
      <c s="85">
        <v>48209</v>
      </c>
      <c s="101">
        <v>53100</v>
      </c>
      <c s="102">
        <v>6.9916666666666663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098" spans="1:65" ht="14.5">
      <c r="A1098" s="82" t="s">
        <v>3190</v>
      </c>
      <c s="79" t="s">
        <v>1312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976892.5</v>
      </c>
      <c s="96">
        <v>0</v>
      </c>
      <c s="96">
        <v>0</v>
      </c>
      <c s="96">
        <v>3500.5300000000002</v>
      </c>
      <c s="96">
        <v>0</v>
      </c>
      <c s="96">
        <v>0</v>
      </c>
      <c s="96">
        <v>0</v>
      </c>
      <c s="96">
        <v>976892.5</v>
      </c>
      <c s="85">
        <v>44923</v>
      </c>
      <c s="85">
        <v>46019</v>
      </c>
      <c s="101">
        <v>976892.5</v>
      </c>
      <c s="102">
        <v>0.99444444444444446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488446.25</v>
      </c>
      <c s="27">
        <v>0</v>
      </c>
      <c s="27">
        <v>0</v>
      </c>
      <c s="27">
        <v>0</v>
      </c>
      <c s="27">
        <v>0</v>
      </c>
      <c s="27">
        <v>0</v>
      </c>
      <c s="27">
        <v>488446.25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976892.5</v>
      </c>
      <c s="27">
        <v>0</v>
      </c>
      <c s="27">
        <v>976892.5</v>
      </c>
    </row>
    <row r="1099" spans="1:65" ht="14.5">
      <c r="A1099" s="82" t="s">
        <v>3191</v>
      </c>
      <c s="79" t="s">
        <v>1312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1576185</v>
      </c>
      <c s="96">
        <v>0</v>
      </c>
      <c s="96">
        <v>0</v>
      </c>
      <c s="96">
        <v>6186.5299999999997</v>
      </c>
      <c s="96">
        <v>0</v>
      </c>
      <c s="96">
        <v>0</v>
      </c>
      <c s="96">
        <v>0</v>
      </c>
      <c s="96">
        <v>1576185</v>
      </c>
      <c s="85">
        <v>44923</v>
      </c>
      <c s="85">
        <v>46384</v>
      </c>
      <c s="101">
        <v>1576185</v>
      </c>
      <c s="102">
        <v>1.9944444444444445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788092.5</v>
      </c>
      <c s="27">
        <v>0</v>
      </c>
      <c s="27">
        <v>0</v>
      </c>
      <c s="27">
        <v>0</v>
      </c>
      <c s="27">
        <v>0</v>
      </c>
      <c s="27">
        <v>0</v>
      </c>
      <c s="27">
        <v>788092.5</v>
      </c>
      <c s="27">
        <v>0</v>
      </c>
      <c s="27">
        <v>1576185</v>
      </c>
      <c s="27">
        <v>1576185</v>
      </c>
    </row>
    <row r="1100" spans="1:65" ht="14.5">
      <c r="A1100" s="82" t="s">
        <v>3192</v>
      </c>
      <c s="79" t="s">
        <v>1312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1963962.5</v>
      </c>
      <c s="96">
        <v>0</v>
      </c>
      <c s="96">
        <v>0</v>
      </c>
      <c s="96">
        <v>8297.7399999999998</v>
      </c>
      <c s="96">
        <v>0</v>
      </c>
      <c s="96">
        <v>0</v>
      </c>
      <c s="96">
        <v>0</v>
      </c>
      <c s="96">
        <v>1963962.5</v>
      </c>
      <c s="85">
        <v>44923</v>
      </c>
      <c s="85">
        <v>46749</v>
      </c>
      <c s="101">
        <v>1963962.5</v>
      </c>
      <c s="102">
        <v>2.9944444444444445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01" spans="1:65" ht="14.5">
      <c r="A1101" s="82" t="s">
        <v>3193</v>
      </c>
      <c s="79" t="s">
        <v>1312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7407892.5</v>
      </c>
      <c s="96">
        <v>0</v>
      </c>
      <c s="96">
        <v>0</v>
      </c>
      <c s="96">
        <v>33088.589999999997</v>
      </c>
      <c s="96">
        <v>0</v>
      </c>
      <c s="96">
        <v>0</v>
      </c>
      <c s="96">
        <v>0</v>
      </c>
      <c s="96">
        <v>7407892.5</v>
      </c>
      <c s="85">
        <v>44923</v>
      </c>
      <c s="85">
        <v>47115</v>
      </c>
      <c s="101">
        <v>7407892.5</v>
      </c>
      <c s="102">
        <v>3.9944444444444445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02" spans="1:65" ht="14.5">
      <c r="A1102" s="82" t="s">
        <v>3194</v>
      </c>
      <c s="79" t="s">
        <v>1312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9823352.5</v>
      </c>
      <c s="96">
        <v>0</v>
      </c>
      <c s="96">
        <v>0</v>
      </c>
      <c s="96">
        <v>46169.760000000002</v>
      </c>
      <c s="96">
        <v>0</v>
      </c>
      <c s="96">
        <v>0</v>
      </c>
      <c s="96">
        <v>0</v>
      </c>
      <c s="96">
        <v>9823352.5</v>
      </c>
      <c s="85">
        <v>44923</v>
      </c>
      <c s="85">
        <v>47480</v>
      </c>
      <c s="101">
        <v>9823352.5</v>
      </c>
      <c s="102">
        <v>4.9944444444444445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03" spans="1:65" ht="14.5">
      <c r="A1103" s="82" t="s">
        <v>3195</v>
      </c>
      <c s="79" t="s">
        <v>1312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2725505</v>
      </c>
      <c s="96">
        <v>0</v>
      </c>
      <c s="96">
        <v>0</v>
      </c>
      <c s="96">
        <v>13468.540000000001</v>
      </c>
      <c s="96">
        <v>0</v>
      </c>
      <c s="96">
        <v>0</v>
      </c>
      <c s="96">
        <v>0</v>
      </c>
      <c s="96">
        <v>2725505</v>
      </c>
      <c s="85">
        <v>44923</v>
      </c>
      <c s="85">
        <v>47845</v>
      </c>
      <c s="101">
        <v>2725505</v>
      </c>
      <c s="102">
        <v>5.9944444444444445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04" spans="1:65" ht="14.5">
      <c r="A1104" s="82" t="s">
        <v>3196</v>
      </c>
      <c s="79" t="s">
        <v>1312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81567.5</v>
      </c>
      <c s="96">
        <v>0</v>
      </c>
      <c s="96">
        <v>0</v>
      </c>
      <c s="96">
        <v>422.11000000000001</v>
      </c>
      <c s="96">
        <v>0</v>
      </c>
      <c s="96">
        <v>0</v>
      </c>
      <c s="96">
        <v>0</v>
      </c>
      <c s="96">
        <v>81567.5</v>
      </c>
      <c s="85">
        <v>44923</v>
      </c>
      <c s="85">
        <v>48210</v>
      </c>
      <c s="101">
        <v>81567.5</v>
      </c>
      <c s="102">
        <v>6.9944444444444445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05" spans="1:65" ht="14.5">
      <c r="A1105" s="82" t="s">
        <v>3197</v>
      </c>
      <c s="79" t="s">
        <v>1313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44698</v>
      </c>
      <c s="85">
        <v>48351</v>
      </c>
      <c s="101">
        <v>200000000</v>
      </c>
      <c s="102">
        <v>7.3805555555555555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06" spans="1:65" ht="14.5">
      <c r="A1106" s="82" t="s">
        <v>3198</v>
      </c>
      <c s="79" t="s">
        <v>1314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44984</v>
      </c>
      <c s="85">
        <v>48637</v>
      </c>
      <c s="101">
        <v>200000000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07" spans="1:65" ht="14.5">
      <c r="A1107" s="82" t="s">
        <v>3199</v>
      </c>
      <c s="79" t="s">
        <v>1315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160000000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160000000</v>
      </c>
      <c s="85">
        <v>44987</v>
      </c>
      <c s="85">
        <v>46083</v>
      </c>
      <c s="101">
        <v>160000000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160000000</v>
      </c>
      <c s="27">
        <v>160000000</v>
      </c>
    </row>
    <row r="1108" spans="1:65" ht="14.5">
      <c r="A1108" s="82" t="s">
        <v>3200</v>
      </c>
      <c s="79" t="s">
        <v>1316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40000000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40000000</v>
      </c>
      <c s="85">
        <v>44987</v>
      </c>
      <c s="85">
        <v>46083</v>
      </c>
      <c s="101">
        <v>40000000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40000000</v>
      </c>
      <c s="27">
        <v>40000000</v>
      </c>
    </row>
    <row r="1109" spans="1:65" ht="14.5">
      <c r="A1109" s="82" t="s">
        <v>3201</v>
      </c>
      <c s="79" t="s">
        <v>1317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44995</v>
      </c>
      <c s="85">
        <v>46822</v>
      </c>
      <c s="101">
        <v>200000000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0" spans="1:65" ht="14.5">
      <c r="A1110" s="82" t="s">
        <v>3202</v>
      </c>
      <c s="79" t="s">
        <v>1318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1757286.9199999999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1757286.9199999999</v>
      </c>
      <c s="85">
        <v>45000</v>
      </c>
      <c s="85">
        <v>47192</v>
      </c>
      <c s="101">
        <v>1757286.9199999999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1" spans="1:65" ht="14.5">
      <c r="A1111" s="82" t="s">
        <v>3203</v>
      </c>
      <c s="79" t="s">
        <v>1319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55000000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55000000</v>
      </c>
      <c s="85">
        <v>44987</v>
      </c>
      <c s="85">
        <v>46083</v>
      </c>
      <c s="101">
        <v>55000000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55000000</v>
      </c>
      <c s="27">
        <v>55000000</v>
      </c>
    </row>
    <row r="1112" spans="1:65" ht="14.5">
      <c r="A1112" s="82" t="s">
        <v>3204</v>
      </c>
      <c s="79" t="s">
        <v>1320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30000000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30000000</v>
      </c>
      <c s="85">
        <v>44987</v>
      </c>
      <c s="85">
        <v>46083</v>
      </c>
      <c s="101">
        <v>30000000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30000000</v>
      </c>
      <c s="27">
        <v>30000000</v>
      </c>
    </row>
    <row r="1113" spans="1:65" ht="14.5">
      <c r="A1113" s="82" t="s">
        <v>3205</v>
      </c>
      <c s="79" t="s">
        <v>1321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1515970.29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1515970.29</v>
      </c>
      <c s="85">
        <v>45000</v>
      </c>
      <c s="85">
        <v>47192</v>
      </c>
      <c s="101">
        <v>1515970.29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4" spans="1:65" ht="14.5">
      <c r="A1114" s="82" t="s">
        <v>3206</v>
      </c>
      <c s="79" t="s">
        <v>1322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44995</v>
      </c>
      <c s="85">
        <v>46822</v>
      </c>
      <c s="101">
        <v>200000000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5" spans="1:65" ht="14.5">
      <c r="A1115" s="82" t="s">
        <v>3207</v>
      </c>
      <c s="79" t="s">
        <v>1323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1140352.9299999999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1140352.9299999999</v>
      </c>
      <c s="85">
        <v>45000</v>
      </c>
      <c s="85">
        <v>47192</v>
      </c>
      <c s="101">
        <v>1140352.9299999999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6" spans="1:65" ht="14.5">
      <c r="A1116" s="82" t="s">
        <v>3208</v>
      </c>
      <c s="79" t="s">
        <v>1324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2258134.1600000001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2258134.1600000001</v>
      </c>
      <c s="85">
        <v>45000</v>
      </c>
      <c s="85">
        <v>47192</v>
      </c>
      <c s="101">
        <v>2258134.1600000001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7" spans="1:65" ht="14.5">
      <c r="A1117" s="82" t="s">
        <v>3209</v>
      </c>
      <c s="79" t="s">
        <v>1325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822720.43999999994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822720.43999999994</v>
      </c>
      <c s="85">
        <v>45000</v>
      </c>
      <c s="85">
        <v>47192</v>
      </c>
      <c s="101">
        <v>822720.43999999994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8" spans="1:65" ht="14.5">
      <c r="A1118" s="82" t="s">
        <v>3210</v>
      </c>
      <c s="79" t="s">
        <v>1326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2012682.73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2012682.73</v>
      </c>
      <c s="85">
        <v>45000</v>
      </c>
      <c s="85">
        <v>47192</v>
      </c>
      <c s="101">
        <v>2012682.73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19" spans="1:65" ht="14.5">
      <c r="A1119" s="82" t="s">
        <v>3211</v>
      </c>
      <c s="79" t="s">
        <v>1327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40000000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40000000</v>
      </c>
      <c s="85">
        <v>44987</v>
      </c>
      <c s="85">
        <v>46083</v>
      </c>
      <c s="101">
        <v>40000000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40000000</v>
      </c>
      <c s="27">
        <v>40000000</v>
      </c>
    </row>
    <row r="1120" spans="1:65" ht="14.5">
      <c r="A1120" s="82" t="s">
        <v>3212</v>
      </c>
      <c s="79" t="s">
        <v>1328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158857.5</v>
      </c>
      <c s="96">
        <v>0</v>
      </c>
      <c s="96">
        <v>0</v>
      </c>
      <c s="96">
        <v>623.51999999999998</v>
      </c>
      <c s="96">
        <v>0</v>
      </c>
      <c s="96">
        <v>0</v>
      </c>
      <c s="96">
        <v>0</v>
      </c>
      <c s="96">
        <v>158857.5</v>
      </c>
      <c s="85">
        <v>45037</v>
      </c>
      <c s="85">
        <v>46498</v>
      </c>
      <c s="101">
        <v>158857.5</v>
      </c>
      <c s="102">
        <v>2.3083333333333331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79428.75</v>
      </c>
      <c s="27">
        <v>0</v>
      </c>
      <c s="27">
        <v>0</v>
      </c>
      <c s="27">
        <v>0</v>
      </c>
      <c s="27">
        <v>79428.75</v>
      </c>
      <c s="27">
        <v>79428.75</v>
      </c>
    </row>
    <row r="1121" spans="1:65" ht="14.5">
      <c r="A1121" s="82" t="s">
        <v>3213</v>
      </c>
      <c s="79" t="s">
        <v>1328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100152.5</v>
      </c>
      <c s="96">
        <v>0</v>
      </c>
      <c s="96">
        <v>0</v>
      </c>
      <c s="96">
        <v>423.13999999999999</v>
      </c>
      <c s="96">
        <v>0</v>
      </c>
      <c s="96">
        <v>0</v>
      </c>
      <c s="96">
        <v>0</v>
      </c>
      <c s="96">
        <v>100152.5</v>
      </c>
      <c s="85">
        <v>45037</v>
      </c>
      <c s="85">
        <v>46864</v>
      </c>
      <c s="101">
        <v>100152.5</v>
      </c>
      <c s="102">
        <v>3.3083333333333331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22" spans="1:65" ht="14.5">
      <c r="A1122" s="82" t="s">
        <v>3214</v>
      </c>
      <c s="79" t="s">
        <v>1328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10388130</v>
      </c>
      <c s="96">
        <v>0</v>
      </c>
      <c s="96">
        <v>0</v>
      </c>
      <c s="96">
        <v>46400.309999999998</v>
      </c>
      <c s="96">
        <v>0</v>
      </c>
      <c s="96">
        <v>0</v>
      </c>
      <c s="96">
        <v>0</v>
      </c>
      <c s="96">
        <v>10388130</v>
      </c>
      <c s="85">
        <v>45037</v>
      </c>
      <c s="85">
        <v>47229</v>
      </c>
      <c s="101">
        <v>10388130</v>
      </c>
      <c s="102">
        <v>4.3083333333333336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23" spans="1:65" ht="14.5">
      <c r="A1123" s="82" t="s">
        <v>3215</v>
      </c>
      <c s="79" t="s">
        <v>1329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44984</v>
      </c>
      <c s="85">
        <v>48637</v>
      </c>
      <c s="101">
        <v>200000000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24" spans="1:65" ht="14.5">
      <c r="A1124" s="82" t="s">
        <v>3216</v>
      </c>
      <c s="79" t="s">
        <v>1330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1645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3438387.6600000001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3438387.6600000001</v>
      </c>
      <c s="85">
        <v>45041</v>
      </c>
      <c s="85">
        <v>46502</v>
      </c>
      <c s="101">
        <v>3438387.6600000001</v>
      </c>
      <c s="102">
        <v>2.3194444444444446</v>
      </c>
      <c s="102">
        <v>4</v>
      </c>
      <c s="90">
        <v>0.067556000000000005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25" spans="1:65" ht="14.5">
      <c r="A1125" s="82" t="s">
        <v>3217</v>
      </c>
      <c s="79" t="s">
        <v>1331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1482301.25</v>
      </c>
      <c s="96">
        <v>0</v>
      </c>
      <c s="96">
        <v>0</v>
      </c>
      <c s="96">
        <v>4718.6599999999999</v>
      </c>
      <c s="96">
        <v>0</v>
      </c>
      <c s="96">
        <v>0</v>
      </c>
      <c s="96">
        <v>0</v>
      </c>
      <c s="96">
        <v>1482301.25</v>
      </c>
      <c s="85">
        <v>45042</v>
      </c>
      <c s="85">
        <v>45773</v>
      </c>
      <c s="101">
        <v>2964602.5</v>
      </c>
      <c s="102">
        <v>0.32222222222222224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1482301.25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1482301.25</v>
      </c>
      <c s="27">
        <v>0</v>
      </c>
      <c s="27">
        <v>1482301.25</v>
      </c>
    </row>
    <row r="1126" spans="1:65" ht="14.5">
      <c r="A1126" s="82" t="s">
        <v>3218</v>
      </c>
      <c s="79" t="s">
        <v>1331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3565960</v>
      </c>
      <c s="96">
        <v>0</v>
      </c>
      <c s="96">
        <v>0</v>
      </c>
      <c s="96">
        <v>12778.02</v>
      </c>
      <c s="96">
        <v>0</v>
      </c>
      <c s="96">
        <v>0</v>
      </c>
      <c s="96">
        <v>0</v>
      </c>
      <c s="96">
        <v>3565960</v>
      </c>
      <c s="85">
        <v>45042</v>
      </c>
      <c s="85">
        <v>46138</v>
      </c>
      <c s="101">
        <v>3565960</v>
      </c>
      <c s="102">
        <v>1.3222222222222222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1782980</v>
      </c>
      <c s="27">
        <v>0</v>
      </c>
      <c s="27">
        <v>0</v>
      </c>
      <c s="27">
        <v>0</v>
      </c>
      <c s="27">
        <v>0</v>
      </c>
      <c s="27">
        <v>0</v>
      </c>
      <c s="27">
        <v>1782980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1782980</v>
      </c>
      <c s="27">
        <v>1782980</v>
      </c>
      <c s="27">
        <v>3565960</v>
      </c>
    </row>
    <row r="1127" spans="1:65" ht="14.5">
      <c r="A1127" s="82" t="s">
        <v>3219</v>
      </c>
      <c s="79" t="s">
        <v>1331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6169482.5</v>
      </c>
      <c s="96">
        <v>0</v>
      </c>
      <c s="96">
        <v>0</v>
      </c>
      <c s="96">
        <v>24215.220000000001</v>
      </c>
      <c s="96">
        <v>0</v>
      </c>
      <c s="96">
        <v>0</v>
      </c>
      <c s="96">
        <v>0</v>
      </c>
      <c s="96">
        <v>6169482.5</v>
      </c>
      <c s="85">
        <v>45042</v>
      </c>
      <c s="85">
        <v>46503</v>
      </c>
      <c s="101">
        <v>6169482.5</v>
      </c>
      <c s="102">
        <v>2.3222222222222224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3084741.25</v>
      </c>
      <c s="27">
        <v>0</v>
      </c>
      <c s="27">
        <v>0</v>
      </c>
      <c s="27">
        <v>0</v>
      </c>
      <c s="27">
        <v>3084741.25</v>
      </c>
      <c s="27">
        <v>3084741.25</v>
      </c>
    </row>
    <row r="1128" spans="1:65" ht="14.5">
      <c r="A1128" s="82" t="s">
        <v>3220</v>
      </c>
      <c s="79" t="s">
        <v>1331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15882357.5</v>
      </c>
      <c s="96">
        <v>0</v>
      </c>
      <c s="96">
        <v>0</v>
      </c>
      <c s="96">
        <v>67102.960000000006</v>
      </c>
      <c s="96">
        <v>0</v>
      </c>
      <c s="96">
        <v>0</v>
      </c>
      <c s="96">
        <v>0</v>
      </c>
      <c s="96">
        <v>15882357.5</v>
      </c>
      <c s="85">
        <v>45042</v>
      </c>
      <c s="85">
        <v>46869</v>
      </c>
      <c s="101">
        <v>15882357.5</v>
      </c>
      <c s="102">
        <v>3.3222222222222224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29" spans="1:65" ht="14.5">
      <c r="A1129" s="82" t="s">
        <v>3221</v>
      </c>
      <c s="79" t="s">
        <v>1331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2997495</v>
      </c>
      <c s="96">
        <v>0</v>
      </c>
      <c s="96">
        <v>0</v>
      </c>
      <c s="96">
        <v>13388.809999999999</v>
      </c>
      <c s="96">
        <v>0</v>
      </c>
      <c s="96">
        <v>0</v>
      </c>
      <c s="96">
        <v>0</v>
      </c>
      <c s="96">
        <v>2997495</v>
      </c>
      <c s="85">
        <v>45042</v>
      </c>
      <c s="85">
        <v>47234</v>
      </c>
      <c s="101">
        <v>2997495</v>
      </c>
      <c s="102">
        <v>4.322222222222222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30" spans="1:65" ht="14.5">
      <c r="A1130" s="82" t="s">
        <v>3222</v>
      </c>
      <c s="79" t="s">
        <v>1331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589852.5</v>
      </c>
      <c s="96">
        <v>0</v>
      </c>
      <c s="96">
        <v>0</v>
      </c>
      <c s="96">
        <v>2772.3099999999999</v>
      </c>
      <c s="96">
        <v>0</v>
      </c>
      <c s="96">
        <v>0</v>
      </c>
      <c s="96">
        <v>0</v>
      </c>
      <c s="96">
        <v>589852.5</v>
      </c>
      <c s="85">
        <v>45042</v>
      </c>
      <c s="85">
        <v>47599</v>
      </c>
      <c s="101">
        <v>589852.5</v>
      </c>
      <c s="102">
        <v>5.322222222222222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31" spans="1:65" ht="14.5">
      <c r="A1131" s="82" t="s">
        <v>3223</v>
      </c>
      <c s="79" t="s">
        <v>1331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159300</v>
      </c>
      <c s="96">
        <v>0</v>
      </c>
      <c s="96">
        <v>0</v>
      </c>
      <c s="96">
        <v>787.21000000000004</v>
      </c>
      <c s="96">
        <v>0</v>
      </c>
      <c s="96">
        <v>0</v>
      </c>
      <c s="96">
        <v>0</v>
      </c>
      <c s="96">
        <v>159300</v>
      </c>
      <c s="85">
        <v>45042</v>
      </c>
      <c s="85">
        <v>47964</v>
      </c>
      <c s="101">
        <v>159300</v>
      </c>
      <c s="102">
        <v>6.322222222222222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32" spans="1:65" ht="14.5">
      <c r="A1132" s="82" t="s">
        <v>3224</v>
      </c>
      <c s="79" t="s">
        <v>1332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182605</v>
      </c>
      <c s="96">
        <v>0</v>
      </c>
      <c s="96">
        <v>0</v>
      </c>
      <c s="96">
        <v>581.28999999999996</v>
      </c>
      <c s="96">
        <v>0</v>
      </c>
      <c s="96">
        <v>0</v>
      </c>
      <c s="96">
        <v>0</v>
      </c>
      <c s="96">
        <v>182605</v>
      </c>
      <c s="85">
        <v>45063</v>
      </c>
      <c s="85">
        <v>45794</v>
      </c>
      <c s="101">
        <v>365210</v>
      </c>
      <c s="102">
        <v>0.38055555555555554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182605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182605</v>
      </c>
      <c s="27">
        <v>0</v>
      </c>
      <c s="27">
        <v>182605</v>
      </c>
    </row>
    <row r="1133" spans="1:65" ht="14.5">
      <c r="A1133" s="82" t="s">
        <v>3225</v>
      </c>
      <c s="79" t="s">
        <v>1332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986480</v>
      </c>
      <c s="96">
        <v>0</v>
      </c>
      <c s="96">
        <v>0</v>
      </c>
      <c s="96">
        <v>3534.8899999999999</v>
      </c>
      <c s="96">
        <v>0</v>
      </c>
      <c s="96">
        <v>0</v>
      </c>
      <c s="96">
        <v>0</v>
      </c>
      <c s="96">
        <v>986480</v>
      </c>
      <c s="85">
        <v>45063</v>
      </c>
      <c s="85">
        <v>46159</v>
      </c>
      <c s="101">
        <v>986480</v>
      </c>
      <c s="102">
        <v>1.3805555555555555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493240</v>
      </c>
      <c s="27">
        <v>0</v>
      </c>
      <c s="27">
        <v>0</v>
      </c>
      <c s="27">
        <v>0</v>
      </c>
      <c s="27">
        <v>0</v>
      </c>
      <c s="27">
        <v>0</v>
      </c>
      <c s="27">
        <v>493240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493240</v>
      </c>
      <c s="27">
        <v>493240</v>
      </c>
      <c s="27">
        <v>986480</v>
      </c>
    </row>
    <row r="1134" spans="1:65" ht="14.5">
      <c r="A1134" s="82" t="s">
        <v>3226</v>
      </c>
      <c s="79" t="s">
        <v>1332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853435</v>
      </c>
      <c s="96">
        <v>0</v>
      </c>
      <c s="96">
        <v>0</v>
      </c>
      <c s="96">
        <v>3349.73</v>
      </c>
      <c s="96">
        <v>0</v>
      </c>
      <c s="96">
        <v>0</v>
      </c>
      <c s="96">
        <v>0</v>
      </c>
      <c s="96">
        <v>853435</v>
      </c>
      <c s="85">
        <v>45063</v>
      </c>
      <c s="85">
        <v>46524</v>
      </c>
      <c s="101">
        <v>853435</v>
      </c>
      <c s="102">
        <v>2.3805555555555555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426717.5</v>
      </c>
      <c s="27">
        <v>0</v>
      </c>
      <c s="27">
        <v>0</v>
      </c>
      <c s="27">
        <v>426717.5</v>
      </c>
      <c s="27">
        <v>426717.5</v>
      </c>
    </row>
    <row r="1135" spans="1:65" ht="14.5">
      <c r="A1135" s="82" t="s">
        <v>3227</v>
      </c>
      <c s="79" t="s">
        <v>1332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956685</v>
      </c>
      <c s="96">
        <v>0</v>
      </c>
      <c s="96">
        <v>0</v>
      </c>
      <c s="96">
        <v>4041.9899999999998</v>
      </c>
      <c s="96">
        <v>0</v>
      </c>
      <c s="96">
        <v>0</v>
      </c>
      <c s="96">
        <v>0</v>
      </c>
      <c s="96">
        <v>956685</v>
      </c>
      <c s="85">
        <v>45063</v>
      </c>
      <c s="85">
        <v>46890</v>
      </c>
      <c s="101">
        <v>956685</v>
      </c>
      <c s="102">
        <v>3.3805555555555555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36" spans="1:65" ht="14.5">
      <c r="A1136" s="82" t="s">
        <v>3228</v>
      </c>
      <c s="79" t="s">
        <v>1332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674517.5</v>
      </c>
      <c s="96">
        <v>0</v>
      </c>
      <c s="96">
        <v>0</v>
      </c>
      <c s="96">
        <v>3012.8400000000001</v>
      </c>
      <c s="96">
        <v>0</v>
      </c>
      <c s="96">
        <v>0</v>
      </c>
      <c s="96">
        <v>0</v>
      </c>
      <c s="96">
        <v>674517.5</v>
      </c>
      <c s="85">
        <v>45063</v>
      </c>
      <c s="85">
        <v>47255</v>
      </c>
      <c s="101">
        <v>674517.5</v>
      </c>
      <c s="102">
        <v>4.3805555555555555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37" spans="1:65" ht="14.5">
      <c r="A1137" s="82" t="s">
        <v>3229</v>
      </c>
      <c s="79" t="s">
        <v>1332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1356852.5</v>
      </c>
      <c s="96">
        <v>0</v>
      </c>
      <c s="96">
        <v>0</v>
      </c>
      <c s="96">
        <v>6377.21</v>
      </c>
      <c s="96">
        <v>0</v>
      </c>
      <c s="96">
        <v>0</v>
      </c>
      <c s="96">
        <v>0</v>
      </c>
      <c s="96">
        <v>1356852.5</v>
      </c>
      <c s="85">
        <v>45063</v>
      </c>
      <c s="85">
        <v>47620</v>
      </c>
      <c s="101">
        <v>1356852.5</v>
      </c>
      <c s="102">
        <v>5.3805555555555555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38" spans="1:65" ht="14.5">
      <c r="A1138" s="82" t="s">
        <v>3230</v>
      </c>
      <c s="79" t="s">
        <v>1332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4927237.5</v>
      </c>
      <c s="96">
        <v>0</v>
      </c>
      <c s="96">
        <v>0</v>
      </c>
      <c s="96">
        <v>24348.77</v>
      </c>
      <c s="96">
        <v>0</v>
      </c>
      <c s="96">
        <v>0</v>
      </c>
      <c s="96">
        <v>0</v>
      </c>
      <c s="96">
        <v>4927237.5</v>
      </c>
      <c s="85">
        <v>45063</v>
      </c>
      <c s="85">
        <v>47985</v>
      </c>
      <c s="101">
        <v>4927237.5</v>
      </c>
      <c s="102">
        <v>6.3805555555555555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39" spans="1:65" ht="14.5">
      <c r="A1139" s="82" t="s">
        <v>3231</v>
      </c>
      <c s="79" t="s">
        <v>1332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4071029.5</v>
      </c>
      <c s="96">
        <v>0</v>
      </c>
      <c s="96">
        <v>0</v>
      </c>
      <c s="96">
        <v>21067.580000000002</v>
      </c>
      <c s="96">
        <v>0</v>
      </c>
      <c s="96">
        <v>0</v>
      </c>
      <c s="96">
        <v>0</v>
      </c>
      <c s="96">
        <v>4071029.5</v>
      </c>
      <c s="85">
        <v>45063</v>
      </c>
      <c s="85">
        <v>48351</v>
      </c>
      <c s="101">
        <v>4071029.5</v>
      </c>
      <c s="102">
        <v>7.3805555555555555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40" spans="1:65" ht="14.5">
      <c r="A1140" s="82" t="s">
        <v>3232</v>
      </c>
      <c s="79" t="s">
        <v>1332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653631.5</v>
      </c>
      <c s="96">
        <v>0</v>
      </c>
      <c s="96">
        <v>0</v>
      </c>
      <c s="96">
        <v>3540.5</v>
      </c>
      <c s="96">
        <v>0</v>
      </c>
      <c s="96">
        <v>0</v>
      </c>
      <c s="96">
        <v>0</v>
      </c>
      <c s="96">
        <v>653631.5</v>
      </c>
      <c s="85">
        <v>45063</v>
      </c>
      <c s="85">
        <v>48716</v>
      </c>
      <c s="101">
        <v>653631.5</v>
      </c>
      <c s="102">
        <v>8.3805555555555564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41" spans="1:65" ht="14.5">
      <c r="A1141" s="82" t="s">
        <v>3233</v>
      </c>
      <c s="79" t="s">
        <v>1333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442942.5</v>
      </c>
      <c s="96">
        <v>0</v>
      </c>
      <c s="96">
        <v>0</v>
      </c>
      <c s="96">
        <v>1410.03</v>
      </c>
      <c s="96">
        <v>0</v>
      </c>
      <c s="96">
        <v>0</v>
      </c>
      <c s="96">
        <v>0</v>
      </c>
      <c s="96">
        <v>442942.5</v>
      </c>
      <c s="85">
        <v>45070</v>
      </c>
      <c s="85">
        <v>45801</v>
      </c>
      <c s="101">
        <v>885885</v>
      </c>
      <c s="102">
        <v>0.40000000000000002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442942.5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442942.5</v>
      </c>
      <c s="27">
        <v>0</v>
      </c>
      <c s="27">
        <v>442942.5</v>
      </c>
    </row>
    <row r="1142" spans="1:65" ht="14.5">
      <c r="A1142" s="82" t="s">
        <v>3234</v>
      </c>
      <c s="79" t="s">
        <v>1333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799302.5</v>
      </c>
      <c s="96">
        <v>0</v>
      </c>
      <c s="96">
        <v>0</v>
      </c>
      <c s="96">
        <v>2864.1700000000001</v>
      </c>
      <c s="96">
        <v>0</v>
      </c>
      <c s="96">
        <v>0</v>
      </c>
      <c s="96">
        <v>0</v>
      </c>
      <c s="96">
        <v>799302.5</v>
      </c>
      <c s="85">
        <v>45070</v>
      </c>
      <c s="85">
        <v>46166</v>
      </c>
      <c s="101">
        <v>799302.5</v>
      </c>
      <c s="102">
        <v>1.3999999999999999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399651.25</v>
      </c>
      <c s="27">
        <v>0</v>
      </c>
      <c s="27">
        <v>0</v>
      </c>
      <c s="27">
        <v>0</v>
      </c>
      <c s="27">
        <v>0</v>
      </c>
      <c s="27">
        <v>0</v>
      </c>
      <c s="27">
        <v>399651.25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399651.25</v>
      </c>
      <c s="27">
        <v>399651.25</v>
      </c>
      <c s="27">
        <v>799302.5</v>
      </c>
    </row>
    <row r="1143" spans="1:65" ht="14.5">
      <c r="A1143" s="82" t="s">
        <v>3235</v>
      </c>
      <c s="79" t="s">
        <v>1333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1532377.5</v>
      </c>
      <c s="96">
        <v>0</v>
      </c>
      <c s="96">
        <v>0</v>
      </c>
      <c s="96">
        <v>6014.5799999999999</v>
      </c>
      <c s="96">
        <v>0</v>
      </c>
      <c s="96">
        <v>0</v>
      </c>
      <c s="96">
        <v>0</v>
      </c>
      <c s="96">
        <v>1532377.5</v>
      </c>
      <c s="85">
        <v>45070</v>
      </c>
      <c s="85">
        <v>46531</v>
      </c>
      <c s="101">
        <v>1532377.5</v>
      </c>
      <c s="102">
        <v>2.3999999999999999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766188.75</v>
      </c>
      <c s="27">
        <v>0</v>
      </c>
      <c s="27">
        <v>0</v>
      </c>
      <c s="27">
        <v>766188.75</v>
      </c>
      <c s="27">
        <v>766188.75</v>
      </c>
    </row>
    <row r="1144" spans="1:65" ht="14.5">
      <c r="A1144" s="82" t="s">
        <v>3236</v>
      </c>
      <c s="79" t="s">
        <v>1333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2371505</v>
      </c>
      <c s="96">
        <v>0</v>
      </c>
      <c s="96">
        <v>0</v>
      </c>
      <c s="96">
        <v>10019.610000000001</v>
      </c>
      <c s="96">
        <v>0</v>
      </c>
      <c s="96">
        <v>0</v>
      </c>
      <c s="96">
        <v>0</v>
      </c>
      <c s="96">
        <v>2371505</v>
      </c>
      <c s="85">
        <v>45070</v>
      </c>
      <c s="85">
        <v>46897</v>
      </c>
      <c s="101">
        <v>2371505</v>
      </c>
      <c s="102">
        <v>3.3999999999999999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45" spans="1:65" ht="14.5">
      <c r="A1145" s="82" t="s">
        <v>3237</v>
      </c>
      <c s="79" t="s">
        <v>1333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4465562.5</v>
      </c>
      <c s="96">
        <v>0</v>
      </c>
      <c s="96">
        <v>0</v>
      </c>
      <c s="96">
        <v>19946.18</v>
      </c>
      <c s="96">
        <v>0</v>
      </c>
      <c s="96">
        <v>0</v>
      </c>
      <c s="96">
        <v>0</v>
      </c>
      <c s="96">
        <v>4465562.5</v>
      </c>
      <c s="85">
        <v>45070</v>
      </c>
      <c s="85">
        <v>47262</v>
      </c>
      <c s="101">
        <v>4465562.5</v>
      </c>
      <c s="102">
        <v>4.4000000000000004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46" spans="1:65" ht="14.5">
      <c r="A1146" s="82" t="s">
        <v>3238</v>
      </c>
      <c s="79" t="s">
        <v>1333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7655545</v>
      </c>
      <c s="96">
        <v>0</v>
      </c>
      <c s="96">
        <v>0</v>
      </c>
      <c s="96">
        <v>35981.059999999998</v>
      </c>
      <c s="96">
        <v>0</v>
      </c>
      <c s="96">
        <v>0</v>
      </c>
      <c s="96">
        <v>0</v>
      </c>
      <c s="96">
        <v>7655545</v>
      </c>
      <c s="85">
        <v>45070</v>
      </c>
      <c s="85">
        <v>47627</v>
      </c>
      <c s="101">
        <v>7655545</v>
      </c>
      <c s="102">
        <v>5.4000000000000004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47" spans="1:65" ht="14.5">
      <c r="A1147" s="82" t="s">
        <v>3239</v>
      </c>
      <c s="79" t="s">
        <v>1333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1114362.5</v>
      </c>
      <c s="96">
        <v>0</v>
      </c>
      <c s="96">
        <v>0</v>
      </c>
      <c s="96">
        <v>5506.8100000000004</v>
      </c>
      <c s="96">
        <v>0</v>
      </c>
      <c s="96">
        <v>0</v>
      </c>
      <c s="96">
        <v>0</v>
      </c>
      <c s="96">
        <v>1114362.5</v>
      </c>
      <c s="85">
        <v>45070</v>
      </c>
      <c s="85">
        <v>47992</v>
      </c>
      <c s="101">
        <v>1114362.5</v>
      </c>
      <c s="102">
        <v>6.4000000000000004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48" spans="1:65" ht="14.5">
      <c r="A1148" s="82" t="s">
        <v>3240</v>
      </c>
      <c s="79" t="s">
        <v>1333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265500</v>
      </c>
      <c s="96">
        <v>0</v>
      </c>
      <c s="96">
        <v>0</v>
      </c>
      <c s="96">
        <v>1373.96</v>
      </c>
      <c s="96">
        <v>0</v>
      </c>
      <c s="96">
        <v>0</v>
      </c>
      <c s="96">
        <v>0</v>
      </c>
      <c s="96">
        <v>265500</v>
      </c>
      <c s="85">
        <v>45070</v>
      </c>
      <c s="85">
        <v>48358</v>
      </c>
      <c s="101">
        <v>265500</v>
      </c>
      <c s="102">
        <v>7.4000000000000004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49" spans="1:65" ht="14.5">
      <c r="A1149" s="82" t="s">
        <v>3241</v>
      </c>
      <c s="79" t="s">
        <v>1333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361227.5</v>
      </c>
      <c s="96">
        <v>0</v>
      </c>
      <c s="96">
        <v>0</v>
      </c>
      <c s="96">
        <v>1956.6500000000001</v>
      </c>
      <c s="96">
        <v>0</v>
      </c>
      <c s="96">
        <v>0</v>
      </c>
      <c s="96">
        <v>0</v>
      </c>
      <c s="96">
        <v>361227.5</v>
      </c>
      <c s="85">
        <v>45070</v>
      </c>
      <c s="85">
        <v>48723</v>
      </c>
      <c s="101">
        <v>361227.5</v>
      </c>
      <c s="102">
        <v>8.4000000000000004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0" spans="1:65" ht="14.5">
      <c r="A1150" s="82" t="s">
        <v>3242</v>
      </c>
      <c s="79" t="s">
        <v>1334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44984</v>
      </c>
      <c s="85">
        <v>48637</v>
      </c>
      <c s="101">
        <v>200000000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1" spans="1:65" ht="14.5">
      <c r="A1151" s="82" t="s">
        <v>3243</v>
      </c>
      <c s="79" t="s">
        <v>1335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44984</v>
      </c>
      <c s="85">
        <v>48637</v>
      </c>
      <c s="101">
        <v>200000000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2" spans="1:65" ht="14.5">
      <c r="A1152" s="82" t="s">
        <v>3244</v>
      </c>
      <c s="79" t="s">
        <v>1336</v>
      </c>
      <c s="80">
        <v>1</v>
      </c>
      <c s="81" t="s">
        <v>23</v>
      </c>
      <c s="79" t="s">
        <v>467</v>
      </c>
      <c s="79" t="s">
        <v>641</v>
      </c>
      <c s="79" t="s">
        <v>599</v>
      </c>
      <c s="79" t="s">
        <v>654</v>
      </c>
      <c s="79" t="s">
        <v>642</v>
      </c>
      <c s="79" t="s">
        <v>655</v>
      </c>
      <c s="79" t="s">
        <v>599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14173820.699999999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14173820.699999999</v>
      </c>
      <c s="85">
        <v>44995</v>
      </c>
      <c s="85">
        <v>46822</v>
      </c>
      <c s="101">
        <v>14173820.699999999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3" spans="1:65" ht="14.5">
      <c r="A1153" s="82" t="s">
        <v>3245</v>
      </c>
      <c s="79" t="s">
        <v>1337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169.03</v>
      </c>
      <c s="96">
        <v>0</v>
      </c>
      <c s="96">
        <v>0</v>
      </c>
      <c s="96">
        <v>0</v>
      </c>
      <c s="96">
        <v>53100</v>
      </c>
      <c s="85">
        <v>45110</v>
      </c>
      <c s="85">
        <v>45841</v>
      </c>
      <c s="101">
        <v>53100</v>
      </c>
      <c s="102">
        <v>0.5083333333333333</v>
      </c>
      <c s="102">
        <v>2</v>
      </c>
      <c s="90">
        <v>0.038199999999999998</v>
      </c>
      <c s="79" t="s">
        <v>657</v>
      </c>
      <c s="79" t="s">
        <v>658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26550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53100</v>
      </c>
      <c s="27">
        <v>0</v>
      </c>
      <c s="27">
        <v>53100</v>
      </c>
    </row>
    <row r="1154" spans="1:65" ht="14.5">
      <c r="A1154" s="82" t="s">
        <v>3246</v>
      </c>
      <c s="79" t="s">
        <v>1337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145730</v>
      </c>
      <c s="96">
        <v>0</v>
      </c>
      <c s="96">
        <v>0</v>
      </c>
      <c s="96">
        <v>522.20000000000005</v>
      </c>
      <c s="96">
        <v>0</v>
      </c>
      <c s="96">
        <v>0</v>
      </c>
      <c s="96">
        <v>0</v>
      </c>
      <c s="96">
        <v>145730</v>
      </c>
      <c s="85">
        <v>45110</v>
      </c>
      <c s="85">
        <v>46206</v>
      </c>
      <c s="101">
        <v>145730</v>
      </c>
      <c s="102">
        <v>1.5083333333333333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72865</v>
      </c>
      <c s="27">
        <v>0</v>
      </c>
      <c s="27">
        <v>0</v>
      </c>
      <c s="27">
        <v>0</v>
      </c>
      <c s="27">
        <v>0</v>
      </c>
      <c s="27">
        <v>0</v>
      </c>
      <c s="27">
        <v>72865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145730</v>
      </c>
      <c s="27">
        <v>145730</v>
      </c>
    </row>
    <row r="1155" spans="1:65" ht="14.5">
      <c r="A1155" s="82" t="s">
        <v>3247</v>
      </c>
      <c s="79" t="s">
        <v>1337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198240</v>
      </c>
      <c s="96">
        <v>0</v>
      </c>
      <c s="96">
        <v>0</v>
      </c>
      <c s="96">
        <v>778.09000000000003</v>
      </c>
      <c s="96">
        <v>0</v>
      </c>
      <c s="96">
        <v>0</v>
      </c>
      <c s="96">
        <v>0</v>
      </c>
      <c s="96">
        <v>198240</v>
      </c>
      <c s="85">
        <v>45110</v>
      </c>
      <c s="85">
        <v>46571</v>
      </c>
      <c s="101">
        <v>198240</v>
      </c>
      <c s="102">
        <v>2.5083333333333333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6" spans="1:65" ht="14.5">
      <c r="A1156" s="82" t="s">
        <v>3248</v>
      </c>
      <c s="79" t="s">
        <v>1337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2892917.5</v>
      </c>
      <c s="96">
        <v>0</v>
      </c>
      <c s="96">
        <v>0</v>
      </c>
      <c s="96">
        <v>12222.58</v>
      </c>
      <c s="96">
        <v>0</v>
      </c>
      <c s="96">
        <v>0</v>
      </c>
      <c s="96">
        <v>0</v>
      </c>
      <c s="96">
        <v>2892917.5</v>
      </c>
      <c s="85">
        <v>45110</v>
      </c>
      <c s="85">
        <v>46937</v>
      </c>
      <c s="101">
        <v>2892917.5</v>
      </c>
      <c s="102">
        <v>3.5083333333333333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7" spans="1:65" ht="14.5">
      <c r="A1157" s="82" t="s">
        <v>3249</v>
      </c>
      <c s="79" t="s">
        <v>1337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11498657.5</v>
      </c>
      <c s="96">
        <v>0</v>
      </c>
      <c s="96">
        <v>0</v>
      </c>
      <c s="96">
        <v>51360.669999999998</v>
      </c>
      <c s="96">
        <v>0</v>
      </c>
      <c s="96">
        <v>0</v>
      </c>
      <c s="96">
        <v>0</v>
      </c>
      <c s="96">
        <v>11498657.5</v>
      </c>
      <c s="85">
        <v>45110</v>
      </c>
      <c s="85">
        <v>47302</v>
      </c>
      <c s="101">
        <v>11498657.5</v>
      </c>
      <c s="102">
        <v>4.5083333333333337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8" spans="1:65" ht="14.5">
      <c r="A1158" s="82" t="s">
        <v>3250</v>
      </c>
      <c s="79" t="s">
        <v>1338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44984</v>
      </c>
      <c s="85">
        <v>48637</v>
      </c>
      <c s="101">
        <v>200000000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59" spans="1:65" ht="14.5">
      <c r="A1159" s="82" t="s">
        <v>3251</v>
      </c>
      <c s="79" t="s">
        <v>1339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2296720.3700000001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2296720.3700000001</v>
      </c>
      <c s="85">
        <v>44995</v>
      </c>
      <c s="85">
        <v>46822</v>
      </c>
      <c s="101">
        <v>2296720.3700000001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0" spans="1:65" ht="14.5">
      <c r="A1160" s="82" t="s">
        <v>3252</v>
      </c>
      <c s="79" t="s">
        <v>1340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3690219.5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3690219.5</v>
      </c>
      <c s="85">
        <v>44995</v>
      </c>
      <c s="85">
        <v>46822</v>
      </c>
      <c s="101">
        <v>3690219.5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1" spans="1:65" ht="14.5">
      <c r="A1161" s="82" t="s">
        <v>3253</v>
      </c>
      <c s="79" t="s">
        <v>1341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2864683.3900000001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2864683.3900000001</v>
      </c>
      <c s="85">
        <v>45000</v>
      </c>
      <c s="85">
        <v>47192</v>
      </c>
      <c s="101">
        <v>2864683.3900000001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2" spans="1:65" ht="14.5">
      <c r="A1162" s="82" t="s">
        <v>3254</v>
      </c>
      <c s="79" t="s">
        <v>1342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180540</v>
      </c>
      <c s="96">
        <v>0</v>
      </c>
      <c s="96">
        <v>0</v>
      </c>
      <c s="96">
        <v>574.72000000000003</v>
      </c>
      <c s="96">
        <v>0</v>
      </c>
      <c s="96">
        <v>0</v>
      </c>
      <c s="96">
        <v>0</v>
      </c>
      <c s="96">
        <v>180540</v>
      </c>
      <c s="85">
        <v>45118</v>
      </c>
      <c s="85">
        <v>45849</v>
      </c>
      <c s="101">
        <v>180540</v>
      </c>
      <c s="102">
        <v>0.53055555555555556</v>
      </c>
      <c s="102">
        <v>2</v>
      </c>
      <c s="90">
        <v>0.038199999999999998</v>
      </c>
      <c s="79" t="s">
        <v>657</v>
      </c>
      <c s="79" t="s">
        <v>658</v>
      </c>
      <c s="27">
        <v>90270</v>
      </c>
      <c s="27">
        <v>0</v>
      </c>
      <c s="27">
        <v>0</v>
      </c>
      <c s="27">
        <v>0</v>
      </c>
      <c s="27">
        <v>0</v>
      </c>
      <c s="27">
        <v>0</v>
      </c>
      <c s="27">
        <v>90270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180540</v>
      </c>
      <c s="27">
        <v>0</v>
      </c>
      <c s="27">
        <v>180540</v>
      </c>
    </row>
    <row r="1163" spans="1:65" ht="14.5">
      <c r="A1163" s="82" t="s">
        <v>3255</v>
      </c>
      <c s="79" t="s">
        <v>1342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165642.5</v>
      </c>
      <c s="96">
        <v>0</v>
      </c>
      <c s="96">
        <v>0</v>
      </c>
      <c s="96">
        <v>593.54999999999995</v>
      </c>
      <c s="96">
        <v>0</v>
      </c>
      <c s="96">
        <v>0</v>
      </c>
      <c s="96">
        <v>0</v>
      </c>
      <c s="96">
        <v>165642.5</v>
      </c>
      <c s="85">
        <v>45118</v>
      </c>
      <c s="85">
        <v>46214</v>
      </c>
      <c s="101">
        <v>165642.5</v>
      </c>
      <c s="102">
        <v>1.5305555555555554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82821.25</v>
      </c>
      <c s="27">
        <v>0</v>
      </c>
      <c s="27">
        <v>0</v>
      </c>
      <c s="27">
        <v>0</v>
      </c>
      <c s="27">
        <v>0</v>
      </c>
      <c s="27">
        <v>0</v>
      </c>
      <c s="27">
        <v>82821.25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165642.5</v>
      </c>
      <c s="27">
        <v>165642.5</v>
      </c>
    </row>
    <row r="1164" spans="1:65" ht="14.5">
      <c r="A1164" s="82" t="s">
        <v>3256</v>
      </c>
      <c s="79" t="s">
        <v>1342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89827.5</v>
      </c>
      <c s="96">
        <v>0</v>
      </c>
      <c s="96">
        <v>0</v>
      </c>
      <c s="96">
        <v>352.56999999999999</v>
      </c>
      <c s="96">
        <v>0</v>
      </c>
      <c s="96">
        <v>0</v>
      </c>
      <c s="96">
        <v>0</v>
      </c>
      <c s="96">
        <v>89827.5</v>
      </c>
      <c s="85">
        <v>45118</v>
      </c>
      <c s="85">
        <v>46579</v>
      </c>
      <c s="101">
        <v>89827.5</v>
      </c>
      <c s="102">
        <v>2.5305555555555554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5" spans="1:65" ht="14.5">
      <c r="A1165" s="82" t="s">
        <v>3257</v>
      </c>
      <c s="79" t="s">
        <v>1342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162840</v>
      </c>
      <c s="96">
        <v>0</v>
      </c>
      <c s="96">
        <v>0</v>
      </c>
      <c s="96">
        <v>688</v>
      </c>
      <c s="96">
        <v>0</v>
      </c>
      <c s="96">
        <v>0</v>
      </c>
      <c s="96">
        <v>0</v>
      </c>
      <c s="96">
        <v>162840</v>
      </c>
      <c s="85">
        <v>45118</v>
      </c>
      <c s="85">
        <v>46945</v>
      </c>
      <c s="101">
        <v>162840</v>
      </c>
      <c s="102">
        <v>3.5305555555555554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6" spans="1:65" ht="14.5">
      <c r="A1166" s="82" t="s">
        <v>3258</v>
      </c>
      <c s="79" t="s">
        <v>1342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93367.5</v>
      </c>
      <c s="96">
        <v>0</v>
      </c>
      <c s="96">
        <v>0</v>
      </c>
      <c s="96">
        <v>417.04000000000002</v>
      </c>
      <c s="96">
        <v>0</v>
      </c>
      <c s="96">
        <v>0</v>
      </c>
      <c s="96">
        <v>0</v>
      </c>
      <c s="96">
        <v>93367.5</v>
      </c>
      <c s="85">
        <v>45118</v>
      </c>
      <c s="85">
        <v>47310</v>
      </c>
      <c s="101">
        <v>93367.5</v>
      </c>
      <c s="102">
        <v>4.5305555555555559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7" spans="1:65" ht="14.5">
      <c r="A1167" s="82" t="s">
        <v>3259</v>
      </c>
      <c s="79" t="s">
        <v>1342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99710</v>
      </c>
      <c s="96">
        <v>0</v>
      </c>
      <c s="96">
        <v>0</v>
      </c>
      <c s="96">
        <v>468.63999999999999</v>
      </c>
      <c s="96">
        <v>0</v>
      </c>
      <c s="96">
        <v>0</v>
      </c>
      <c s="96">
        <v>0</v>
      </c>
      <c s="96">
        <v>99710</v>
      </c>
      <c s="85">
        <v>45118</v>
      </c>
      <c s="85">
        <v>47675</v>
      </c>
      <c s="101">
        <v>99710</v>
      </c>
      <c s="102">
        <v>5.5305555555555559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8" spans="1:65" ht="14.5">
      <c r="A1168" s="82" t="s">
        <v>3260</v>
      </c>
      <c s="79" t="s">
        <v>1342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451792.5</v>
      </c>
      <c s="96">
        <v>0</v>
      </c>
      <c s="96">
        <v>0</v>
      </c>
      <c s="96">
        <v>2232.6100000000001</v>
      </c>
      <c s="96">
        <v>0</v>
      </c>
      <c s="96">
        <v>0</v>
      </c>
      <c s="96">
        <v>0</v>
      </c>
      <c s="96">
        <v>451792.5</v>
      </c>
      <c s="85">
        <v>45118</v>
      </c>
      <c s="85">
        <v>48040</v>
      </c>
      <c s="101">
        <v>451792.5</v>
      </c>
      <c s="102">
        <v>6.5305555555555559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69" spans="1:65" ht="14.5">
      <c r="A1169" s="82" t="s">
        <v>3261</v>
      </c>
      <c s="79" t="s">
        <v>1342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2150402.5</v>
      </c>
      <c s="96">
        <v>0</v>
      </c>
      <c s="96">
        <v>0</v>
      </c>
      <c s="96">
        <v>11128.33</v>
      </c>
      <c s="96">
        <v>0</v>
      </c>
      <c s="96">
        <v>0</v>
      </c>
      <c s="96">
        <v>0</v>
      </c>
      <c s="96">
        <v>2150402.5</v>
      </c>
      <c s="85">
        <v>45118</v>
      </c>
      <c s="85">
        <v>48406</v>
      </c>
      <c s="101">
        <v>2150402.5</v>
      </c>
      <c s="102">
        <v>7.5305555555555559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0" spans="1:65" ht="14.5">
      <c r="A1170" s="82" t="s">
        <v>3262</v>
      </c>
      <c s="79" t="s">
        <v>1342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1392547.5</v>
      </c>
      <c s="96">
        <v>0</v>
      </c>
      <c s="96">
        <v>0</v>
      </c>
      <c s="96">
        <v>7542.9700000000003</v>
      </c>
      <c s="96">
        <v>0</v>
      </c>
      <c s="96">
        <v>0</v>
      </c>
      <c s="96">
        <v>0</v>
      </c>
      <c s="96">
        <v>1392547.5</v>
      </c>
      <c s="85">
        <v>45118</v>
      </c>
      <c s="85">
        <v>48771</v>
      </c>
      <c s="101">
        <v>1392547.5</v>
      </c>
      <c s="102">
        <v>8.530555555555555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1" spans="1:65" ht="14.5">
      <c r="A1171" s="82" t="s">
        <v>3263</v>
      </c>
      <c s="79" t="s">
        <v>1343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5667701.0899999999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5667701.0899999999</v>
      </c>
      <c s="85">
        <v>45000</v>
      </c>
      <c s="85">
        <v>47192</v>
      </c>
      <c s="101">
        <v>5667701.0899999999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2" spans="1:65" ht="14.5">
      <c r="A1172" s="82" t="s">
        <v>3264</v>
      </c>
      <c s="79" t="s">
        <v>1344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2327282.1400000001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2327282.1400000001</v>
      </c>
      <c s="85">
        <v>45000</v>
      </c>
      <c s="85">
        <v>47192</v>
      </c>
      <c s="101">
        <v>2327282.1400000001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3" spans="1:65" ht="14.5">
      <c r="A1173" s="82" t="s">
        <v>3265</v>
      </c>
      <c s="79" t="s">
        <v>1345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3676061.6699999999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3676061.6699999999</v>
      </c>
      <c s="85">
        <v>45000</v>
      </c>
      <c s="85">
        <v>47192</v>
      </c>
      <c s="101">
        <v>3676061.6699999999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4" spans="1:65" ht="14.5">
      <c r="A1174" s="82" t="s">
        <v>3266</v>
      </c>
      <c s="79" t="s">
        <v>1346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3354715.7200000002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3354715.7200000002</v>
      </c>
      <c s="85">
        <v>45000</v>
      </c>
      <c s="85">
        <v>47192</v>
      </c>
      <c s="101">
        <v>3354715.7200000002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5" spans="1:65" ht="14.5">
      <c r="A1175" s="82" t="s">
        <v>3267</v>
      </c>
      <c s="79" t="s">
        <v>1347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7191734.7999999998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7191734.7999999998</v>
      </c>
      <c s="85">
        <v>44987</v>
      </c>
      <c s="85">
        <v>46083</v>
      </c>
      <c s="101">
        <v>7191734.7999999998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7191734.8399999999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7191734.8399999999</v>
      </c>
      <c s="27">
        <v>7191734.8399999999</v>
      </c>
    </row>
    <row r="1176" spans="1:65" ht="14.5">
      <c r="A1176" s="82" t="s">
        <v>3268</v>
      </c>
      <c s="79" t="s">
        <v>1348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7172766.4500000002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7172766.4500000002</v>
      </c>
      <c s="85">
        <v>44995</v>
      </c>
      <c s="85">
        <v>46822</v>
      </c>
      <c s="101">
        <v>7172766.4500000002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7" spans="1:65" ht="14.5">
      <c r="A1177" s="82" t="s">
        <v>3269</v>
      </c>
      <c s="79" t="s">
        <v>1349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2180249.6099999999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2180249.6099999999</v>
      </c>
      <c s="85">
        <v>44987</v>
      </c>
      <c s="85">
        <v>46083</v>
      </c>
      <c s="101">
        <v>2180249.6099999999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2180249.6099999999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2180249.6099999999</v>
      </c>
      <c s="27">
        <v>2180249.6099999999</v>
      </c>
    </row>
    <row r="1178" spans="1:65" ht="14.5">
      <c r="A1178" s="82" t="s">
        <v>3270</v>
      </c>
      <c s="79" t="s">
        <v>1350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166699.85999999999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166699.85999999999</v>
      </c>
      <c s="85">
        <v>44995</v>
      </c>
      <c s="85">
        <v>46822</v>
      </c>
      <c s="101">
        <v>166699.85999999999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79" spans="1:65" ht="14.5">
      <c r="A1179" s="82" t="s">
        <v>3271</v>
      </c>
      <c s="79" t="s">
        <v>1351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96877.440000000002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96877.440000000002</v>
      </c>
      <c s="85">
        <v>44995</v>
      </c>
      <c s="85">
        <v>46822</v>
      </c>
      <c s="101">
        <v>96877.440000000002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0" spans="1:65" ht="14.5">
      <c r="A1180" s="82" t="s">
        <v>3272</v>
      </c>
      <c s="79" t="s">
        <v>1352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190929.5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190929.5</v>
      </c>
      <c s="85">
        <v>44995</v>
      </c>
      <c s="85">
        <v>46822</v>
      </c>
      <c s="101">
        <v>190929.5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1" spans="1:65" ht="14.5">
      <c r="A1181" s="82" t="s">
        <v>3273</v>
      </c>
      <c s="79" t="s">
        <v>1353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48390.870000000003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48390.870000000003</v>
      </c>
      <c s="85">
        <v>44995</v>
      </c>
      <c s="85">
        <v>46822</v>
      </c>
      <c s="101">
        <v>48390.870000000003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2" spans="1:65" ht="14.5">
      <c r="A1182" s="82" t="s">
        <v>3274</v>
      </c>
      <c s="79" t="s">
        <v>1354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58155.190000000002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58155.190000000002</v>
      </c>
      <c s="85">
        <v>44995</v>
      </c>
      <c s="85">
        <v>46822</v>
      </c>
      <c s="101">
        <v>58155.190000000002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3" spans="1:65" ht="14.5">
      <c r="A1183" s="82" t="s">
        <v>3275</v>
      </c>
      <c s="79" t="s">
        <v>1355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158941.44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158941.44</v>
      </c>
      <c s="85">
        <v>44995</v>
      </c>
      <c s="85">
        <v>46822</v>
      </c>
      <c s="101">
        <v>158941.44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4" spans="1:65" ht="14.5">
      <c r="A1184" s="82" t="s">
        <v>3276</v>
      </c>
      <c s="79" t="s">
        <v>1356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96877.440000000002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96877.440000000002</v>
      </c>
      <c s="85">
        <v>44995</v>
      </c>
      <c s="85">
        <v>46822</v>
      </c>
      <c s="101">
        <v>96877.440000000002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5" spans="1:65" ht="14.5">
      <c r="A1185" s="82" t="s">
        <v>3277</v>
      </c>
      <c s="79" t="s">
        <v>1357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96908.429999999993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96908.429999999993</v>
      </c>
      <c s="85">
        <v>44995</v>
      </c>
      <c s="85">
        <v>46822</v>
      </c>
      <c s="101">
        <v>96908.429999999993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6" spans="1:65" ht="14.5">
      <c r="A1186" s="82" t="s">
        <v>3278</v>
      </c>
      <c s="79" t="s">
        <v>1358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48453.25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48453.25</v>
      </c>
      <c s="85">
        <v>44995</v>
      </c>
      <c s="85">
        <v>46822</v>
      </c>
      <c s="101">
        <v>48453.25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7" spans="1:65" ht="14.5">
      <c r="A1187" s="82" t="s">
        <v>3279</v>
      </c>
      <c s="79" t="s">
        <v>1359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110476.05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110476.05</v>
      </c>
      <c s="85">
        <v>44995</v>
      </c>
      <c s="85">
        <v>46822</v>
      </c>
      <c s="101">
        <v>110476.05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8" spans="1:65" ht="14.5">
      <c r="A1188" s="82" t="s">
        <v>3280</v>
      </c>
      <c s="79" t="s">
        <v>1360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77525.190000000002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77525.190000000002</v>
      </c>
      <c s="85">
        <v>44995</v>
      </c>
      <c s="85">
        <v>46822</v>
      </c>
      <c s="101">
        <v>77525.190000000002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89" spans="1:65" ht="14.5">
      <c r="A1189" s="82" t="s">
        <v>3281</v>
      </c>
      <c s="79" t="s">
        <v>1361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56129.650000000001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56129.650000000001</v>
      </c>
      <c s="85">
        <v>44995</v>
      </c>
      <c s="85">
        <v>46822</v>
      </c>
      <c s="101">
        <v>56129.650000000001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90" spans="1:65" ht="14.5">
      <c r="A1190" s="82" t="s">
        <v>3282</v>
      </c>
      <c s="79" t="s">
        <v>1362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53228.18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53228.18</v>
      </c>
      <c s="85">
        <v>44995</v>
      </c>
      <c s="85">
        <v>46822</v>
      </c>
      <c s="101">
        <v>53228.18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91" spans="1:65" ht="14.5">
      <c r="A1191" s="82" t="s">
        <v>3283</v>
      </c>
      <c s="79" t="s">
        <v>1363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193817.60000000001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193817.60000000001</v>
      </c>
      <c s="85">
        <v>44995</v>
      </c>
      <c s="85">
        <v>46822</v>
      </c>
      <c s="101">
        <v>193817.60000000001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92" spans="1:65" ht="14.5">
      <c r="A1192" s="82" t="s">
        <v>3284</v>
      </c>
      <c s="79" t="s">
        <v>1364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4000000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</v>
      </c>
      <c s="85">
        <v>44987</v>
      </c>
      <c s="85">
        <v>46083</v>
      </c>
      <c s="101">
        <v>4000000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4000000</v>
      </c>
      <c s="27">
        <v>4000000</v>
      </c>
    </row>
    <row r="1193" spans="1:65" ht="14.5">
      <c r="A1193" s="82" t="s">
        <v>3285</v>
      </c>
      <c s="79" t="s">
        <v>1365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91600.449999999997</v>
      </c>
      <c s="96">
        <v>0</v>
      </c>
      <c s="96">
        <v>0</v>
      </c>
      <c s="96">
        <v>291.58999999999997</v>
      </c>
      <c s="96">
        <v>0</v>
      </c>
      <c s="96">
        <v>0</v>
      </c>
      <c s="96">
        <v>0</v>
      </c>
      <c s="96">
        <v>91600.449999999997</v>
      </c>
      <c s="85">
        <v>45162</v>
      </c>
      <c s="85">
        <v>45893</v>
      </c>
      <c s="101">
        <v>91600.449999999997</v>
      </c>
      <c s="102">
        <v>0.65000000000000002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45800.230000000003</v>
      </c>
      <c s="27">
        <v>0</v>
      </c>
      <c s="27">
        <v>0</v>
      </c>
      <c s="27">
        <v>0</v>
      </c>
      <c s="27">
        <v>0</v>
      </c>
      <c s="27">
        <v>0</v>
      </c>
      <c s="27">
        <v>45800.230000000003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91600.460000000006</v>
      </c>
      <c s="27">
        <v>0</v>
      </c>
      <c s="27">
        <v>91600.460000000006</v>
      </c>
    </row>
    <row r="1194" spans="1:65" ht="14.5">
      <c r="A1194" s="82" t="s">
        <v>3286</v>
      </c>
      <c s="79" t="s">
        <v>1365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60770</v>
      </c>
      <c s="96">
        <v>0</v>
      </c>
      <c s="96">
        <v>0</v>
      </c>
      <c s="96">
        <v>217.75999999999999</v>
      </c>
      <c s="96">
        <v>0</v>
      </c>
      <c s="96">
        <v>0</v>
      </c>
      <c s="96">
        <v>0</v>
      </c>
      <c s="96">
        <v>60770</v>
      </c>
      <c s="85">
        <v>45162</v>
      </c>
      <c s="85">
        <v>46258</v>
      </c>
      <c s="101">
        <v>60770</v>
      </c>
      <c s="102">
        <v>1.6499999999999999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30385</v>
      </c>
      <c s="27">
        <v>0</v>
      </c>
      <c s="27">
        <v>0</v>
      </c>
      <c s="27">
        <v>0</v>
      </c>
      <c s="27">
        <v>0</v>
      </c>
      <c s="27">
        <v>0</v>
      </c>
      <c s="27">
        <v>30385</v>
      </c>
      <c s="27">
        <v>0</v>
      </c>
      <c s="27">
        <v>0</v>
      </c>
      <c s="27">
        <v>0</v>
      </c>
      <c s="27">
        <v>0</v>
      </c>
      <c s="27">
        <v>0</v>
      </c>
      <c s="27">
        <v>60770</v>
      </c>
      <c s="27">
        <v>60770</v>
      </c>
    </row>
    <row r="1195" spans="1:65" ht="14.5">
      <c r="A1195" s="82" t="s">
        <v>3287</v>
      </c>
      <c s="79" t="s">
        <v>1365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22125</v>
      </c>
      <c s="96">
        <v>0</v>
      </c>
      <c s="96">
        <v>0</v>
      </c>
      <c s="96">
        <v>98.819999999999993</v>
      </c>
      <c s="96">
        <v>0</v>
      </c>
      <c s="96">
        <v>0</v>
      </c>
      <c s="96">
        <v>0</v>
      </c>
      <c s="96">
        <v>22125</v>
      </c>
      <c s="85">
        <v>45162</v>
      </c>
      <c s="85">
        <v>47354</v>
      </c>
      <c s="101">
        <v>22125</v>
      </c>
      <c s="102">
        <v>4.6500000000000004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96" spans="1:65" ht="14.5">
      <c r="A1196" s="82" t="s">
        <v>3288</v>
      </c>
      <c s="79" t="s">
        <v>1365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70819.669999999998</v>
      </c>
      <c s="96">
        <v>0</v>
      </c>
      <c s="96">
        <v>0</v>
      </c>
      <c s="96">
        <v>332.85000000000002</v>
      </c>
      <c s="96">
        <v>0</v>
      </c>
      <c s="96">
        <v>0</v>
      </c>
      <c s="96">
        <v>0</v>
      </c>
      <c s="96">
        <v>70819.669999999998</v>
      </c>
      <c s="85">
        <v>45162</v>
      </c>
      <c s="85">
        <v>47719</v>
      </c>
      <c s="101">
        <v>70819.669999999998</v>
      </c>
      <c s="102">
        <v>5.6500000000000004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97" spans="1:65" ht="14.5">
      <c r="A1197" s="82" t="s">
        <v>3289</v>
      </c>
      <c s="79" t="s">
        <v>1365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190717.5</v>
      </c>
      <c s="96">
        <v>0</v>
      </c>
      <c s="96">
        <v>0</v>
      </c>
      <c s="96">
        <v>942.46000000000004</v>
      </c>
      <c s="96">
        <v>0</v>
      </c>
      <c s="96">
        <v>0</v>
      </c>
      <c s="96">
        <v>0</v>
      </c>
      <c s="96">
        <v>190717.5</v>
      </c>
      <c s="85">
        <v>45162</v>
      </c>
      <c s="85">
        <v>48084</v>
      </c>
      <c s="101">
        <v>190717.5</v>
      </c>
      <c s="102">
        <v>6.6500000000000004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98" spans="1:65" ht="14.5">
      <c r="A1198" s="82" t="s">
        <v>3290</v>
      </c>
      <c s="79" t="s">
        <v>1365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101248.91</v>
      </c>
      <c s="96">
        <v>0</v>
      </c>
      <c s="96">
        <v>0</v>
      </c>
      <c s="96">
        <v>523.96000000000004</v>
      </c>
      <c s="96">
        <v>0</v>
      </c>
      <c s="96">
        <v>0</v>
      </c>
      <c s="96">
        <v>0</v>
      </c>
      <c s="96">
        <v>101248.91</v>
      </c>
      <c s="85">
        <v>45162</v>
      </c>
      <c s="85">
        <v>48450</v>
      </c>
      <c s="103">
        <v>101248.91</v>
      </c>
      <c s="102">
        <v>7.6500000000000004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199" spans="1:65" ht="14.5">
      <c r="A1199" s="82" t="s">
        <v>3291</v>
      </c>
      <c s="79" t="s">
        <v>1365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287.62</v>
      </c>
      <c s="96">
        <v>0</v>
      </c>
      <c s="96">
        <v>0</v>
      </c>
      <c s="96">
        <v>0</v>
      </c>
      <c s="96">
        <v>53100</v>
      </c>
      <c s="85">
        <v>45162</v>
      </c>
      <c s="85">
        <v>48815</v>
      </c>
      <c s="103">
        <v>53100</v>
      </c>
      <c s="102">
        <v>8.6500000000000004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0" spans="1:65" ht="14.5">
      <c r="A1200" s="82" t="s">
        <v>3292</v>
      </c>
      <c s="79" t="s">
        <v>1366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4987307.21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4987307.21</v>
      </c>
      <c s="85">
        <v>44987</v>
      </c>
      <c s="85">
        <v>46083</v>
      </c>
      <c s="103">
        <v>4987307.21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4987307.21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4987307.21</v>
      </c>
      <c s="27">
        <v>4987307.21</v>
      </c>
    </row>
    <row r="1201" spans="1:65" ht="14.5">
      <c r="A1201" s="82" t="s">
        <v>3293</v>
      </c>
      <c s="79" t="s">
        <v>1367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4971962.1100000003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4971962.1100000003</v>
      </c>
      <c s="85">
        <v>44995</v>
      </c>
      <c s="85">
        <v>46822</v>
      </c>
      <c s="103">
        <v>4971962.1100000003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2" spans="1:65" ht="14.5">
      <c r="A1202" s="82" t="s">
        <v>3294</v>
      </c>
      <c s="79" t="s">
        <v>1368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2052218.6499999999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2052218.6499999999</v>
      </c>
      <c s="85">
        <v>45000</v>
      </c>
      <c s="85">
        <v>47192</v>
      </c>
      <c s="103">
        <v>2052218.6399999999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3" spans="1:65" ht="14.5">
      <c r="A1203" s="82" t="s">
        <v>3295</v>
      </c>
      <c s="79" t="s">
        <v>1369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50137.919999999998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50137.919999999998</v>
      </c>
      <c s="85">
        <v>44995</v>
      </c>
      <c s="85">
        <v>46822</v>
      </c>
      <c s="103">
        <v>50137.919999999998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4" spans="1:65" ht="14.5">
      <c r="A1204" s="82" t="s">
        <v>3296</v>
      </c>
      <c s="79" t="s">
        <v>1370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82529.130000000005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82529.130000000005</v>
      </c>
      <c s="85">
        <v>44995</v>
      </c>
      <c s="85">
        <v>46822</v>
      </c>
      <c s="103">
        <v>82529.130000000005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5" spans="1:65" ht="14.5">
      <c r="A1205" s="82" t="s">
        <v>3297</v>
      </c>
      <c s="79" t="s">
        <v>1371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18720.709999999999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18720.709999999999</v>
      </c>
      <c s="85">
        <v>44995</v>
      </c>
      <c s="85">
        <v>46822</v>
      </c>
      <c s="103">
        <v>18720.709999999999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6" spans="1:65" ht="14.5">
      <c r="A1206" s="82" t="s">
        <v>3298</v>
      </c>
      <c s="79" t="s">
        <v>1372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65569.25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65569.25</v>
      </c>
      <c s="85">
        <v>44995</v>
      </c>
      <c s="85">
        <v>46822</v>
      </c>
      <c s="103">
        <v>65569.25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7" spans="1:65" ht="14.5">
      <c r="A1207" s="82" t="s">
        <v>3299</v>
      </c>
      <c s="79" t="s">
        <v>1373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43381.040000000001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43381.040000000001</v>
      </c>
      <c s="85">
        <v>44995</v>
      </c>
      <c s="85">
        <v>46822</v>
      </c>
      <c s="103">
        <v>43381.040000000001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8" spans="1:65" ht="14.5">
      <c r="A1208" s="82" t="s">
        <v>3300</v>
      </c>
      <c s="79" t="s">
        <v>1374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218206.34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218206.34</v>
      </c>
      <c s="85">
        <v>44995</v>
      </c>
      <c s="85">
        <v>46822</v>
      </c>
      <c s="103">
        <v>218206.34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09" spans="1:65" ht="14.5">
      <c r="A1209" s="82" t="s">
        <v>3301</v>
      </c>
      <c s="79" t="s">
        <v>1375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144827.22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144827.22</v>
      </c>
      <c s="85">
        <v>44995</v>
      </c>
      <c s="85">
        <v>46822</v>
      </c>
      <c s="103">
        <v>144827.22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0" spans="1:65" ht="14.5">
      <c r="A1210" s="82" t="s">
        <v>3302</v>
      </c>
      <c s="79" t="s">
        <v>1376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68549.910000000003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68549.910000000003</v>
      </c>
      <c s="85">
        <v>44995</v>
      </c>
      <c s="85">
        <v>46822</v>
      </c>
      <c s="103">
        <v>68549.910000000003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1" spans="1:65" ht="14.5">
      <c r="A1211" s="82" t="s">
        <v>3303</v>
      </c>
      <c s="79" t="s">
        <v>1377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79170.309999999998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79170.309999999998</v>
      </c>
      <c s="85">
        <v>44995</v>
      </c>
      <c s="85">
        <v>46822</v>
      </c>
      <c s="103">
        <v>79170.309999999998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2" spans="1:65" ht="14.5">
      <c r="A1212" s="82" t="s">
        <v>3304</v>
      </c>
      <c s="79" t="s">
        <v>1378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62607.290000000001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62607.290000000001</v>
      </c>
      <c s="85">
        <v>44995</v>
      </c>
      <c s="85">
        <v>46822</v>
      </c>
      <c s="103">
        <v>62607.290000000001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3" spans="1:65" ht="14.5">
      <c r="A1213" s="82" t="s">
        <v>3305</v>
      </c>
      <c s="79" t="s">
        <v>1379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53102.059999999998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53102.059999999998</v>
      </c>
      <c s="85">
        <v>44995</v>
      </c>
      <c s="85">
        <v>46822</v>
      </c>
      <c s="103">
        <v>53102.059999999998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4" spans="1:65" ht="14.5">
      <c r="A1214" s="82" t="s">
        <v>3306</v>
      </c>
      <c s="79" t="s">
        <v>1380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68500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68500</v>
      </c>
      <c s="85">
        <v>44995</v>
      </c>
      <c s="85">
        <v>46822</v>
      </c>
      <c s="103">
        <v>68500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5" spans="1:65" ht="14.5">
      <c r="A1215" s="82" t="s">
        <v>3307</v>
      </c>
      <c s="79" t="s">
        <v>1381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115820.00999999999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115820.00999999999</v>
      </c>
      <c s="85">
        <v>44995</v>
      </c>
      <c s="85">
        <v>46822</v>
      </c>
      <c s="103">
        <v>115820.00999999999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6" spans="1:65" ht="14.5">
      <c r="A1216" s="82" t="s">
        <v>3308</v>
      </c>
      <c s="79" t="s">
        <v>1382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241425.63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241425.63</v>
      </c>
      <c s="85">
        <v>44995</v>
      </c>
      <c s="85">
        <v>46822</v>
      </c>
      <c s="103">
        <v>241425.63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7" spans="1:65" ht="14.5">
      <c r="A1217" s="82" t="s">
        <v>3309</v>
      </c>
      <c s="79" t="s">
        <v>1383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38550.470000000001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38550.470000000001</v>
      </c>
      <c s="85">
        <v>44995</v>
      </c>
      <c s="85">
        <v>46822</v>
      </c>
      <c s="103">
        <v>38550.470000000001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8" spans="1:65" ht="14.5">
      <c r="A1218" s="82" t="s">
        <v>3310</v>
      </c>
      <c s="79" t="s">
        <v>1384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96535.050000000003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96535.050000000003</v>
      </c>
      <c s="85">
        <v>44995</v>
      </c>
      <c s="85">
        <v>46822</v>
      </c>
      <c s="103">
        <v>96535.050000000003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19" spans="1:65" ht="14.5">
      <c r="A1219" s="82" t="s">
        <v>3311</v>
      </c>
      <c s="79" t="s">
        <v>1385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3140104.52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3140104.52</v>
      </c>
      <c s="85">
        <v>44987</v>
      </c>
      <c s="85">
        <v>46083</v>
      </c>
      <c s="103">
        <v>3140104.52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3140104.52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3140104.52</v>
      </c>
      <c s="27">
        <v>3140104.52</v>
      </c>
    </row>
    <row r="1220" spans="1:65" ht="14.5">
      <c r="A1220" s="82" t="s">
        <v>3312</v>
      </c>
      <c s="79" t="s">
        <v>1386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1175140.54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1175140.54</v>
      </c>
      <c s="85">
        <v>44995</v>
      </c>
      <c s="85">
        <v>46822</v>
      </c>
      <c s="103">
        <v>1175140.54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21" spans="1:65" ht="14.5">
      <c r="A1221" s="82" t="s">
        <v>3313</v>
      </c>
      <c s="79" t="s">
        <v>1387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1198376.95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1198376.95</v>
      </c>
      <c s="85">
        <v>44987</v>
      </c>
      <c s="85">
        <v>46083</v>
      </c>
      <c s="103">
        <v>1198376.95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1198376.95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1198376.95</v>
      </c>
      <c s="27">
        <v>1198376.95</v>
      </c>
    </row>
    <row r="1222" spans="1:65" ht="14.5">
      <c r="A1222" s="82" t="s">
        <v>3314</v>
      </c>
      <c s="79" t="s">
        <v>1388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40099383.560000002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40099383.560000002</v>
      </c>
      <c s="85">
        <v>44987</v>
      </c>
      <c s="85">
        <v>46083</v>
      </c>
      <c s="103">
        <v>40099383.560000002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40099383.560000002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40099383.560000002</v>
      </c>
      <c s="27">
        <v>40099383.560000002</v>
      </c>
    </row>
    <row r="1223" spans="1:65" ht="14.5">
      <c r="A1223" s="82" t="s">
        <v>3315</v>
      </c>
      <c s="79" t="s">
        <v>1389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40135838.530000001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40135838.530000001</v>
      </c>
      <c s="85">
        <v>44995</v>
      </c>
      <c s="85">
        <v>46822</v>
      </c>
      <c s="103">
        <v>40135838.530000001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24" spans="1:65" ht="14.5">
      <c r="A1224" s="82" t="s">
        <v>3316</v>
      </c>
      <c s="79" t="s">
        <v>1390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31120469.350000001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31120469.350000001</v>
      </c>
      <c s="85">
        <v>44984</v>
      </c>
      <c s="85">
        <v>48637</v>
      </c>
      <c s="103">
        <v>31120469.350000001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25" spans="1:65" ht="14.5">
      <c r="A1225" s="82" t="s">
        <v>3317</v>
      </c>
      <c s="79" t="s">
        <v>1391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11802650.619999999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11802650.619999999</v>
      </c>
      <c s="85">
        <v>44987</v>
      </c>
      <c s="85">
        <v>46083</v>
      </c>
      <c s="103">
        <v>11802650.619999999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11802650.619999999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11802650.619999999</v>
      </c>
      <c s="27">
        <v>11802650.619999999</v>
      </c>
    </row>
    <row r="1226" spans="1:65" ht="14.5">
      <c r="A1226" s="82" t="s">
        <v>3318</v>
      </c>
      <c s="79" t="s">
        <v>1392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516840</v>
      </c>
      <c s="96">
        <v>0</v>
      </c>
      <c s="96">
        <v>0</v>
      </c>
      <c s="96">
        <v>1645.27</v>
      </c>
      <c s="96">
        <v>0</v>
      </c>
      <c s="96">
        <v>0</v>
      </c>
      <c s="96">
        <v>0</v>
      </c>
      <c s="96">
        <v>516840</v>
      </c>
      <c s="85">
        <v>45217</v>
      </c>
      <c s="85">
        <v>45948</v>
      </c>
      <c s="103">
        <v>516840</v>
      </c>
      <c s="102">
        <v>0.80000000000000004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258420</v>
      </c>
      <c s="27">
        <v>0</v>
      </c>
      <c s="27">
        <v>0</v>
      </c>
      <c s="27">
        <v>0</v>
      </c>
      <c s="27">
        <v>0</v>
      </c>
      <c s="27">
        <v>0</v>
      </c>
      <c s="27">
        <v>258420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516840</v>
      </c>
      <c s="27">
        <v>0</v>
      </c>
      <c s="27">
        <v>516840</v>
      </c>
    </row>
    <row r="1227" spans="1:65" ht="14.5">
      <c r="A1227" s="82" t="s">
        <v>3319</v>
      </c>
      <c s="79" t="s">
        <v>1392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1490045</v>
      </c>
      <c s="96">
        <v>0</v>
      </c>
      <c s="96">
        <v>0</v>
      </c>
      <c s="96">
        <v>5339.3299999999999</v>
      </c>
      <c s="96">
        <v>0</v>
      </c>
      <c s="96">
        <v>0</v>
      </c>
      <c s="96">
        <v>0</v>
      </c>
      <c s="96">
        <v>1490045</v>
      </c>
      <c s="85">
        <v>45217</v>
      </c>
      <c s="85">
        <v>46313</v>
      </c>
      <c s="103">
        <v>1490045</v>
      </c>
      <c s="102">
        <v>1.8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745022.5</v>
      </c>
      <c s="27">
        <v>0</v>
      </c>
      <c s="27">
        <v>0</v>
      </c>
      <c s="27">
        <v>0</v>
      </c>
      <c s="27">
        <v>0</v>
      </c>
      <c s="27">
        <v>0</v>
      </c>
      <c s="27">
        <v>745022.5</v>
      </c>
      <c s="27">
        <v>0</v>
      </c>
      <c s="27">
        <v>0</v>
      </c>
      <c s="27">
        <v>0</v>
      </c>
      <c s="27">
        <v>1490045</v>
      </c>
      <c s="27">
        <v>1490045</v>
      </c>
    </row>
    <row r="1228" spans="1:65" ht="14.5">
      <c r="A1228" s="82" t="s">
        <v>3320</v>
      </c>
      <c s="79" t="s">
        <v>1392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3559912.5</v>
      </c>
      <c s="96">
        <v>0</v>
      </c>
      <c s="96">
        <v>0</v>
      </c>
      <c s="96">
        <v>13972.66</v>
      </c>
      <c s="96">
        <v>0</v>
      </c>
      <c s="96">
        <v>0</v>
      </c>
      <c s="96">
        <v>0</v>
      </c>
      <c s="96">
        <v>3559912.5</v>
      </c>
      <c s="85">
        <v>45217</v>
      </c>
      <c s="85">
        <v>46678</v>
      </c>
      <c s="103">
        <v>3559912.5</v>
      </c>
      <c s="102">
        <v>2.7999999999999998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29" spans="1:65" ht="14.5">
      <c r="A1229" s="82" t="s">
        <v>3321</v>
      </c>
      <c s="79" t="s">
        <v>1392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2931120</v>
      </c>
      <c s="96">
        <v>0</v>
      </c>
      <c s="96">
        <v>0</v>
      </c>
      <c s="96">
        <v>12383.98</v>
      </c>
      <c s="96">
        <v>0</v>
      </c>
      <c s="96">
        <v>0</v>
      </c>
      <c s="96">
        <v>0</v>
      </c>
      <c s="96">
        <v>2931120</v>
      </c>
      <c s="85">
        <v>45217</v>
      </c>
      <c s="85">
        <v>47044</v>
      </c>
      <c s="103">
        <v>2931120</v>
      </c>
      <c s="102">
        <v>3.7999999999999998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0" spans="1:65" ht="14.5">
      <c r="A1230" s="82" t="s">
        <v>3322</v>
      </c>
      <c s="79" t="s">
        <v>1392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19389465</v>
      </c>
      <c s="96">
        <v>0</v>
      </c>
      <c s="96">
        <v>0</v>
      </c>
      <c s="96">
        <v>86606.279999999999</v>
      </c>
      <c s="96">
        <v>0</v>
      </c>
      <c s="96">
        <v>0</v>
      </c>
      <c s="96">
        <v>0</v>
      </c>
      <c s="96">
        <v>19389465</v>
      </c>
      <c s="85">
        <v>45217</v>
      </c>
      <c s="85">
        <v>47409</v>
      </c>
      <c s="103">
        <v>19389465</v>
      </c>
      <c s="102">
        <v>4.7999999999999998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1" spans="1:65" ht="14.5">
      <c r="A1231" s="82" t="s">
        <v>3323</v>
      </c>
      <c s="79" t="s">
        <v>1392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636315</v>
      </c>
      <c s="96">
        <v>0</v>
      </c>
      <c s="96">
        <v>0</v>
      </c>
      <c s="96">
        <v>2990.6799999999998</v>
      </c>
      <c s="96">
        <v>0</v>
      </c>
      <c s="96">
        <v>0</v>
      </c>
      <c s="96">
        <v>0</v>
      </c>
      <c s="96">
        <v>636315</v>
      </c>
      <c s="85">
        <v>45217</v>
      </c>
      <c s="85">
        <v>47774</v>
      </c>
      <c s="103">
        <v>636315</v>
      </c>
      <c s="102">
        <v>5.7999999999999998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2" spans="1:65" ht="14.5">
      <c r="A1232" s="82" t="s">
        <v>3324</v>
      </c>
      <c s="79" t="s">
        <v>1392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101037.5</v>
      </c>
      <c s="96">
        <v>0</v>
      </c>
      <c s="96">
        <v>0</v>
      </c>
      <c s="96">
        <v>499.29000000000002</v>
      </c>
      <c s="96">
        <v>0</v>
      </c>
      <c s="96">
        <v>0</v>
      </c>
      <c s="96">
        <v>0</v>
      </c>
      <c s="96">
        <v>101037.5</v>
      </c>
      <c s="85">
        <v>45217</v>
      </c>
      <c s="85">
        <v>48139</v>
      </c>
      <c s="103">
        <v>101037.5</v>
      </c>
      <c s="102">
        <v>6.7999999999999998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3" spans="1:65" ht="14.5">
      <c r="A1233" s="82" t="s">
        <v>3325</v>
      </c>
      <c s="79" t="s">
        <v>1392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274.79000000000002</v>
      </c>
      <c s="96">
        <v>0</v>
      </c>
      <c s="96">
        <v>0</v>
      </c>
      <c s="96">
        <v>0</v>
      </c>
      <c s="96">
        <v>53100</v>
      </c>
      <c s="85">
        <v>45217</v>
      </c>
      <c s="85">
        <v>48505</v>
      </c>
      <c s="103">
        <v>53100</v>
      </c>
      <c s="102">
        <v>7.7999999999999998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4" spans="1:65" ht="14.5">
      <c r="A1234" s="82" t="s">
        <v>3326</v>
      </c>
      <c s="79" t="s">
        <v>1392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51920</v>
      </c>
      <c s="96">
        <v>0</v>
      </c>
      <c s="96">
        <v>0</v>
      </c>
      <c s="96">
        <v>281.23000000000002</v>
      </c>
      <c s="96">
        <v>0</v>
      </c>
      <c s="96">
        <v>0</v>
      </c>
      <c s="96">
        <v>0</v>
      </c>
      <c s="96">
        <v>51920</v>
      </c>
      <c s="85">
        <v>45217</v>
      </c>
      <c s="85">
        <v>48870</v>
      </c>
      <c s="103">
        <v>51920</v>
      </c>
      <c s="102">
        <v>8.8000000000000007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5" spans="1:65" ht="14.5">
      <c r="A1235" s="82" t="s">
        <v>3327</v>
      </c>
      <c s="79" t="s">
        <v>1393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5358743.7300000004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5358743.7300000004</v>
      </c>
      <c s="85">
        <v>44987</v>
      </c>
      <c s="85">
        <v>46083</v>
      </c>
      <c s="103">
        <v>5358743.7300000004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5358743.7300000004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5358743.7300000004</v>
      </c>
      <c s="27">
        <v>5358743.7300000004</v>
      </c>
    </row>
    <row r="1236" spans="1:65" ht="14.5">
      <c r="A1236" s="82" t="s">
        <v>3328</v>
      </c>
      <c s="79" t="s">
        <v>1394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5358813.1299999999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5358813.1299999999</v>
      </c>
      <c s="85">
        <v>44995</v>
      </c>
      <c s="85">
        <v>46822</v>
      </c>
      <c s="103">
        <v>5358813.1299999999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7" spans="1:65" ht="14.5">
      <c r="A1237" s="82" t="s">
        <v>3329</v>
      </c>
      <c s="79" t="s">
        <v>1395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2677557.3799999999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2677557.3799999999</v>
      </c>
      <c s="85">
        <v>45041</v>
      </c>
      <c s="85">
        <v>46502</v>
      </c>
      <c s="103">
        <v>2677557.3799999999</v>
      </c>
      <c s="102">
        <v>2.3194444444444446</v>
      </c>
      <c s="102">
        <v>4</v>
      </c>
      <c s="90">
        <v>0.067556000000000005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8" spans="1:65" ht="14.5">
      <c r="A1238" s="82" t="s">
        <v>3330</v>
      </c>
      <c s="79" t="s">
        <v>1396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570000000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570000000</v>
      </c>
      <c s="85">
        <v>44995</v>
      </c>
      <c s="85">
        <v>46822</v>
      </c>
      <c s="103">
        <v>570000000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39" spans="1:65" ht="14.5">
      <c r="A1239" s="82" t="s">
        <v>3331</v>
      </c>
      <c s="79" t="s">
        <v>1397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1533028.6499999999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1533028.6499999999</v>
      </c>
      <c s="85">
        <v>44987</v>
      </c>
      <c s="85">
        <v>46083</v>
      </c>
      <c s="103">
        <v>1533028.6499999999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1533028.6499999999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1533028.6499999999</v>
      </c>
      <c s="27">
        <v>1533028.6499999999</v>
      </c>
    </row>
    <row r="1240" spans="1:65" ht="14.5">
      <c r="A1240" s="82" t="s">
        <v>3332</v>
      </c>
      <c s="79" t="s">
        <v>1398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1532872.01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1532872.01</v>
      </c>
      <c s="85">
        <v>44995</v>
      </c>
      <c s="85">
        <v>46822</v>
      </c>
      <c s="103">
        <v>1532872.01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1" spans="1:65" ht="14.5">
      <c r="A1241" s="82" t="s">
        <v>3333</v>
      </c>
      <c s="79" t="s">
        <v>1399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1439218.1699999999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1439218.1699999999</v>
      </c>
      <c s="85">
        <v>44987</v>
      </c>
      <c s="85">
        <v>46083</v>
      </c>
      <c s="103">
        <v>1439218.1699999999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2" spans="1:65" ht="14.5">
      <c r="A1242" s="82" t="s">
        <v>3334</v>
      </c>
      <c s="79" t="s">
        <v>1400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2077899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2077899</v>
      </c>
      <c s="85">
        <v>44995</v>
      </c>
      <c s="85">
        <v>46822</v>
      </c>
      <c s="103">
        <v>2077899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3" spans="1:65" ht="14.5">
      <c r="A1243" s="82" t="s">
        <v>3335</v>
      </c>
      <c s="79" t="s">
        <v>1401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7242823.2599999998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7242823.2599999998</v>
      </c>
      <c s="85">
        <v>44995</v>
      </c>
      <c s="85">
        <v>46822</v>
      </c>
      <c s="103">
        <v>7242823.2599999998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4" spans="1:65" ht="14.5">
      <c r="A1244" s="82" t="s">
        <v>3336</v>
      </c>
      <c s="79" t="s">
        <v>1402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5008908.7300000004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5008908.7300000004</v>
      </c>
      <c s="85">
        <v>44987</v>
      </c>
      <c s="85">
        <v>46083</v>
      </c>
      <c s="103">
        <v>5008908.7300000004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5" spans="1:65" ht="14.5">
      <c r="A1245" s="82" t="s">
        <v>3337</v>
      </c>
      <c s="79" t="s">
        <v>1403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5008007.7000000002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5008007.7000000002</v>
      </c>
      <c s="85">
        <v>44995</v>
      </c>
      <c s="85">
        <v>46822</v>
      </c>
      <c s="103">
        <v>5008007.7000000002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6" spans="1:65" ht="14.5">
      <c r="A1246" s="82" t="s">
        <v>3338</v>
      </c>
      <c s="79" t="s">
        <v>1404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2894574.8700000001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2894574.8700000001</v>
      </c>
      <c s="85">
        <v>44995</v>
      </c>
      <c s="85">
        <v>46822</v>
      </c>
      <c s="102">
        <v>2894574.8700000001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7" spans="1:65" ht="14.5">
      <c r="A1247" s="82" t="s">
        <v>3339</v>
      </c>
      <c s="79" t="s">
        <v>1405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1415347.7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1415347.7</v>
      </c>
      <c s="85">
        <v>44995</v>
      </c>
      <c s="85">
        <v>46822</v>
      </c>
      <c s="102">
        <v>1415347.7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48" spans="1:65" ht="14.5">
      <c r="A1248" s="82" t="s">
        <v>3340</v>
      </c>
      <c s="79" t="s">
        <v>1406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4461241.0199999996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4461241.0199999996</v>
      </c>
      <c s="85">
        <v>44987</v>
      </c>
      <c s="85">
        <v>46083</v>
      </c>
      <c s="102">
        <v>4461241.0199999996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4461241.0199999996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4461241.0199999996</v>
      </c>
      <c s="27">
        <v>4461241.0199999996</v>
      </c>
    </row>
    <row r="1249" spans="1:65" ht="14.5">
      <c r="A1249" s="82" t="s">
        <v>3341</v>
      </c>
      <c s="79" t="s">
        <v>1407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923713.12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923713.12</v>
      </c>
      <c s="85">
        <v>44987</v>
      </c>
      <c s="85">
        <v>46083</v>
      </c>
      <c s="102">
        <v>923713.12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923713.12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923713.12</v>
      </c>
      <c s="27">
        <v>923713.12</v>
      </c>
    </row>
    <row r="1250" spans="1:65" ht="14.5">
      <c r="A1250" s="82" t="s">
        <v>3342</v>
      </c>
      <c s="79" t="s">
        <v>1408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3306958.8399999999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3306958.8399999999</v>
      </c>
      <c s="85">
        <v>44995</v>
      </c>
      <c s="85">
        <v>46822</v>
      </c>
      <c s="102">
        <v>3306958.8399999999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3306958.8399999999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3306958.8399999999</v>
      </c>
      <c s="27">
        <v>3306958.8399999999</v>
      </c>
    </row>
    <row r="1251" spans="1:65" ht="14.5">
      <c r="A1251" s="82" t="s">
        <v>3343</v>
      </c>
      <c s="79" t="s">
        <v>1409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4227185.0999999996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4227185.0999999996</v>
      </c>
      <c s="85">
        <v>44987</v>
      </c>
      <c s="85">
        <v>46083</v>
      </c>
      <c s="102">
        <v>4227185.0999999996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4227185.0999999996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4227185.0999999996</v>
      </c>
      <c s="27">
        <v>4227185.0999999996</v>
      </c>
    </row>
    <row r="1252" spans="1:65" ht="14.5">
      <c r="A1252" s="82" t="s">
        <v>3344</v>
      </c>
      <c s="79" t="s">
        <v>1410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4224454.29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4224454.29</v>
      </c>
      <c s="85">
        <v>44995</v>
      </c>
      <c s="85">
        <v>46822</v>
      </c>
      <c s="102">
        <v>4224454.29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53" spans="1:65" ht="14.5">
      <c r="A1253" s="82" t="s">
        <v>3345</v>
      </c>
      <c s="79" t="s">
        <v>1411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964970.14000000001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964970.14000000001</v>
      </c>
      <c s="85">
        <v>44987</v>
      </c>
      <c s="85">
        <v>46083</v>
      </c>
      <c s="102">
        <v>964970.14000000001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964970.14000000001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964970.14000000001</v>
      </c>
      <c s="27">
        <v>964970.14000000001</v>
      </c>
    </row>
    <row r="1254" spans="1:65" ht="14.5">
      <c r="A1254" s="82" t="s">
        <v>3346</v>
      </c>
      <c s="79" t="s">
        <v>1412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45797743.100000001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45797743.100000001</v>
      </c>
      <c s="85">
        <v>44987</v>
      </c>
      <c s="85">
        <v>46083</v>
      </c>
      <c s="104">
        <v>45797743.100000001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45797743.100000001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45797743.100000001</v>
      </c>
      <c s="27">
        <v>45797743.100000001</v>
      </c>
    </row>
    <row r="1255" spans="1:65" ht="14.5">
      <c r="A1255" s="82" t="s">
        <v>3347</v>
      </c>
      <c s="79" t="s">
        <v>1413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1084261.4099999999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1084261.4099999999</v>
      </c>
      <c s="85">
        <v>44987</v>
      </c>
      <c s="85">
        <v>46083</v>
      </c>
      <c s="104">
        <v>1084261.4099999999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1084261.4099999999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1084261.4099999999</v>
      </c>
      <c s="27">
        <v>1084261.4099999999</v>
      </c>
    </row>
    <row r="1256" spans="1:65" ht="14.5">
      <c r="A1256" s="82" t="s">
        <v>3348</v>
      </c>
      <c s="79" t="s">
        <v>1414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2165436.48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2165436.48</v>
      </c>
      <c s="85">
        <v>44995</v>
      </c>
      <c s="85">
        <v>46822</v>
      </c>
      <c s="102">
        <v>2165436.48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57" spans="1:65" ht="14.5">
      <c r="A1257" s="82" t="s">
        <v>3349</v>
      </c>
      <c s="79" t="s">
        <v>1415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11818571.76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11818571.76</v>
      </c>
      <c s="85">
        <v>45000</v>
      </c>
      <c s="85">
        <v>47192</v>
      </c>
      <c s="102">
        <v>11818571.76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58" spans="1:65" ht="14.5">
      <c r="A1258" s="82" t="s">
        <v>3350</v>
      </c>
      <c s="79" t="s">
        <v>1416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1741259.1100000001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1741259.1100000001</v>
      </c>
      <c s="85">
        <v>44984</v>
      </c>
      <c s="85">
        <v>48637</v>
      </c>
      <c s="102">
        <v>1741259.1100000001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59" spans="1:65" ht="14.5">
      <c r="A1259" s="82" t="s">
        <v>3351</v>
      </c>
      <c s="79" t="s">
        <v>1417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12378544.4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12378544.4</v>
      </c>
      <c s="85">
        <v>45000</v>
      </c>
      <c s="85">
        <v>47192</v>
      </c>
      <c s="102">
        <v>12378544.4</v>
      </c>
      <c s="102">
        <v>4.208333333333333</v>
      </c>
      <c s="102">
        <v>6</v>
      </c>
      <c s="90">
        <v>0.073772000000000004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60" spans="1:65" ht="14.5">
      <c r="A1260" s="82" t="s">
        <v>3352</v>
      </c>
      <c s="79" t="s">
        <v>1418</v>
      </c>
      <c s="80">
        <v>1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948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4694126.4900000002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4694126.4900000002</v>
      </c>
      <c s="85">
        <v>44987</v>
      </c>
      <c s="85">
        <v>46083</v>
      </c>
      <c s="104">
        <v>4694126.4900000002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4694126.4900000002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4694126.4900000002</v>
      </c>
      <c s="27">
        <v>4694126.4900000002</v>
      </c>
    </row>
    <row r="1261" spans="1:65" ht="14.5">
      <c r="A1261" s="82" t="s">
        <v>3353</v>
      </c>
      <c s="79" t="s">
        <v>1418</v>
      </c>
      <c s="80">
        <v>2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948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4943113.7699999996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4943113.7699999996</v>
      </c>
      <c s="85">
        <v>45041</v>
      </c>
      <c s="85">
        <v>46502</v>
      </c>
      <c s="104">
        <v>4943113.7699999996</v>
      </c>
      <c s="102">
        <v>2.3194444444444446</v>
      </c>
      <c s="102">
        <v>4</v>
      </c>
      <c s="90">
        <v>0.067556000000000005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62" spans="1:65" ht="14.5">
      <c r="A1262" s="82" t="s">
        <v>3354</v>
      </c>
      <c s="79" t="s">
        <v>1418</v>
      </c>
      <c s="80">
        <v>3</v>
      </c>
      <c s="81" t="s">
        <v>23</v>
      </c>
      <c s="79" t="s">
        <v>467</v>
      </c>
      <c s="79" t="s">
        <v>641</v>
      </c>
      <c s="79" t="s">
        <v>910</v>
      </c>
      <c s="79" t="s">
        <v>661</v>
      </c>
      <c s="79" t="s">
        <v>911</v>
      </c>
      <c s="79" t="s">
        <v>663</v>
      </c>
      <c s="79" t="s">
        <v>948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1</v>
      </c>
      <c s="100">
        <v>0</v>
      </c>
      <c s="96">
        <v>4896968.8200000003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4896968.8200000003</v>
      </c>
      <c s="85">
        <v>44995</v>
      </c>
      <c s="85">
        <v>46822</v>
      </c>
      <c s="102">
        <v>4896968.8200000003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63" spans="1:65" ht="14.5">
      <c r="A1263" s="82" t="s">
        <v>3355</v>
      </c>
      <c s="79" t="s">
        <v>1419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6544491.0599999996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6544491.0599999996</v>
      </c>
      <c s="85">
        <v>44987</v>
      </c>
      <c s="85">
        <v>46083</v>
      </c>
      <c s="102">
        <v>6544491.0599999996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6544491.0599999996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6544491.0599999996</v>
      </c>
      <c s="27">
        <v>6544491.0599999996</v>
      </c>
    </row>
    <row r="1264" spans="1:65" ht="14.5">
      <c r="A1264" s="82" t="s">
        <v>3356</v>
      </c>
      <c s="79" t="s">
        <v>1419</v>
      </c>
      <c s="80">
        <v>2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15248745.48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15248745.48</v>
      </c>
      <c s="85">
        <v>44995</v>
      </c>
      <c s="85">
        <v>46822</v>
      </c>
      <c s="102">
        <v>15248745.48</v>
      </c>
      <c s="102">
        <v>3.1944444444444446</v>
      </c>
      <c s="102">
        <v>5</v>
      </c>
      <c s="90">
        <v>0.071294999999999997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65" spans="1:65" ht="14.5">
      <c r="A1265" s="82" t="s">
        <v>3357</v>
      </c>
      <c s="79" t="s">
        <v>1420</v>
      </c>
      <c s="80">
        <v>1</v>
      </c>
      <c s="81" t="s">
        <v>23</v>
      </c>
      <c s="79" t="s">
        <v>467</v>
      </c>
      <c s="79" t="s">
        <v>641</v>
      </c>
      <c s="79" t="s">
        <v>1702</v>
      </c>
      <c s="79" t="s">
        <v>1702</v>
      </c>
      <c s="79" t="s">
        <v>646</v>
      </c>
      <c s="79" t="s">
        <v>647</v>
      </c>
      <c s="79" t="s">
        <v>578</v>
      </c>
      <c s="79" t="s">
        <v>643</v>
      </c>
      <c s="79" t="s">
        <v>648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2876435411.224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2876435411.224</v>
      </c>
      <c s="85">
        <v>45296</v>
      </c>
      <c s="85">
        <v>51322</v>
      </c>
      <c s="102">
        <v>2957066124.1100001</v>
      </c>
      <c s="102">
        <v>15.513888888888889</v>
      </c>
      <c s="102">
        <v>16.5</v>
      </c>
      <c s="90">
        <v>0.012999999999999999</v>
      </c>
      <c s="79" t="s">
        <v>644</v>
      </c>
      <c s="79" t="s">
        <v>578</v>
      </c>
      <c s="27">
        <v>81154812.518999994</v>
      </c>
      <c s="27">
        <v>0</v>
      </c>
      <c s="27">
        <v>0</v>
      </c>
      <c s="27">
        <v>0</v>
      </c>
      <c s="27">
        <v>0</v>
      </c>
      <c s="27">
        <v>0</v>
      </c>
      <c s="27">
        <v>81682318.800999999</v>
      </c>
      <c s="27">
        <v>0</v>
      </c>
      <c s="27">
        <v>0</v>
      </c>
      <c s="27">
        <v>0</v>
      </c>
      <c s="27">
        <v>0</v>
      </c>
      <c s="27">
        <v>0</v>
      </c>
      <c s="27">
        <v>82213253.870000005</v>
      </c>
      <c s="27">
        <v>0</v>
      </c>
      <c s="27">
        <v>0</v>
      </c>
      <c s="27">
        <v>0</v>
      </c>
      <c s="27">
        <v>0</v>
      </c>
      <c s="27">
        <v>0</v>
      </c>
      <c s="27">
        <v>82747640.023000002</v>
      </c>
      <c s="27">
        <v>0</v>
      </c>
      <c s="27">
        <v>0</v>
      </c>
      <c s="27">
        <v>0</v>
      </c>
      <c s="27">
        <v>0</v>
      </c>
      <c s="27">
        <v>0</v>
      </c>
      <c s="27">
        <v>162837131.31999999</v>
      </c>
      <c s="27">
        <v>164960893.89300001</v>
      </c>
      <c s="27">
        <v>327798025.213</v>
      </c>
    </row>
    <row r="1266" spans="1:65" ht="14.5">
      <c r="A1266" s="82" t="s">
        <v>3358</v>
      </c>
      <c s="79" t="s">
        <v>1421</v>
      </c>
      <c s="80">
        <v>1</v>
      </c>
      <c s="81" t="s">
        <v>23</v>
      </c>
      <c s="79" t="s">
        <v>467</v>
      </c>
      <c s="79" t="s">
        <v>641</v>
      </c>
      <c s="79" t="s">
        <v>1703</v>
      </c>
      <c s="79" t="s">
        <v>1703</v>
      </c>
      <c s="79" t="s">
        <v>646</v>
      </c>
      <c s="79" t="s">
        <v>1704</v>
      </c>
      <c s="79" t="s">
        <v>70</v>
      </c>
      <c s="79" t="s">
        <v>643</v>
      </c>
      <c s="79" t="s">
        <v>652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77818629.430000007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77818629.430000007</v>
      </c>
      <c s="85">
        <v>45296</v>
      </c>
      <c s="85">
        <v>51322</v>
      </c>
      <c s="102">
        <v>80000000</v>
      </c>
      <c s="102">
        <v>15.513888888888889</v>
      </c>
      <c s="102">
        <v>16.5</v>
      </c>
      <c s="90">
        <v>0.012999999999999999</v>
      </c>
      <c s="79" t="s">
        <v>644</v>
      </c>
      <c s="79" t="s">
        <v>70</v>
      </c>
      <c s="27">
        <v>2195549.483</v>
      </c>
      <c s="27">
        <v>0</v>
      </c>
      <c s="27">
        <v>0</v>
      </c>
      <c s="27">
        <v>0</v>
      </c>
      <c s="27">
        <v>0</v>
      </c>
      <c s="27">
        <v>0</v>
      </c>
      <c s="27">
        <v>2209820.5550000002</v>
      </c>
      <c s="27">
        <v>0</v>
      </c>
      <c s="27">
        <v>0</v>
      </c>
      <c s="27">
        <v>0</v>
      </c>
      <c s="27">
        <v>0</v>
      </c>
      <c s="27">
        <v>0</v>
      </c>
      <c s="27">
        <v>2224184.3879999998</v>
      </c>
      <c s="27">
        <v>0</v>
      </c>
      <c s="27">
        <v>0</v>
      </c>
      <c s="27">
        <v>0</v>
      </c>
      <c s="27">
        <v>0</v>
      </c>
      <c s="27">
        <v>0</v>
      </c>
      <c s="27">
        <v>2238641.5869999998</v>
      </c>
      <c s="27">
        <v>0</v>
      </c>
      <c s="27">
        <v>0</v>
      </c>
      <c s="27">
        <v>0</v>
      </c>
      <c s="27">
        <v>0</v>
      </c>
      <c s="27">
        <v>0</v>
      </c>
      <c s="27">
        <v>4405370.0380000006</v>
      </c>
      <c s="27">
        <v>4462825.9749999996</v>
      </c>
      <c s="27">
        <v>8868196.0130000003</v>
      </c>
    </row>
    <row r="1267" spans="1:65" ht="14.5">
      <c r="A1267" s="82" t="s">
        <v>3359</v>
      </c>
      <c s="79" t="s">
        <v>1422</v>
      </c>
      <c s="80">
        <v>1</v>
      </c>
      <c s="81" t="s">
        <v>23</v>
      </c>
      <c s="79" t="s">
        <v>467</v>
      </c>
      <c s="79" t="s">
        <v>641</v>
      </c>
      <c s="79" t="s">
        <v>1702</v>
      </c>
      <c s="79" t="s">
        <v>1702</v>
      </c>
      <c s="79" t="s">
        <v>646</v>
      </c>
      <c s="79" t="s">
        <v>647</v>
      </c>
      <c s="79" t="s">
        <v>578</v>
      </c>
      <c s="79" t="s">
        <v>643</v>
      </c>
      <c s="79" t="s">
        <v>648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22903697.745000001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22903697.745000001</v>
      </c>
      <c s="85">
        <v>45296</v>
      </c>
      <c s="85">
        <v>46027</v>
      </c>
      <c s="102">
        <v>30538263.660551053</v>
      </c>
      <c s="102">
        <v>1.0138888888888888</v>
      </c>
      <c s="102">
        <v>2</v>
      </c>
      <c s="90">
        <v>0</v>
      </c>
      <c s="79" t="s">
        <v>644</v>
      </c>
      <c s="79" t="s">
        <v>578</v>
      </c>
      <c s="27">
        <v>7634565.915</v>
      </c>
      <c s="27">
        <v>0</v>
      </c>
      <c s="27">
        <v>0</v>
      </c>
      <c s="27">
        <v>0</v>
      </c>
      <c s="27">
        <v>0</v>
      </c>
      <c s="27">
        <v>0</v>
      </c>
      <c s="27">
        <v>7634565.915</v>
      </c>
      <c s="27">
        <v>0</v>
      </c>
      <c s="27">
        <v>0</v>
      </c>
      <c s="27">
        <v>0</v>
      </c>
      <c s="27">
        <v>0</v>
      </c>
      <c s="27">
        <v>0</v>
      </c>
      <c s="27">
        <v>7634565.915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15269131.83</v>
      </c>
      <c s="27">
        <v>7634565.915</v>
      </c>
      <c s="27">
        <v>22903697.745000001</v>
      </c>
    </row>
    <row r="1268" spans="1:65" ht="14.5">
      <c r="A1268" s="82" t="s">
        <v>3360</v>
      </c>
      <c s="79" t="s">
        <v>1423</v>
      </c>
      <c s="80">
        <v>1</v>
      </c>
      <c s="81" t="s">
        <v>23</v>
      </c>
      <c s="79" t="s">
        <v>467</v>
      </c>
      <c s="79" t="s">
        <v>641</v>
      </c>
      <c s="79" t="s">
        <v>1703</v>
      </c>
      <c s="79" t="s">
        <v>1703</v>
      </c>
      <c s="79" t="s">
        <v>646</v>
      </c>
      <c s="79" t="s">
        <v>1704</v>
      </c>
      <c s="79" t="s">
        <v>70</v>
      </c>
      <c s="79" t="s">
        <v>643</v>
      </c>
      <c s="79" t="s">
        <v>652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1041300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1041300</v>
      </c>
      <c s="85">
        <v>45296</v>
      </c>
      <c s="85">
        <v>46027</v>
      </c>
      <c s="102">
        <v>1388400</v>
      </c>
      <c s="102">
        <v>1.0138888888888888</v>
      </c>
      <c s="102">
        <v>2</v>
      </c>
      <c s="90">
        <v>0</v>
      </c>
      <c s="79" t="s">
        <v>644</v>
      </c>
      <c s="79" t="s">
        <v>70</v>
      </c>
      <c s="27">
        <v>347100</v>
      </c>
      <c s="27">
        <v>0</v>
      </c>
      <c s="27">
        <v>0</v>
      </c>
      <c s="27">
        <v>0</v>
      </c>
      <c s="27">
        <v>0</v>
      </c>
      <c s="27">
        <v>0</v>
      </c>
      <c s="27">
        <v>347100</v>
      </c>
      <c s="27">
        <v>0</v>
      </c>
      <c s="27">
        <v>0</v>
      </c>
      <c s="27">
        <v>0</v>
      </c>
      <c s="27">
        <v>0</v>
      </c>
      <c s="27">
        <v>0</v>
      </c>
      <c s="27">
        <v>347100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694200</v>
      </c>
      <c s="27">
        <v>347100</v>
      </c>
      <c s="27">
        <v>1041300</v>
      </c>
    </row>
    <row r="1269" spans="1:65" ht="14.5">
      <c r="A1269" s="82" t="s">
        <v>3361</v>
      </c>
      <c s="79" t="s">
        <v>1424</v>
      </c>
      <c s="80">
        <v>1</v>
      </c>
      <c s="81" t="s">
        <v>23</v>
      </c>
      <c s="79" t="s">
        <v>467</v>
      </c>
      <c s="79" t="s">
        <v>641</v>
      </c>
      <c s="79" t="s">
        <v>649</v>
      </c>
      <c s="79" t="s">
        <v>654</v>
      </c>
      <c s="79" t="s">
        <v>646</v>
      </c>
      <c s="79" t="s">
        <v>655</v>
      </c>
      <c s="79" t="s">
        <v>87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14682097.49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14682097.49</v>
      </c>
      <c s="85">
        <v>44987</v>
      </c>
      <c s="85">
        <v>46083</v>
      </c>
      <c s="102">
        <v>14682097.49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14682097.49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14682097.49</v>
      </c>
      <c s="27">
        <v>14682097.49</v>
      </c>
    </row>
    <row r="1270" spans="1:65" ht="14.5">
      <c r="A1270" s="82" t="s">
        <v>3362</v>
      </c>
      <c s="79" t="s">
        <v>1425</v>
      </c>
      <c s="80">
        <v>1</v>
      </c>
      <c s="81" t="s">
        <v>23</v>
      </c>
      <c s="79" t="s">
        <v>467</v>
      </c>
      <c s="79" t="s">
        <v>641</v>
      </c>
      <c s="79" t="s">
        <v>649</v>
      </c>
      <c s="79" t="s">
        <v>654</v>
      </c>
      <c s="79" t="s">
        <v>646</v>
      </c>
      <c s="79" t="s">
        <v>655</v>
      </c>
      <c s="79" t="s">
        <v>87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15269381.390000001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15269381.390000001</v>
      </c>
      <c s="85">
        <v>44987</v>
      </c>
      <c s="85">
        <v>46083</v>
      </c>
      <c s="102">
        <v>15269381.390000001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15269381.390000001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15269381.390000001</v>
      </c>
      <c s="27">
        <v>15269381.390000001</v>
      </c>
    </row>
    <row r="1271" spans="1:65" ht="14.5">
      <c r="A1271" s="82" t="s">
        <v>3363</v>
      </c>
      <c s="79" t="s">
        <v>1426</v>
      </c>
      <c s="80">
        <v>1</v>
      </c>
      <c s="81" t="s">
        <v>23</v>
      </c>
      <c s="79" t="s">
        <v>467</v>
      </c>
      <c s="79" t="s">
        <v>641</v>
      </c>
      <c s="79" t="s">
        <v>649</v>
      </c>
      <c s="79" t="s">
        <v>654</v>
      </c>
      <c s="79" t="s">
        <v>646</v>
      </c>
      <c s="79" t="s">
        <v>655</v>
      </c>
      <c s="79" t="s">
        <v>87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14094813.59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14094813.59</v>
      </c>
      <c s="85">
        <v>44987</v>
      </c>
      <c s="85">
        <v>46083</v>
      </c>
      <c s="102">
        <v>14094813.59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14094813.59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14094813.59</v>
      </c>
      <c s="27">
        <v>14094813.59</v>
      </c>
    </row>
    <row r="1272" spans="1:65" ht="14.5">
      <c r="A1272" s="82" t="s">
        <v>3364</v>
      </c>
      <c s="79" t="s">
        <v>1427</v>
      </c>
      <c s="80">
        <v>1</v>
      </c>
      <c s="81" t="s">
        <v>23</v>
      </c>
      <c s="79" t="s">
        <v>467</v>
      </c>
      <c s="79" t="s">
        <v>641</v>
      </c>
      <c s="79" t="s">
        <v>649</v>
      </c>
      <c s="79" t="s">
        <v>654</v>
      </c>
      <c s="79" t="s">
        <v>646</v>
      </c>
      <c s="79" t="s">
        <v>655</v>
      </c>
      <c s="79" t="s">
        <v>87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14679621.25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14679621.25</v>
      </c>
      <c s="85">
        <v>44987</v>
      </c>
      <c s="85">
        <v>46083</v>
      </c>
      <c s="102">
        <v>14679621.25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14679621.25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14679621.25</v>
      </c>
      <c s="27">
        <v>14679621.25</v>
      </c>
    </row>
    <row r="1273" spans="1:65" ht="14.5">
      <c r="A1273" s="82" t="s">
        <v>3365</v>
      </c>
      <c s="79" t="s">
        <v>1428</v>
      </c>
      <c s="80">
        <v>1</v>
      </c>
      <c s="81" t="s">
        <v>23</v>
      </c>
      <c s="79" t="s">
        <v>467</v>
      </c>
      <c s="79" t="s">
        <v>641</v>
      </c>
      <c s="79" t="s">
        <v>649</v>
      </c>
      <c s="79" t="s">
        <v>654</v>
      </c>
      <c s="79" t="s">
        <v>646</v>
      </c>
      <c s="79" t="s">
        <v>655</v>
      </c>
      <c s="79" t="s">
        <v>87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9786414.1699999999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9786414.1699999999</v>
      </c>
      <c s="85">
        <v>44987</v>
      </c>
      <c s="85">
        <v>46083</v>
      </c>
      <c s="102">
        <v>9786414.1699999999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9786414.1699999999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9786414.1699999999</v>
      </c>
      <c s="27">
        <v>9786414.1699999999</v>
      </c>
    </row>
    <row r="1274" spans="1:65" ht="14.5">
      <c r="A1274" s="82" t="s">
        <v>3366</v>
      </c>
      <c s="79" t="s">
        <v>1429</v>
      </c>
      <c s="80">
        <v>1</v>
      </c>
      <c s="81" t="s">
        <v>23</v>
      </c>
      <c s="79" t="s">
        <v>467</v>
      </c>
      <c s="79" t="s">
        <v>641</v>
      </c>
      <c s="79" t="s">
        <v>649</v>
      </c>
      <c s="79" t="s">
        <v>654</v>
      </c>
      <c s="79" t="s">
        <v>646</v>
      </c>
      <c s="79" t="s">
        <v>655</v>
      </c>
      <c s="79" t="s">
        <v>87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10765055.58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10765055.58</v>
      </c>
      <c s="85">
        <v>44987</v>
      </c>
      <c s="85">
        <v>46083</v>
      </c>
      <c s="102">
        <v>10765055.58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10765055.58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10765055.58</v>
      </c>
      <c s="27">
        <v>10765055.58</v>
      </c>
    </row>
    <row r="1275" spans="1:65" ht="14.5">
      <c r="A1275" s="82" t="s">
        <v>3367</v>
      </c>
      <c s="79" t="s">
        <v>1430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44984</v>
      </c>
      <c s="85">
        <v>48637</v>
      </c>
      <c s="102">
        <v>200000000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76" spans="1:65" ht="14.5">
      <c r="A1276" s="82" t="s">
        <v>3368</v>
      </c>
      <c s="79" t="s">
        <v>1431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4312026.1799999997</v>
      </c>
      <c s="96">
        <v>0</v>
      </c>
      <c s="96">
        <v>37221.959999999999</v>
      </c>
      <c s="96">
        <v>30679.580000000002</v>
      </c>
      <c s="96">
        <v>0</v>
      </c>
      <c s="96">
        <v>0</v>
      </c>
      <c s="96">
        <v>0</v>
      </c>
      <c s="96">
        <v>4274804.2199999997</v>
      </c>
      <c s="85">
        <v>45322</v>
      </c>
      <c s="85">
        <v>48802</v>
      </c>
      <c s="104">
        <v>4677691.7800000003</v>
      </c>
      <c s="102">
        <v>8.6138888888888889</v>
      </c>
      <c s="102">
        <v>9.530555555555555</v>
      </c>
      <c s="90">
        <v>0.085398000000000002</v>
      </c>
      <c s="79" t="s">
        <v>657</v>
      </c>
      <c s="79" t="s">
        <v>658</v>
      </c>
      <c s="27">
        <v>37486.910000000003</v>
      </c>
      <c s="27">
        <v>37753.75</v>
      </c>
      <c s="27">
        <v>38022.480000000003</v>
      </c>
      <c s="27">
        <v>38293.129999999997</v>
      </c>
      <c s="27">
        <v>38565.699999999997</v>
      </c>
      <c s="27">
        <v>38840.230000000003</v>
      </c>
      <c s="27">
        <v>39116.690000000002</v>
      </c>
      <c s="27">
        <v>39395.139999999999</v>
      </c>
      <c s="27">
        <v>39675.559999999998</v>
      </c>
      <c s="27">
        <v>39957.970000000001</v>
      </c>
      <c s="27">
        <v>40242.400000000001</v>
      </c>
      <c s="27">
        <v>40528.849999999999</v>
      </c>
      <c s="27">
        <v>40817.339999999997</v>
      </c>
      <c s="27">
        <v>41107.879999999997</v>
      </c>
      <c s="27">
        <v>41400.5</v>
      </c>
      <c s="27">
        <v>41695.18</v>
      </c>
      <c s="27">
        <v>41991.980000000003</v>
      </c>
      <c s="27">
        <v>42290.879999999997</v>
      </c>
      <c s="27">
        <v>42591.910000000003</v>
      </c>
      <c s="27">
        <v>42895.089999999997</v>
      </c>
      <c s="27">
        <v>43200.419999999998</v>
      </c>
      <c s="27">
        <v>43507.93</v>
      </c>
      <c s="27">
        <v>43817.620000000003</v>
      </c>
      <c s="27">
        <v>44129.519999999997</v>
      </c>
      <c s="27">
        <v>467878.81000000006</v>
      </c>
      <c s="27">
        <v>509446.25</v>
      </c>
      <c s="27">
        <v>977325.06000000006</v>
      </c>
    </row>
    <row r="1277" spans="1:65" ht="14.5">
      <c r="A1277" s="82" t="s">
        <v>3369</v>
      </c>
      <c s="79" t="s">
        <v>1432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1646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4229808.2400000002</v>
      </c>
      <c s="96">
        <v>0</v>
      </c>
      <c s="96">
        <v>100430.62</v>
      </c>
      <c s="96">
        <v>29879.169999999998</v>
      </c>
      <c s="96">
        <v>0</v>
      </c>
      <c s="96">
        <v>0</v>
      </c>
      <c s="96">
        <v>0</v>
      </c>
      <c s="96">
        <v>4129377.6200000001</v>
      </c>
      <c s="85">
        <v>45322</v>
      </c>
      <c s="85">
        <v>46713</v>
      </c>
      <c s="102">
        <v>5219359.879999999</v>
      </c>
      <c s="102">
        <v>2.8944444444444444</v>
      </c>
      <c s="102">
        <v>3.8111111111111109</v>
      </c>
      <c s="90">
        <v>0.084766999999999995</v>
      </c>
      <c s="79" t="s">
        <v>657</v>
      </c>
      <c s="79" t="s">
        <v>658</v>
      </c>
      <c s="27">
        <v>101140.06</v>
      </c>
      <c s="27">
        <v>101854.50999999999</v>
      </c>
      <c s="27">
        <v>102574</v>
      </c>
      <c s="27">
        <v>103298.58</v>
      </c>
      <c s="27">
        <v>104028.28</v>
      </c>
      <c s="27">
        <v>104763.13</v>
      </c>
      <c s="27">
        <v>105503.17</v>
      </c>
      <c s="27">
        <v>106248.44</v>
      </c>
      <c s="27">
        <v>106998.97</v>
      </c>
      <c s="27">
        <v>107754.81</v>
      </c>
      <c s="27">
        <v>108515.98</v>
      </c>
      <c s="27">
        <v>109282.53999999999</v>
      </c>
      <c s="27">
        <v>220886.42000000001</v>
      </c>
      <c s="27">
        <v>0</v>
      </c>
      <c s="27">
        <v>111614.83</v>
      </c>
      <c s="27">
        <v>112403.28</v>
      </c>
      <c s="27">
        <v>227194.20000000001</v>
      </c>
      <c s="27">
        <v>114802.17999999999</v>
      </c>
      <c s="27">
        <v>115613.13</v>
      </c>
      <c s="27">
        <v>116429.82000000001</v>
      </c>
      <c s="27">
        <v>117252.27</v>
      </c>
      <c s="27">
        <v>118080.53999999999</v>
      </c>
      <c s="27">
        <v>118914.64999999999</v>
      </c>
      <c s="27">
        <v>119754.66</v>
      </c>
      <c s="27">
        <v>1261962.4700000002</v>
      </c>
      <c s="27">
        <v>1492945.9799999997</v>
      </c>
      <c s="27">
        <v>2754908.4500000002</v>
      </c>
    </row>
    <row r="1278" spans="1:65" ht="14.5">
      <c r="A1278" s="82" t="s">
        <v>3370</v>
      </c>
      <c s="79" t="s">
        <v>1433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1647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1184698.6499999999</v>
      </c>
      <c s="96">
        <v>0</v>
      </c>
      <c s="96">
        <v>16000.940000000001</v>
      </c>
      <c s="96">
        <v>8186.54</v>
      </c>
      <c s="96">
        <v>0</v>
      </c>
      <c s="96">
        <v>0</v>
      </c>
      <c s="96">
        <v>0</v>
      </c>
      <c s="96">
        <v>1168697.71</v>
      </c>
      <c s="85">
        <v>45322</v>
      </c>
      <c s="85">
        <v>47417</v>
      </c>
      <c s="102">
        <v>1340324.05</v>
      </c>
      <c s="102">
        <v>4.822222222222222</v>
      </c>
      <c s="102">
        <v>5.7388888888888889</v>
      </c>
      <c s="90">
        <v>0.082922999999999997</v>
      </c>
      <c s="79" t="s">
        <v>657</v>
      </c>
      <c s="79" t="s">
        <v>658</v>
      </c>
      <c s="27">
        <v>16111.5</v>
      </c>
      <c s="27">
        <v>16222.84</v>
      </c>
      <c s="27">
        <v>16334.93</v>
      </c>
      <c s="27">
        <v>16447.82</v>
      </c>
      <c s="27">
        <v>16561.48</v>
      </c>
      <c s="27">
        <v>16675.91</v>
      </c>
      <c s="27">
        <v>16791.16</v>
      </c>
      <c s="27">
        <v>16907.189999999999</v>
      </c>
      <c s="27">
        <v>17024.009999999998</v>
      </c>
      <c s="27">
        <v>17141.66</v>
      </c>
      <c s="27">
        <v>17260.110000000001</v>
      </c>
      <c s="27">
        <v>17379.389999999999</v>
      </c>
      <c s="27">
        <v>17499.48</v>
      </c>
      <c s="27">
        <v>17620.400000000001</v>
      </c>
      <c s="27">
        <v>17742.169999999998</v>
      </c>
      <c s="27">
        <v>17864.759999999998</v>
      </c>
      <c s="27">
        <v>17988.209999999999</v>
      </c>
      <c s="27">
        <v>18112.52</v>
      </c>
      <c s="27">
        <v>18237.68</v>
      </c>
      <c s="27">
        <v>18363.709999999999</v>
      </c>
      <c s="27">
        <v>18490.610000000001</v>
      </c>
      <c s="27">
        <v>18618.369999999999</v>
      </c>
      <c s="27">
        <v>18747.029999999999</v>
      </c>
      <c s="27">
        <v>18876.59</v>
      </c>
      <c s="27">
        <v>200858.00000000006</v>
      </c>
      <c s="27">
        <v>218161.52999999997</v>
      </c>
      <c s="27">
        <v>419019.53000000003</v>
      </c>
    </row>
    <row r="1279" spans="1:65" ht="14.5">
      <c r="A1279" s="82" t="s">
        <v>3371</v>
      </c>
      <c s="79" t="s">
        <v>1434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1647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7305769.0899999999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7305769.0899999999</v>
      </c>
      <c s="85">
        <v>44987</v>
      </c>
      <c s="85">
        <v>46083</v>
      </c>
      <c s="102">
        <v>7305769.0899999999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7305769.0899999999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7305769.0899999999</v>
      </c>
      <c s="27">
        <v>7305769.0899999999</v>
      </c>
    </row>
    <row r="1280" spans="1:65" ht="14.5">
      <c r="A1280" s="82" t="s">
        <v>3372</v>
      </c>
      <c s="79" t="s">
        <v>1435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119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1594990.1599999999</v>
      </c>
      <c s="96">
        <v>0</v>
      </c>
      <c s="96">
        <v>83588.410000000003</v>
      </c>
      <c s="96">
        <v>9827</v>
      </c>
      <c s="96">
        <v>0</v>
      </c>
      <c s="96">
        <v>0</v>
      </c>
      <c s="96">
        <v>0</v>
      </c>
      <c s="96">
        <v>1511401.75</v>
      </c>
      <c s="85">
        <v>45322</v>
      </c>
      <c s="85">
        <v>46140</v>
      </c>
      <c s="102">
        <v>2412354.9600000009</v>
      </c>
      <c s="102">
        <v>1.3277777777777777</v>
      </c>
      <c s="102">
        <v>2.2444444444444445</v>
      </c>
      <c s="90">
        <v>0.073934</v>
      </c>
      <c s="79" t="s">
        <v>657</v>
      </c>
      <c s="79" t="s">
        <v>658</v>
      </c>
      <c s="27">
        <v>84158.009999999995</v>
      </c>
      <c s="27">
        <v>84731.490000000005</v>
      </c>
      <c s="27">
        <v>85308.889999999999</v>
      </c>
      <c s="27">
        <v>85890.210000000006</v>
      </c>
      <c s="27">
        <v>86475.490000000005</v>
      </c>
      <c s="27">
        <v>87064.770000000004</v>
      </c>
      <c s="27">
        <v>87658.059999999998</v>
      </c>
      <c s="27">
        <v>177112.19</v>
      </c>
      <c s="27">
        <v>89462.300000000003</v>
      </c>
      <c s="27">
        <v>90071.929999999993</v>
      </c>
      <c s="27">
        <v>90685.710000000006</v>
      </c>
      <c s="27">
        <v>91303.679999999993</v>
      </c>
      <c s="27">
        <v>91925.850000000006</v>
      </c>
      <c s="27">
        <v>92552.270000000004</v>
      </c>
      <c s="27">
        <v>93182.949999999997</v>
      </c>
      <c s="27">
        <v>93817.949999999997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1139922.73</v>
      </c>
      <c s="27">
        <v>371479.02000000002</v>
      </c>
      <c s="27">
        <v>1511401.75</v>
      </c>
    </row>
    <row r="1281" spans="1:65" ht="14.5">
      <c r="A1281" s="82" t="s">
        <v>3373</v>
      </c>
      <c s="79" t="s">
        <v>1436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1648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9060483.6400000006</v>
      </c>
      <c s="96">
        <v>0</v>
      </c>
      <c s="96">
        <v>54766.540000000001</v>
      </c>
      <c s="96">
        <v>65262.330000000002</v>
      </c>
      <c s="96">
        <v>0</v>
      </c>
      <c s="96">
        <v>0</v>
      </c>
      <c s="96">
        <v>0</v>
      </c>
      <c s="96">
        <v>9005717.0999999996</v>
      </c>
      <c s="85">
        <v>45322</v>
      </c>
      <c s="85">
        <v>48921</v>
      </c>
      <c s="102">
        <v>9652458.2400000002</v>
      </c>
      <c s="102">
        <v>8.9388888888888882</v>
      </c>
      <c s="102">
        <v>9.8555555555555561</v>
      </c>
      <c s="90">
        <v>0.085975999999999997</v>
      </c>
      <c s="79" t="s">
        <v>657</v>
      </c>
      <c s="79" t="s">
        <v>658</v>
      </c>
      <c s="27">
        <v>55274.279999999999</v>
      </c>
      <c s="27">
        <v>55786.730000000003</v>
      </c>
      <c s="27">
        <v>56303.919999999998</v>
      </c>
      <c s="27">
        <v>56825.93</v>
      </c>
      <c s="27">
        <v>57352.760000000002</v>
      </c>
      <c s="27">
        <v>57884.480000000003</v>
      </c>
      <c s="27">
        <v>58421.129999999997</v>
      </c>
      <c s="27">
        <v>58962.760000000002</v>
      </c>
      <c s="27">
        <v>59509.400000000001</v>
      </c>
      <c s="27">
        <v>60061.120000000003</v>
      </c>
      <c s="27">
        <v>60617.959999999999</v>
      </c>
      <c s="27">
        <v>61179.93</v>
      </c>
      <c s="27">
        <v>61747.150000000001</v>
      </c>
      <c s="27">
        <v>62319.589999999997</v>
      </c>
      <c s="27">
        <v>62897.360000000001</v>
      </c>
      <c s="27">
        <v>63480.5</v>
      </c>
      <c s="27">
        <v>64069.019999999997</v>
      </c>
      <c s="27">
        <v>64663.010000000002</v>
      </c>
      <c s="27">
        <v>65262.510000000002</v>
      </c>
      <c s="27">
        <v>65867.550000000003</v>
      </c>
      <c s="27">
        <v>66478.220000000001</v>
      </c>
      <c s="27">
        <v>106783.98</v>
      </c>
      <c s="27">
        <v>67716.580000000002</v>
      </c>
      <c s="27">
        <v>68344.389999999999</v>
      </c>
      <c s="27">
        <v>698180.40000000002</v>
      </c>
      <c s="27">
        <v>819629.85999999999</v>
      </c>
      <c s="27">
        <v>1517810.26</v>
      </c>
    </row>
    <row r="1282" spans="1:65" ht="14.5">
      <c r="A1282" s="82" t="s">
        <v>3374</v>
      </c>
      <c s="79" t="s">
        <v>1437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1649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3755386.98</v>
      </c>
      <c s="96">
        <v>0</v>
      </c>
      <c s="96">
        <v>112944.48</v>
      </c>
      <c s="96">
        <v>25952.580000000002</v>
      </c>
      <c s="96">
        <v>0</v>
      </c>
      <c s="96">
        <v>0</v>
      </c>
      <c s="96">
        <v>0</v>
      </c>
      <c s="96">
        <v>3642442.5</v>
      </c>
      <c s="85">
        <v>45322</v>
      </c>
      <c s="85">
        <v>48074</v>
      </c>
      <c s="102">
        <v>5073977.7400000002</v>
      </c>
      <c s="102">
        <v>6.6222222222222218</v>
      </c>
      <c s="102">
        <v>7.5388888888888888</v>
      </c>
      <c s="90">
        <v>0.084176000000000001</v>
      </c>
      <c s="79" t="s">
        <v>657</v>
      </c>
      <c s="79" t="s">
        <v>658</v>
      </c>
      <c s="27">
        <v>129854.24000000001</v>
      </c>
      <c s="27">
        <v>98423.240000000005</v>
      </c>
      <c s="27">
        <v>115344.21000000001</v>
      </c>
      <c s="27">
        <v>116155.37</v>
      </c>
      <c s="27">
        <v>133412.5</v>
      </c>
      <c s="27">
        <v>117877.53</v>
      </c>
      <c s="27">
        <v>118706.53999999999</v>
      </c>
      <c s="27">
        <v>119541.34</v>
      </c>
      <c s="27">
        <v>120382.06</v>
      </c>
      <c s="27">
        <v>121228.66</v>
      </c>
      <c s="27">
        <v>81525.710000000006</v>
      </c>
      <c s="27">
        <v>82099.070000000007</v>
      </c>
      <c s="27">
        <v>82676.419999999998</v>
      </c>
      <c s="27">
        <v>83257.880000000005</v>
      </c>
      <c s="27">
        <v>83843.410000000003</v>
      </c>
      <c s="27">
        <v>84433.050000000003</v>
      </c>
      <c s="27">
        <v>85026.850000000006</v>
      </c>
      <c s="27">
        <v>85624.800000000003</v>
      </c>
      <c s="27">
        <v>86227</v>
      </c>
      <c s="27">
        <v>91227.770000000004</v>
      </c>
      <c s="27">
        <v>68967.830000000002</v>
      </c>
      <c s="27">
        <v>69452.779999999999</v>
      </c>
      <c s="27">
        <v>69941.110000000001</v>
      </c>
      <c s="27">
        <v>42687.169999999998</v>
      </c>
      <c s="27">
        <v>1354550.47</v>
      </c>
      <c s="27">
        <v>933366.06999999995</v>
      </c>
      <c s="27">
        <v>2287916.54</v>
      </c>
    </row>
    <row r="1283" spans="1:65" ht="14.5">
      <c r="A1283" s="82" t="s">
        <v>3375</v>
      </c>
      <c s="79" t="s">
        <v>1438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2574957.4500000002</v>
      </c>
      <c s="96">
        <v>0</v>
      </c>
      <c s="96">
        <v>47839.480000000003</v>
      </c>
      <c s="96">
        <v>2360.3099999999999</v>
      </c>
      <c s="96">
        <v>0</v>
      </c>
      <c s="96">
        <v>0</v>
      </c>
      <c s="96">
        <v>0</v>
      </c>
      <c s="96">
        <v>2527117.9700000002</v>
      </c>
      <c s="85">
        <v>45322</v>
      </c>
      <c s="85">
        <v>47489</v>
      </c>
      <c s="102">
        <v>5384699.0099999998</v>
      </c>
      <c s="102">
        <v>5.0166666666666666</v>
      </c>
      <c s="102">
        <v>5.9333333333333336</v>
      </c>
      <c s="90">
        <v>0.082498000000000002</v>
      </c>
      <c s="79" t="s">
        <v>657</v>
      </c>
      <c s="79" t="s">
        <v>658</v>
      </c>
      <c s="27">
        <v>32826.339999999997</v>
      </c>
      <c s="27">
        <v>33052.019999999997</v>
      </c>
      <c s="27">
        <v>33279.25</v>
      </c>
      <c s="27">
        <v>33508.029999999999</v>
      </c>
      <c s="27">
        <v>33738.400000000001</v>
      </c>
      <c s="27">
        <v>33970.339999999997</v>
      </c>
      <c s="27">
        <v>68642.899999999994</v>
      </c>
      <c s="27">
        <v>34675.790000000001</v>
      </c>
      <c s="27">
        <v>34914.18</v>
      </c>
      <c s="27">
        <v>35154.199999999997</v>
      </c>
      <c s="27">
        <v>35395.879999999997</v>
      </c>
      <c s="27">
        <v>35639.220000000001</v>
      </c>
      <c s="27">
        <v>35884.230000000003</v>
      </c>
      <c s="27">
        <v>36130.93</v>
      </c>
      <c s="27">
        <v>36379.32</v>
      </c>
      <c s="27">
        <v>36629.43</v>
      </c>
      <c s="27">
        <v>36881.25</v>
      </c>
      <c s="27">
        <v>37134.800000000003</v>
      </c>
      <c s="27">
        <v>37390.089999999997</v>
      </c>
      <c s="27">
        <v>37647.139999999999</v>
      </c>
      <c s="27">
        <v>37905.949999999997</v>
      </c>
      <c s="27">
        <v>38166.540000000001</v>
      </c>
      <c s="27">
        <v>38428.940000000002</v>
      </c>
      <c s="27">
        <v>38693.129999999997</v>
      </c>
      <c s="27">
        <v>444796.54999999993</v>
      </c>
      <c s="27">
        <v>447271.75</v>
      </c>
      <c s="27">
        <v>892068.29999999993</v>
      </c>
    </row>
    <row r="1284" spans="1:65" ht="14.5">
      <c r="A1284" s="82" t="s">
        <v>3376</v>
      </c>
      <c s="79" t="s">
        <v>1439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362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10769529.800000001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10769529.800000001</v>
      </c>
      <c s="85">
        <v>44987</v>
      </c>
      <c s="85">
        <v>46083</v>
      </c>
      <c s="102">
        <v>10769529.800000001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10769529.800000001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10769529.800000001</v>
      </c>
      <c s="27">
        <v>10769529.800000001</v>
      </c>
    </row>
    <row r="1285" spans="1:65" ht="14.5">
      <c r="A1285" s="82" t="s">
        <v>3377</v>
      </c>
      <c s="79" t="s">
        <v>1440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6062035.7300000004</v>
      </c>
      <c s="96">
        <v>0</v>
      </c>
      <c s="96">
        <v>235877.98000000001</v>
      </c>
      <c s="96">
        <v>40519.870000000003</v>
      </c>
      <c s="96">
        <v>0</v>
      </c>
      <c s="96">
        <v>0</v>
      </c>
      <c s="96">
        <v>0</v>
      </c>
      <c s="96">
        <v>5826157.75</v>
      </c>
      <c s="85">
        <v>45322</v>
      </c>
      <c s="85">
        <v>47417</v>
      </c>
      <c s="102">
        <v>9093830.6699999999</v>
      </c>
      <c s="102">
        <v>4.822222222222222</v>
      </c>
      <c s="102">
        <v>5.7388888888888889</v>
      </c>
      <c s="90">
        <v>0.080518000000000006</v>
      </c>
      <c s="79" t="s">
        <v>657</v>
      </c>
      <c s="79" t="s">
        <v>658</v>
      </c>
      <c s="27">
        <v>236187.70000000001</v>
      </c>
      <c s="27">
        <v>237887.81</v>
      </c>
      <c s="27">
        <v>243106.48999999999</v>
      </c>
      <c s="27">
        <v>241169.16</v>
      </c>
      <c s="27">
        <v>243964.79999999999</v>
      </c>
      <c s="27">
        <v>188648.06</v>
      </c>
      <c s="27">
        <v>190982.62</v>
      </c>
      <c s="27">
        <v>191334.62</v>
      </c>
      <c s="27">
        <v>192714.35000000001</v>
      </c>
      <c s="27">
        <v>194949.95999999999</v>
      </c>
      <c s="27">
        <v>195459.38</v>
      </c>
      <c s="27">
        <v>197628.25</v>
      </c>
      <c s="27">
        <v>198244.26999999999</v>
      </c>
      <c s="27">
        <v>199679.23999999999</v>
      </c>
      <c s="27">
        <v>202998.56</v>
      </c>
      <c s="27">
        <v>202415.44</v>
      </c>
      <c s="27">
        <v>89127.949999999997</v>
      </c>
      <c s="27">
        <v>84197.539999999994</v>
      </c>
      <c s="27">
        <v>84763.139999999999</v>
      </c>
      <c s="27">
        <v>85332.550000000003</v>
      </c>
      <c s="27">
        <v>85905.75</v>
      </c>
      <c s="27">
        <v>57814.160000000003</v>
      </c>
      <c s="27">
        <v>58202.309999999998</v>
      </c>
      <c s="27">
        <v>58593.080000000002</v>
      </c>
      <c s="27">
        <v>2554033.2000000002</v>
      </c>
      <c s="27">
        <v>1407273.99</v>
      </c>
      <c s="27">
        <v>3961307.1900000004</v>
      </c>
    </row>
    <row r="1286" spans="1:65" ht="14.5">
      <c r="A1286" s="82" t="s">
        <v>3378</v>
      </c>
      <c s="79" t="s">
        <v>1441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5476513.7300000004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5476513.7300000004</v>
      </c>
      <c s="85">
        <v>44987</v>
      </c>
      <c s="85">
        <v>46083</v>
      </c>
      <c s="102">
        <v>5476513.7300000004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5476513.7300000004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5476513.7300000004</v>
      </c>
      <c s="27">
        <v>5476513.7300000004</v>
      </c>
    </row>
    <row r="1287" spans="1:65" ht="14.5">
      <c r="A1287" s="82" t="s">
        <v>3379</v>
      </c>
      <c s="79" t="s">
        <v>1442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5488903.1299999999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5488903.1299999999</v>
      </c>
      <c s="85">
        <v>44987</v>
      </c>
      <c s="85">
        <v>46083</v>
      </c>
      <c s="104">
        <v>5488903.1299999999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5488903.1299999999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5488903.1299999999</v>
      </c>
      <c s="27">
        <v>5488903.1299999999</v>
      </c>
    </row>
    <row r="1288" spans="1:65" ht="14.5">
      <c r="A1288" s="82" t="s">
        <v>3380</v>
      </c>
      <c s="79" t="s">
        <v>1443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2088593.8400000001</v>
      </c>
      <c s="96">
        <v>0</v>
      </c>
      <c s="96">
        <v>92662.389999999999</v>
      </c>
      <c s="96">
        <v>23109.419999999998</v>
      </c>
      <c s="96">
        <v>0</v>
      </c>
      <c s="96">
        <v>0</v>
      </c>
      <c s="96">
        <v>0</v>
      </c>
      <c s="96">
        <v>1995931.45</v>
      </c>
      <c s="85">
        <v>45322</v>
      </c>
      <c s="85">
        <v>48579</v>
      </c>
      <c s="104">
        <v>2571949.0900000003</v>
      </c>
      <c s="102">
        <v>8</v>
      </c>
      <c s="102">
        <v>8.9166666666666661</v>
      </c>
      <c s="90">
        <v>0.085975999999999997</v>
      </c>
      <c s="79" t="s">
        <v>657</v>
      </c>
      <c s="79" t="s">
        <v>658</v>
      </c>
      <c s="27">
        <v>50026.07</v>
      </c>
      <c s="27">
        <v>50392.050000000003</v>
      </c>
      <c s="27">
        <v>50760.690000000002</v>
      </c>
      <c s="27">
        <v>51132.040000000001</v>
      </c>
      <c s="27">
        <v>51506.089999999997</v>
      </c>
      <c s="27">
        <v>51882.889999999999</v>
      </c>
      <c s="27">
        <v>52262.43</v>
      </c>
      <c s="27">
        <v>52644.760000000002</v>
      </c>
      <c s="27">
        <v>53029.879999999997</v>
      </c>
      <c s="27">
        <v>53417.82</v>
      </c>
      <c s="27">
        <v>53808.610000000001</v>
      </c>
      <c s="27">
        <v>54202.25</v>
      </c>
      <c s="27">
        <v>54598.760000000002</v>
      </c>
      <c s="27">
        <v>54998.190000000002</v>
      </c>
      <c s="27">
        <v>55400.510000000002</v>
      </c>
      <c s="27">
        <v>55805.800000000003</v>
      </c>
      <c s="27">
        <v>56214.050000000003</v>
      </c>
      <c s="27">
        <v>56625.279999999999</v>
      </c>
      <c s="27">
        <v>57039.529999999999</v>
      </c>
      <c s="27">
        <v>57456.790000000001</v>
      </c>
      <c s="27">
        <v>57877.129999999997</v>
      </c>
      <c s="27">
        <v>58300.540000000001</v>
      </c>
      <c s="27">
        <v>58727.029999999999</v>
      </c>
      <c s="27">
        <v>10565.15</v>
      </c>
      <c s="27">
        <v>625065.58000000007</v>
      </c>
      <c s="27">
        <v>633608.76000000001</v>
      </c>
      <c s="27">
        <v>1258674.3400000001</v>
      </c>
    </row>
    <row r="1289" spans="1:65" ht="14.5">
      <c r="A1289" s="82" t="s">
        <v>3381</v>
      </c>
      <c s="79" t="s">
        <v>1444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5211134.3200000003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5211134.3200000003</v>
      </c>
      <c s="85">
        <v>44987</v>
      </c>
      <c s="87">
        <v>46083</v>
      </c>
      <c s="102">
        <v>5211134.3200000003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5211134.3200000003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5211134.3200000003</v>
      </c>
      <c s="27">
        <v>5211134.3200000003</v>
      </c>
    </row>
    <row r="1290" spans="1:65" ht="14.5">
      <c r="A1290" s="82" t="s">
        <v>3382</v>
      </c>
      <c s="79" t="s">
        <v>1445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1028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1005231.76</v>
      </c>
      <c s="96">
        <v>0</v>
      </c>
      <c s="96">
        <v>57521.790000000001</v>
      </c>
      <c s="96">
        <v>6693.0500000000002</v>
      </c>
      <c s="96">
        <v>0</v>
      </c>
      <c s="96">
        <v>0</v>
      </c>
      <c s="96">
        <v>0</v>
      </c>
      <c s="96">
        <v>947709.96999999997</v>
      </c>
      <c s="85">
        <v>45322</v>
      </c>
      <c s="87">
        <v>46380</v>
      </c>
      <c s="102">
        <v>1599497.3799999999</v>
      </c>
      <c s="102">
        <v>1.9833333333333334</v>
      </c>
      <c s="102">
        <v>2.8999999999999999</v>
      </c>
      <c s="90">
        <v>0.081262000000000001</v>
      </c>
      <c s="79" t="s">
        <v>657</v>
      </c>
      <c s="79" t="s">
        <v>658</v>
      </c>
      <c s="27">
        <v>57911.809999999998</v>
      </c>
      <c s="27">
        <v>58304.510000000002</v>
      </c>
      <c s="27">
        <v>58699.839999999997</v>
      </c>
      <c s="27">
        <v>59097.849999999999</v>
      </c>
      <c s="27">
        <v>59498.580000000002</v>
      </c>
      <c s="27">
        <v>59902.010000000002</v>
      </c>
      <c s="27">
        <v>60308.18</v>
      </c>
      <c s="27">
        <v>65781.449999999997</v>
      </c>
      <c s="27">
        <v>61197.790000000001</v>
      </c>
      <c s="27">
        <v>61612.75</v>
      </c>
      <c s="27">
        <v>62030.510000000002</v>
      </c>
      <c s="27">
        <v>79954.399999999994</v>
      </c>
      <c s="27">
        <v>62902.959999999999</v>
      </c>
      <c s="27">
        <v>45769.239999999998</v>
      </c>
      <c s="27">
        <v>46015.980000000003</v>
      </c>
      <c s="27">
        <v>5268.5699999999997</v>
      </c>
      <c s="27">
        <v>5304.25</v>
      </c>
      <c s="27">
        <v>5340.1700000000001</v>
      </c>
      <c s="27">
        <v>5376.3299999999999</v>
      </c>
      <c s="27">
        <v>5412.7399999999998</v>
      </c>
      <c s="27">
        <v>5449.3900000000003</v>
      </c>
      <c s="27">
        <v>5486.3000000000002</v>
      </c>
      <c s="27">
        <v>5523.4499999999998</v>
      </c>
      <c s="27">
        <v>5560.9099999999999</v>
      </c>
      <c s="27">
        <v>744299.68000000005</v>
      </c>
      <c s="27">
        <v>203410.29000000001</v>
      </c>
      <c s="27">
        <v>947709.97000000009</v>
      </c>
    </row>
    <row r="1291" spans="1:65" ht="14.5">
      <c r="A1291" s="82" t="s">
        <v>3383</v>
      </c>
      <c s="79" t="s">
        <v>1446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22620329.039999999</v>
      </c>
      <c s="96">
        <v>0</v>
      </c>
      <c s="96">
        <v>316656.38</v>
      </c>
      <c s="96">
        <v>162530.23999999999</v>
      </c>
      <c s="96">
        <v>0</v>
      </c>
      <c s="96">
        <v>0</v>
      </c>
      <c s="96">
        <v>0</v>
      </c>
      <c s="96">
        <v>22303672.66</v>
      </c>
      <c s="85">
        <v>45322</v>
      </c>
      <c s="87">
        <v>47425</v>
      </c>
      <c s="102">
        <v>26043160.600000001</v>
      </c>
      <c s="102">
        <v>4.8416666666666668</v>
      </c>
      <c s="102">
        <v>5.7583333333333337</v>
      </c>
      <c s="90">
        <v>0.086263999999999993</v>
      </c>
      <c s="79" t="s">
        <v>657</v>
      </c>
      <c s="79" t="s">
        <v>658</v>
      </c>
      <c s="27">
        <v>318932.72999999998</v>
      </c>
      <c s="27">
        <v>321225.40999999997</v>
      </c>
      <c s="27">
        <v>323534.58000000002</v>
      </c>
      <c s="27">
        <v>325860.35999999999</v>
      </c>
      <c s="27">
        <v>328202.84999999998</v>
      </c>
      <c s="27">
        <v>330562.16999999998</v>
      </c>
      <c s="27">
        <v>332938.46000000002</v>
      </c>
      <c s="27">
        <v>335331.85999999999</v>
      </c>
      <c s="27">
        <v>337742.42999999999</v>
      </c>
      <c s="27">
        <v>340170.34000000003</v>
      </c>
      <c s="27">
        <v>342615.69</v>
      </c>
      <c s="27">
        <v>345078.63</v>
      </c>
      <c s="27">
        <v>347559.28000000003</v>
      </c>
      <c s="27">
        <v>350057.73999999999</v>
      </c>
      <c s="27">
        <v>352574.21000000002</v>
      </c>
      <c s="27">
        <v>355108.71999999997</v>
      </c>
      <c s="27">
        <v>357661.46000000002</v>
      </c>
      <c s="27">
        <v>360232.57000000001</v>
      </c>
      <c s="27">
        <v>362822.15000000002</v>
      </c>
      <c s="27">
        <v>365430.33000000002</v>
      </c>
      <c s="27">
        <v>368057.31</v>
      </c>
      <c s="27">
        <v>370703.10999999999</v>
      </c>
      <c s="27">
        <v>373367.97999999998</v>
      </c>
      <c s="27">
        <v>376051.96999999997</v>
      </c>
      <c s="27">
        <v>3982195.5099999998</v>
      </c>
      <c s="27">
        <v>4339626.8300000001</v>
      </c>
      <c s="27">
        <v>8321822.3399999999</v>
      </c>
    </row>
    <row r="1292" spans="1:65" ht="14.5">
      <c r="A1292" s="82" t="s">
        <v>3384</v>
      </c>
      <c s="79" t="s">
        <v>1447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13616051.960000001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13616051.960000001</v>
      </c>
      <c s="85">
        <v>44987</v>
      </c>
      <c s="87">
        <v>46083</v>
      </c>
      <c s="102">
        <v>13616051.960000001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13616051.960000001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13616051.960000001</v>
      </c>
      <c s="27">
        <v>13616051.960000001</v>
      </c>
    </row>
    <row r="1293" spans="1:65" ht="14.5">
      <c r="A1293" s="82" t="s">
        <v>3385</v>
      </c>
      <c s="79" t="s">
        <v>1448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11602685.76</v>
      </c>
      <c s="96">
        <v>0</v>
      </c>
      <c s="96">
        <v>178374.04000000001</v>
      </c>
      <c s="96">
        <v>81083.399999999994</v>
      </c>
      <c s="96">
        <v>0</v>
      </c>
      <c s="96">
        <v>0</v>
      </c>
      <c s="96">
        <v>0</v>
      </c>
      <c s="96">
        <v>11424311.720000001</v>
      </c>
      <c s="85">
        <v>45322</v>
      </c>
      <c s="87">
        <v>48643</v>
      </c>
      <c s="102">
        <v>13409459.25</v>
      </c>
      <c s="102">
        <v>8.1805555555555554</v>
      </c>
      <c s="102">
        <v>9.0972222222222214</v>
      </c>
      <c s="90">
        <v>0.083875000000000005</v>
      </c>
      <c s="79" t="s">
        <v>657</v>
      </c>
      <c s="79" t="s">
        <v>658</v>
      </c>
      <c s="27">
        <v>179620.79999999999</v>
      </c>
      <c s="27">
        <v>180876.26999999999</v>
      </c>
      <c s="27">
        <v>182140.51999999999</v>
      </c>
      <c s="27">
        <v>183413.60999999999</v>
      </c>
      <c s="27">
        <v>184695.59</v>
      </c>
      <c s="27">
        <v>185986.54999999999</v>
      </c>
      <c s="27">
        <v>187286.53</v>
      </c>
      <c s="27">
        <v>188595.56</v>
      </c>
      <c s="27">
        <v>189913.76000000001</v>
      </c>
      <c s="27">
        <v>191241.17000000001</v>
      </c>
      <c s="27">
        <v>192577.88</v>
      </c>
      <c s="27">
        <v>193923.92999999999</v>
      </c>
      <c s="27">
        <v>195279.37</v>
      </c>
      <c s="27">
        <v>196644.29999999999</v>
      </c>
      <c s="27">
        <v>198018.76999999999</v>
      </c>
      <c s="27">
        <v>199402.82000000001</v>
      </c>
      <c s="27">
        <v>200796.56</v>
      </c>
      <c s="27">
        <v>202200.07000000001</v>
      </c>
      <c s="27">
        <v>203613.35000000001</v>
      </c>
      <c s="27">
        <v>205036.53</v>
      </c>
      <c s="27">
        <v>206469.64000000001</v>
      </c>
      <c s="27">
        <v>207912.78</v>
      </c>
      <c s="27">
        <v>209365.98999999999</v>
      </c>
      <c s="27">
        <v>210829.39000000001</v>
      </c>
      <c s="27">
        <v>2240272.1699999999</v>
      </c>
      <c s="27">
        <v>2435569.5700000003</v>
      </c>
      <c s="27">
        <v>4675841.7400000002</v>
      </c>
    </row>
    <row r="1294" spans="1:65" ht="14.5">
      <c r="A1294" s="82" t="s">
        <v>3386</v>
      </c>
      <c s="79" t="s">
        <v>1449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1484441.48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1484441.48</v>
      </c>
      <c s="85">
        <v>44987</v>
      </c>
      <c s="87">
        <v>46083</v>
      </c>
      <c s="102">
        <v>1484441.48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1484441.48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1484441.48</v>
      </c>
      <c s="27">
        <v>1484441.48</v>
      </c>
    </row>
    <row r="1295" spans="1:65" ht="14.5">
      <c r="A1295" s="82" t="s">
        <v>3387</v>
      </c>
      <c s="79" t="s">
        <v>1450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935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7265346.7400000002</v>
      </c>
      <c s="96">
        <v>0</v>
      </c>
      <c s="96">
        <v>174533.98000000001</v>
      </c>
      <c s="96">
        <v>56090.169999999998</v>
      </c>
      <c s="96">
        <v>0</v>
      </c>
      <c s="96">
        <v>0</v>
      </c>
      <c s="96">
        <v>0</v>
      </c>
      <c s="96">
        <v>7090812.7599999998</v>
      </c>
      <c s="85">
        <v>45322</v>
      </c>
      <c s="87">
        <v>48440</v>
      </c>
      <c s="102">
        <v>8844291.1799999978</v>
      </c>
      <c s="102">
        <v>7.6222222222222218</v>
      </c>
      <c s="102">
        <v>8.5388888888888896</v>
      </c>
      <c s="90">
        <v>0.082136000000000001</v>
      </c>
      <c s="79" t="s">
        <v>657</v>
      </c>
      <c s="79" t="s">
        <v>658</v>
      </c>
      <c s="27">
        <v>165187.78</v>
      </c>
      <c s="27">
        <v>166320.92999999999</v>
      </c>
      <c s="27">
        <v>167461.85999999999</v>
      </c>
      <c s="27">
        <v>168610.64000000001</v>
      </c>
      <c s="27">
        <v>169767.28</v>
      </c>
      <c s="27">
        <v>170931.85000000001</v>
      </c>
      <c s="27">
        <v>172104.42999999999</v>
      </c>
      <c s="27">
        <v>173285.04000000001</v>
      </c>
      <c s="27">
        <v>174473.73999999999</v>
      </c>
      <c s="27">
        <v>175670.60000000001</v>
      </c>
      <c s="27">
        <v>176875.67999999999</v>
      </c>
      <c s="27">
        <v>178088.98999999999</v>
      </c>
      <c s="27">
        <v>179310.69</v>
      </c>
      <c s="27">
        <v>180540.70000000001</v>
      </c>
      <c s="27">
        <v>75274.5</v>
      </c>
      <c s="27">
        <v>75790.830000000002</v>
      </c>
      <c s="27">
        <v>76310.720000000001</v>
      </c>
      <c s="27">
        <v>76834.149999999994</v>
      </c>
      <c s="27">
        <v>77361.199999999997</v>
      </c>
      <c s="27">
        <v>77891.850000000006</v>
      </c>
      <c s="27">
        <v>78426.139999999999</v>
      </c>
      <c s="27">
        <v>78964.110000000001</v>
      </c>
      <c s="27">
        <v>79505.75</v>
      </c>
      <c s="27">
        <v>68298.110000000001</v>
      </c>
      <c s="27">
        <v>2058778.8200000001</v>
      </c>
      <c s="27">
        <v>1124508.7500000002</v>
      </c>
      <c s="27">
        <v>3183287.5700000003</v>
      </c>
    </row>
    <row r="1296" spans="1:65" ht="14.5">
      <c r="A1296" s="82" t="s">
        <v>3388</v>
      </c>
      <c s="79" t="s">
        <v>1451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5993542.4500000002</v>
      </c>
      <c s="96">
        <v>0</v>
      </c>
      <c s="96">
        <v>65534.169999999998</v>
      </c>
      <c s="96">
        <v>42048.43</v>
      </c>
      <c s="96">
        <v>0</v>
      </c>
      <c s="96">
        <v>0</v>
      </c>
      <c s="96">
        <v>0</v>
      </c>
      <c s="96">
        <v>5928008.2800000003</v>
      </c>
      <c s="85">
        <v>45322</v>
      </c>
      <c s="87">
        <v>48432</v>
      </c>
      <c s="102">
        <v>7166559.2999999998</v>
      </c>
      <c s="102">
        <v>7.5999999999999996</v>
      </c>
      <c s="102">
        <v>8.5166666666666675</v>
      </c>
      <c s="90">
        <v>0.084209999999999993</v>
      </c>
      <c s="79" t="s">
        <v>657</v>
      </c>
      <c s="79" t="s">
        <v>658</v>
      </c>
      <c s="27">
        <v>65994.339999999997</v>
      </c>
      <c s="27">
        <v>66457.759999999995</v>
      </c>
      <c s="27">
        <v>66924.419999999998</v>
      </c>
      <c s="27">
        <v>67394.360000000001</v>
      </c>
      <c s="27">
        <v>67867.589999999997</v>
      </c>
      <c s="27">
        <v>68344.160000000003</v>
      </c>
      <c s="27">
        <v>68824.059999999998</v>
      </c>
      <c s="27">
        <v>69307.339999999997</v>
      </c>
      <c s="27">
        <v>69794.020000000004</v>
      </c>
      <c s="27">
        <v>70284.089999999997</v>
      </c>
      <c s="27">
        <v>70777.639999999999</v>
      </c>
      <c s="27">
        <v>71274.619999999995</v>
      </c>
      <c s="27">
        <v>71775.100000000006</v>
      </c>
      <c s="27">
        <v>72279.100000000006</v>
      </c>
      <c s="27">
        <v>72786.649999999994</v>
      </c>
      <c s="27">
        <v>73297.740000000005</v>
      </c>
      <c s="27">
        <v>73812.440000000002</v>
      </c>
      <c s="27">
        <v>74330.740000000005</v>
      </c>
      <c s="27">
        <v>74852.679999999993</v>
      </c>
      <c s="27">
        <v>75378.300000000003</v>
      </c>
      <c s="27">
        <v>75907.589999999997</v>
      </c>
      <c s="27">
        <v>76440.610000000001</v>
      </c>
      <c s="27">
        <v>76977.360000000001</v>
      </c>
      <c s="27">
        <v>77517.889999999999</v>
      </c>
      <c s="27">
        <v>823244.40000000002</v>
      </c>
      <c s="27">
        <v>895356.19999999995</v>
      </c>
      <c s="27">
        <v>1718600.6000000001</v>
      </c>
    </row>
    <row r="1297" spans="1:65" ht="14.5">
      <c r="A1297" s="82" t="s">
        <v>3389</v>
      </c>
      <c s="79" t="s">
        <v>1452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1020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2211339.6600000001</v>
      </c>
      <c s="96">
        <v>0</v>
      </c>
      <c s="96">
        <v>33702.010000000002</v>
      </c>
      <c s="96">
        <v>15799.540000000001</v>
      </c>
      <c s="96">
        <v>0</v>
      </c>
      <c s="96">
        <v>0</v>
      </c>
      <c s="96">
        <v>0</v>
      </c>
      <c s="96">
        <v>2177637.6499999999</v>
      </c>
      <c s="85">
        <v>45322</v>
      </c>
      <c s="87">
        <v>47243</v>
      </c>
      <c s="102">
        <v>3357828.0299999993</v>
      </c>
      <c s="102">
        <v>4.3472222222222223</v>
      </c>
      <c s="102">
        <v>5.2638888888888893</v>
      </c>
      <c s="90">
        <v>0.085736999999999994</v>
      </c>
      <c s="79" t="s">
        <v>657</v>
      </c>
      <c s="79" t="s">
        <v>658</v>
      </c>
      <c s="27">
        <v>33942.800000000003</v>
      </c>
      <c s="27">
        <v>34185.32</v>
      </c>
      <c s="27">
        <v>34429.57</v>
      </c>
      <c s="27">
        <v>34675.559999999998</v>
      </c>
      <c s="27">
        <v>34923.309999999998</v>
      </c>
      <c s="27">
        <v>35172.830000000002</v>
      </c>
      <c s="27">
        <v>35424.129999999997</v>
      </c>
      <c s="27">
        <v>35677.230000000003</v>
      </c>
      <c s="27">
        <v>35932.129999999997</v>
      </c>
      <c s="27">
        <v>36188.860000000001</v>
      </c>
      <c s="27">
        <v>36447.419999999998</v>
      </c>
      <c s="27">
        <v>36707.830000000002</v>
      </c>
      <c s="27">
        <v>36970.099999999999</v>
      </c>
      <c s="27">
        <v>37234.239999999998</v>
      </c>
      <c s="27">
        <v>37500.269999999997</v>
      </c>
      <c s="27">
        <v>37768.199999999997</v>
      </c>
      <c s="27">
        <v>38038.050000000003</v>
      </c>
      <c s="27">
        <v>38309.82</v>
      </c>
      <c s="27">
        <v>38583.540000000001</v>
      </c>
      <c s="27">
        <v>38859.209999999999</v>
      </c>
      <c s="27">
        <v>39136.849999999999</v>
      </c>
      <c s="27">
        <v>39416.480000000003</v>
      </c>
      <c s="27">
        <v>39698.099999999999</v>
      </c>
      <c s="27">
        <v>39981.730000000003</v>
      </c>
      <c s="27">
        <v>423706.98999999999</v>
      </c>
      <c s="27">
        <v>461496.58999999991</v>
      </c>
      <c s="27">
        <v>885203.57999999984</v>
      </c>
    </row>
    <row r="1298" spans="1:65" ht="14.5">
      <c r="A1298" s="82" t="s">
        <v>3390</v>
      </c>
      <c s="79" t="s">
        <v>1453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44984</v>
      </c>
      <c s="87">
        <v>48637</v>
      </c>
      <c s="102">
        <v>200000000</v>
      </c>
      <c s="102">
        <v>8.1583333333333332</v>
      </c>
      <c s="102">
        <v>10</v>
      </c>
      <c s="90">
        <v>0.078262999999999999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299" spans="1:65" ht="14.5">
      <c r="A1299" s="82" t="s">
        <v>3391</v>
      </c>
      <c s="79" t="s">
        <v>1454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2042053.71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2042053.71</v>
      </c>
      <c s="85">
        <v>44987</v>
      </c>
      <c s="87">
        <v>46083</v>
      </c>
      <c s="102">
        <v>2042053.71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2042053.71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2042053.71</v>
      </c>
      <c s="27">
        <v>2042053.71</v>
      </c>
    </row>
    <row r="1300" spans="1:65" ht="14.5">
      <c r="A1300" s="82" t="s">
        <v>3392</v>
      </c>
      <c s="79" t="s">
        <v>1455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38841.900000000001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38841.900000000001</v>
      </c>
      <c s="85">
        <v>44987</v>
      </c>
      <c s="87">
        <v>46083</v>
      </c>
      <c s="102">
        <v>38841.900000000001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38841.900000000001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38841.900000000001</v>
      </c>
      <c s="27">
        <v>38841.900000000001</v>
      </c>
    </row>
    <row r="1301" spans="1:65" ht="14.5">
      <c r="A1301" s="82" t="s">
        <v>3393</v>
      </c>
      <c s="79" t="s">
        <v>1456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38841.900000000001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38841.900000000001</v>
      </c>
      <c s="85">
        <v>44987</v>
      </c>
      <c s="87">
        <v>46083</v>
      </c>
      <c s="102">
        <v>38841.900000000001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38841.900000000001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38841.900000000001</v>
      </c>
      <c s="27">
        <v>38841.900000000001</v>
      </c>
    </row>
    <row r="1302" spans="1:65" ht="14.5">
      <c r="A1302" s="82" t="s">
        <v>3394</v>
      </c>
      <c s="79" t="s">
        <v>1457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38804.889999999999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38804.889999999999</v>
      </c>
      <c s="85">
        <v>44987</v>
      </c>
      <c s="87">
        <v>46083</v>
      </c>
      <c s="102">
        <v>38804.889999999999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38804.889999999999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38804.889999999999</v>
      </c>
      <c s="27">
        <v>38804.889999999999</v>
      </c>
    </row>
    <row r="1303" spans="1:65" ht="14.5">
      <c r="A1303" s="82" t="s">
        <v>3395</v>
      </c>
      <c s="79" t="s">
        <v>1458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38804.889999999999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38804.889999999999</v>
      </c>
      <c s="85">
        <v>44987</v>
      </c>
      <c s="87">
        <v>46083</v>
      </c>
      <c s="102">
        <v>38804.889999999999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38804.889999999999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38804.889999999999</v>
      </c>
      <c s="27">
        <v>38804.889999999999</v>
      </c>
    </row>
    <row r="1304" spans="1:65" ht="14.5">
      <c r="A1304" s="82" t="s">
        <v>3396</v>
      </c>
      <c s="79" t="s">
        <v>1459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38804.889999999999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38804.889999999999</v>
      </c>
      <c s="85">
        <v>44987</v>
      </c>
      <c s="87">
        <v>46083</v>
      </c>
      <c s="102">
        <v>38804.889999999999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38804.889999999999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38804.889999999999</v>
      </c>
      <c s="27">
        <v>38804.889999999999</v>
      </c>
    </row>
    <row r="1305" spans="1:65" ht="14.5">
      <c r="A1305" s="82" t="s">
        <v>3397</v>
      </c>
      <c s="79" t="s">
        <v>1460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27159.110000000001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27159.110000000001</v>
      </c>
      <c s="85">
        <v>44987</v>
      </c>
      <c s="87">
        <v>46083</v>
      </c>
      <c s="102">
        <v>27159.110000000001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27159.110000000001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27159.110000000001</v>
      </c>
      <c s="27">
        <v>27159.110000000001</v>
      </c>
    </row>
    <row r="1306" spans="1:65" ht="14.5">
      <c r="A1306" s="82" t="s">
        <v>3398</v>
      </c>
      <c s="79" t="s">
        <v>1461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29103.200000000001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29103.200000000001</v>
      </c>
      <c s="85">
        <v>44987</v>
      </c>
      <c s="87">
        <v>46083</v>
      </c>
      <c s="102">
        <v>29103.200000000001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29103.200000000001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29103.200000000001</v>
      </c>
      <c s="27">
        <v>29103.200000000001</v>
      </c>
    </row>
    <row r="1307" spans="1:65" ht="14.5">
      <c r="A1307" s="82" t="s">
        <v>3399</v>
      </c>
      <c s="79" t="s">
        <v>1462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38836.290000000001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38836.290000000001</v>
      </c>
      <c s="85">
        <v>44987</v>
      </c>
      <c s="87">
        <v>46083</v>
      </c>
      <c s="102">
        <v>38836.290000000001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38836.290000000001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38836.290000000001</v>
      </c>
      <c s="27">
        <v>38836.290000000001</v>
      </c>
    </row>
    <row r="1308" spans="1:65" ht="14.5">
      <c r="A1308" s="82" t="s">
        <v>3400</v>
      </c>
      <c s="79" t="s">
        <v>1463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38835.360000000001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38835.360000000001</v>
      </c>
      <c s="85">
        <v>44987</v>
      </c>
      <c s="87">
        <v>46083</v>
      </c>
      <c s="102">
        <v>38835.360000000001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38835.360000000001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38835.360000000001</v>
      </c>
      <c s="27">
        <v>38835.360000000001</v>
      </c>
    </row>
    <row r="1309" spans="1:65" ht="14.5">
      <c r="A1309" s="82" t="s">
        <v>3401</v>
      </c>
      <c s="79" t="s">
        <v>1464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38835.360000000001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38835.360000000001</v>
      </c>
      <c s="85">
        <v>44987</v>
      </c>
      <c s="87">
        <v>46083</v>
      </c>
      <c s="102">
        <v>38835.360000000001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38835.360000000001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38835.360000000001</v>
      </c>
      <c s="27">
        <v>38835.360000000001</v>
      </c>
    </row>
    <row r="1310" spans="1:65" ht="14.5">
      <c r="A1310" s="82" t="s">
        <v>3402</v>
      </c>
      <c s="79" t="s">
        <v>1465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38835.360000000001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38835.360000000001</v>
      </c>
      <c s="85">
        <v>44987</v>
      </c>
      <c s="85">
        <v>46083</v>
      </c>
      <c s="102">
        <v>38835.360000000001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38835.360000000001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38835.360000000001</v>
      </c>
      <c s="27">
        <v>38835.360000000001</v>
      </c>
    </row>
    <row r="1311" spans="1:65" ht="14.5">
      <c r="A1311" s="82" t="s">
        <v>3403</v>
      </c>
      <c s="79" t="s">
        <v>1466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38764.879999999997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38764.879999999997</v>
      </c>
      <c s="85">
        <v>44987</v>
      </c>
      <c s="85">
        <v>46083</v>
      </c>
      <c s="102">
        <v>38764.879999999997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38764.879999999997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38764.879999999997</v>
      </c>
      <c s="27">
        <v>38764.879999999997</v>
      </c>
    </row>
    <row r="1312" spans="1:65" ht="14.5">
      <c r="A1312" s="82" t="s">
        <v>3404</v>
      </c>
      <c s="79" t="s">
        <v>1467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27180.169999999998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27180.169999999998</v>
      </c>
      <c s="85">
        <v>44987</v>
      </c>
      <c s="85">
        <v>46083</v>
      </c>
      <c s="102">
        <v>27180.169999999998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27180.169999999998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27180.169999999998</v>
      </c>
      <c s="27">
        <v>27180.169999999998</v>
      </c>
    </row>
    <row r="1313" spans="1:65" ht="14.5">
      <c r="A1313" s="82" t="s">
        <v>3405</v>
      </c>
      <c s="79" t="s">
        <v>1468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27096.25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27096.25</v>
      </c>
      <c s="85">
        <v>44987</v>
      </c>
      <c s="85">
        <v>46083</v>
      </c>
      <c s="102">
        <v>27096.25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27096.25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27096.25</v>
      </c>
      <c s="27">
        <v>27096.25</v>
      </c>
    </row>
    <row r="1314" spans="1:65" ht="14.5">
      <c r="A1314" s="82" t="s">
        <v>3406</v>
      </c>
      <c s="79" t="s">
        <v>1469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27099.209999999999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27099.209999999999</v>
      </c>
      <c s="85">
        <v>44987</v>
      </c>
      <c s="85">
        <v>46083</v>
      </c>
      <c s="102">
        <v>27099.209999999999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27099.209999999999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27099.209999999999</v>
      </c>
      <c s="27">
        <v>27099.209999999999</v>
      </c>
    </row>
    <row r="1315" spans="1:65" ht="14.5">
      <c r="A1315" s="82" t="s">
        <v>3407</v>
      </c>
      <c s="79" t="s">
        <v>1470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24182.68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24182.68</v>
      </c>
      <c s="85">
        <v>44987</v>
      </c>
      <c s="85">
        <v>46083</v>
      </c>
      <c s="102">
        <v>24182.68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24182.68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24182.68</v>
      </c>
      <c s="27">
        <v>24182.68</v>
      </c>
    </row>
    <row r="1316" spans="1:65" ht="14.5">
      <c r="A1316" s="82" t="s">
        <v>3408</v>
      </c>
      <c s="79" t="s">
        <v>1471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29041.610000000001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29041.610000000001</v>
      </c>
      <c s="85">
        <v>44987</v>
      </c>
      <c s="85">
        <v>46083</v>
      </c>
      <c s="102">
        <v>29041.610000000001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29041.610000000001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29041.610000000001</v>
      </c>
      <c s="27">
        <v>29041.610000000001</v>
      </c>
    </row>
    <row r="1317" spans="1:65" ht="14.5">
      <c r="A1317" s="82" t="s">
        <v>3409</v>
      </c>
      <c s="79" t="s">
        <v>1472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27099.209999999999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27099.209999999999</v>
      </c>
      <c s="85">
        <v>44987</v>
      </c>
      <c s="85">
        <v>46083</v>
      </c>
      <c s="102">
        <v>27099.209999999999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27099.209999999999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27099.209999999999</v>
      </c>
      <c s="27">
        <v>27099.209999999999</v>
      </c>
    </row>
    <row r="1318" spans="1:65" ht="14.5">
      <c r="A1318" s="82" t="s">
        <v>3410</v>
      </c>
      <c s="79" t="s">
        <v>1473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19414.41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19414.41</v>
      </c>
      <c s="85">
        <v>44987</v>
      </c>
      <c s="85">
        <v>46083</v>
      </c>
      <c s="102">
        <v>19414.41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19414.41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19414.41</v>
      </c>
      <c s="27">
        <v>19414.41</v>
      </c>
    </row>
    <row r="1319" spans="1:65" ht="14.5">
      <c r="A1319" s="82" t="s">
        <v>3411</v>
      </c>
      <c s="79" t="s">
        <v>1474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29121.610000000001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29121.610000000001</v>
      </c>
      <c s="85">
        <v>44987</v>
      </c>
      <c s="85">
        <v>46083</v>
      </c>
      <c s="102">
        <v>29121.610000000001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29121.610000000001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29121.610000000001</v>
      </c>
      <c s="27">
        <v>29121.610000000001</v>
      </c>
    </row>
    <row r="1320" spans="1:65" ht="14.5">
      <c r="A1320" s="82" t="s">
        <v>3412</v>
      </c>
      <c s="79" t="s">
        <v>1475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29121.610000000001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29121.610000000001</v>
      </c>
      <c s="85">
        <v>44987</v>
      </c>
      <c s="85">
        <v>46083</v>
      </c>
      <c s="102">
        <v>29121.610000000001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29121.610000000001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29121.610000000001</v>
      </c>
      <c s="27">
        <v>29121.610000000001</v>
      </c>
    </row>
    <row r="1321" spans="1:65" ht="14.5">
      <c r="A1321" s="82" t="s">
        <v>3413</v>
      </c>
      <c s="79" t="s">
        <v>1476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33975.209999999999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33975.209999999999</v>
      </c>
      <c s="85">
        <v>44987</v>
      </c>
      <c s="85">
        <v>46083</v>
      </c>
      <c s="102">
        <v>33975.209999999999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33975.209999999999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33975.209999999999</v>
      </c>
      <c s="27">
        <v>33975.209999999999</v>
      </c>
    </row>
    <row r="1322" spans="1:65" ht="14.5">
      <c r="A1322" s="82" t="s">
        <v>3414</v>
      </c>
      <c s="79" t="s">
        <v>1477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24268.009999999998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24268.009999999998</v>
      </c>
      <c s="85">
        <v>44987</v>
      </c>
      <c s="85">
        <v>46083</v>
      </c>
      <c s="102">
        <v>24268.009999999998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24268.009999999998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24268.009999999998</v>
      </c>
      <c s="27">
        <v>24268.009999999998</v>
      </c>
    </row>
    <row r="1323" spans="1:65" ht="14.5">
      <c r="A1323" s="82" t="s">
        <v>3415</v>
      </c>
      <c s="79" t="s">
        <v>1478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29122.310000000001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29122.310000000001</v>
      </c>
      <c s="85">
        <v>44987</v>
      </c>
      <c s="85">
        <v>46083</v>
      </c>
      <c s="102">
        <v>29122.310000000001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29122.310000000001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29122.310000000001</v>
      </c>
      <c s="27">
        <v>29122.310000000001</v>
      </c>
    </row>
    <row r="1324" spans="1:65" ht="14.5">
      <c r="A1324" s="82" t="s">
        <v>3416</v>
      </c>
      <c s="79" t="s">
        <v>1479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38828.809999999998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38828.809999999998</v>
      </c>
      <c s="85">
        <v>44987</v>
      </c>
      <c s="85">
        <v>46083</v>
      </c>
      <c s="102">
        <v>38828.809999999998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38828.809999999998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38828.809999999998</v>
      </c>
      <c s="27">
        <v>38828.809999999998</v>
      </c>
    </row>
    <row r="1325" spans="1:65" ht="14.5">
      <c r="A1325" s="82" t="s">
        <v>3417</v>
      </c>
      <c s="79" t="s">
        <v>1480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33880.480000000003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33880.480000000003</v>
      </c>
      <c s="85">
        <v>44987</v>
      </c>
      <c s="85">
        <v>46083</v>
      </c>
      <c s="102">
        <v>33880.480000000003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33880.480000000003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33880.480000000003</v>
      </c>
      <c s="27">
        <v>33880.480000000003</v>
      </c>
    </row>
    <row r="1326" spans="1:65" ht="14.5">
      <c r="A1326" s="82" t="s">
        <v>3418</v>
      </c>
      <c s="79" t="s">
        <v>1481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29023.950000000001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29023.950000000001</v>
      </c>
      <c s="85">
        <v>44987</v>
      </c>
      <c s="85">
        <v>46083</v>
      </c>
      <c s="102">
        <v>29023.950000000001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29023.950000000001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29023.950000000001</v>
      </c>
      <c s="27">
        <v>29023.950000000001</v>
      </c>
    </row>
    <row r="1327" spans="1:65" ht="14.5">
      <c r="A1327" s="82" t="s">
        <v>3419</v>
      </c>
      <c s="79" t="s">
        <v>1482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29023.950000000001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29023.950000000001</v>
      </c>
      <c s="85">
        <v>44987</v>
      </c>
      <c s="85">
        <v>46083</v>
      </c>
      <c s="102">
        <v>29023.950000000001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29023.950000000001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29023.950000000001</v>
      </c>
      <c s="27">
        <v>29023.950000000001</v>
      </c>
    </row>
    <row r="1328" spans="1:65" ht="14.5">
      <c r="A1328" s="82" t="s">
        <v>3420</v>
      </c>
      <c s="79" t="s">
        <v>1483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29045.400000000001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29045.400000000001</v>
      </c>
      <c s="85">
        <v>44987</v>
      </c>
      <c s="85">
        <v>46083</v>
      </c>
      <c s="102">
        <v>29045.400000000001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29045.400000000001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29045.400000000001</v>
      </c>
      <c s="27">
        <v>29045.400000000001</v>
      </c>
    </row>
    <row r="1329" spans="1:65" ht="14.5">
      <c r="A1329" s="82" t="s">
        <v>3421</v>
      </c>
      <c s="79" t="s">
        <v>1484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38734.050000000003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38734.050000000003</v>
      </c>
      <c s="85">
        <v>44987</v>
      </c>
      <c s="85">
        <v>46083</v>
      </c>
      <c s="102">
        <v>38734.050000000003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38734.050000000003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38734.050000000003</v>
      </c>
      <c s="27">
        <v>38734.050000000003</v>
      </c>
    </row>
    <row r="1330" spans="1:65" ht="14.5">
      <c r="A1330" s="82" t="s">
        <v>3422</v>
      </c>
      <c s="79" t="s">
        <v>1485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7476933.6699999999</v>
      </c>
      <c s="96">
        <v>0</v>
      </c>
      <c s="96">
        <v>73303.270000000004</v>
      </c>
      <c s="96">
        <v>52779.919999999998</v>
      </c>
      <c s="96">
        <v>0</v>
      </c>
      <c s="96">
        <v>0</v>
      </c>
      <c s="96">
        <v>0</v>
      </c>
      <c s="96">
        <v>7403630.4000000004</v>
      </c>
      <c s="85">
        <v>45351</v>
      </c>
      <c s="85">
        <v>48720</v>
      </c>
      <c s="102">
        <v>8136663.0999999996</v>
      </c>
      <c s="102">
        <v>8.3916666666666675</v>
      </c>
      <c s="102">
        <v>9.2249999999999996</v>
      </c>
      <c s="90">
        <v>0.084708000000000006</v>
      </c>
      <c s="79" t="s">
        <v>657</v>
      </c>
      <c s="79" t="s">
        <v>658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73303.270000000004</v>
      </c>
      <c s="27">
        <v>879639.24000000011</v>
      </c>
      <c s="27">
        <v>879639.24000000011</v>
      </c>
      <c s="27">
        <v>1759278.4800000002</v>
      </c>
    </row>
    <row r="1331" spans="1:65" ht="14.5">
      <c r="A1331" s="82" t="s">
        <v>3423</v>
      </c>
      <c s="79" t="s">
        <v>1486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6391228.6299999999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6391228.6299999999</v>
      </c>
      <c s="85">
        <v>44987</v>
      </c>
      <c s="85">
        <v>46083</v>
      </c>
      <c s="102">
        <v>6391228.6299999999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6391228.6299999999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6391228.6299999999</v>
      </c>
      <c s="27">
        <v>6391228.6299999999</v>
      </c>
    </row>
    <row r="1332" spans="1:65" ht="14.5">
      <c r="A1332" s="82" t="s">
        <v>3424</v>
      </c>
      <c s="79" t="s">
        <v>1487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4646056.3399999999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4646056.3399999999</v>
      </c>
      <c s="85">
        <v>44987</v>
      </c>
      <c s="85">
        <v>46083</v>
      </c>
      <c s="102">
        <v>4646056.3399999999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4646056.3399999999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4646056.3399999999</v>
      </c>
      <c s="27">
        <v>4646056.3399999999</v>
      </c>
    </row>
    <row r="1333" spans="1:65" ht="14.5">
      <c r="A1333" s="82" t="s">
        <v>3425</v>
      </c>
      <c s="79" t="s">
        <v>1488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6166648.9900000002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6166648.9900000002</v>
      </c>
      <c s="85">
        <v>44987</v>
      </c>
      <c s="85">
        <v>46083</v>
      </c>
      <c s="102">
        <v>6166648.9900000002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6166648.9900000002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6166648.9900000002</v>
      </c>
      <c s="27">
        <v>6166648.9900000002</v>
      </c>
    </row>
    <row r="1334" spans="1:65" ht="14.5">
      <c r="A1334" s="82" t="s">
        <v>3426</v>
      </c>
      <c s="79" t="s">
        <v>1489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6718186.1900000004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6718186.1900000004</v>
      </c>
      <c s="85">
        <v>44987</v>
      </c>
      <c s="85">
        <v>46083</v>
      </c>
      <c s="102">
        <v>6718186.1900000004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6718186.1900000004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6718186.1900000004</v>
      </c>
      <c s="27">
        <v>6718186.1900000004</v>
      </c>
    </row>
    <row r="1335" spans="1:65" ht="14.5">
      <c r="A1335" s="82" t="s">
        <v>3427</v>
      </c>
      <c s="79" t="s">
        <v>1490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8368829.6399999997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8368829.6399999997</v>
      </c>
      <c s="85">
        <v>44987</v>
      </c>
      <c s="85">
        <v>46083</v>
      </c>
      <c s="102">
        <v>8368829.6399999997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8368829.6399999997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8368829.6399999997</v>
      </c>
      <c s="27">
        <v>8368829.6399999997</v>
      </c>
    </row>
    <row r="1336" spans="1:65" ht="14.5">
      <c r="A1336" s="82" t="s">
        <v>3428</v>
      </c>
      <c s="79" t="s">
        <v>1491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22595766.530000001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22595766.530000001</v>
      </c>
      <c s="85">
        <v>44987</v>
      </c>
      <c s="85">
        <v>46083</v>
      </c>
      <c s="102">
        <v>22595766.530000001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22595766.530000001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22595766.530000001</v>
      </c>
      <c s="27">
        <v>22595766.530000001</v>
      </c>
    </row>
    <row r="1337" spans="1:65" ht="14.5">
      <c r="A1337" s="82" t="s">
        <v>3429</v>
      </c>
      <c s="79" t="s">
        <v>1492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1660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3886656.8199999998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3886656.8199999998</v>
      </c>
      <c s="85">
        <v>44987</v>
      </c>
      <c s="85">
        <v>46083</v>
      </c>
      <c s="102">
        <v>3886656.8199999998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3886656.8199999998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3886656.8199999998</v>
      </c>
      <c s="27">
        <v>3886656.8199999998</v>
      </c>
    </row>
    <row r="1338" spans="1:65" ht="14.5">
      <c r="A1338" s="82" t="s">
        <v>3430</v>
      </c>
      <c s="79" t="s">
        <v>1493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1661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1113810.49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1113810.49</v>
      </c>
      <c s="85">
        <v>44987</v>
      </c>
      <c s="85">
        <v>46083</v>
      </c>
      <c s="102">
        <v>1113810.49</v>
      </c>
      <c s="102">
        <v>1.1722222222222223</v>
      </c>
      <c s="102">
        <v>3</v>
      </c>
      <c s="90">
        <v>0.061652999999999999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1113810.49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1113810.49</v>
      </c>
      <c s="27">
        <v>1113810.49</v>
      </c>
    </row>
    <row r="1339" spans="1:65" ht="14.5">
      <c r="A1339" s="82" t="s">
        <v>3431</v>
      </c>
      <c s="79" t="s">
        <v>1494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100000000</v>
      </c>
      <c s="85">
        <v>45370</v>
      </c>
      <c s="85">
        <v>47196</v>
      </c>
      <c s="102">
        <v>100000000</v>
      </c>
      <c s="102">
        <v>4.2194444444444441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40" spans="1:65" ht="14.5">
      <c r="A1340" s="82" t="s">
        <v>3432</v>
      </c>
      <c s="79" t="s">
        <v>1495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5">
        <v>45372</v>
      </c>
      <c s="85">
        <v>45737</v>
      </c>
      <c s="102">
        <v>4999030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5000000</v>
      </c>
      <c s="27">
        <v>0</v>
      </c>
      <c s="27">
        <v>5000000</v>
      </c>
    </row>
    <row r="1341" spans="1:65" ht="14.5">
      <c r="A1341" s="82" t="s">
        <v>3433</v>
      </c>
      <c s="79" t="s">
        <v>1496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104840395.84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104840395.84</v>
      </c>
      <c s="85">
        <v>45376</v>
      </c>
      <c s="85">
        <v>46471</v>
      </c>
      <c s="102">
        <v>104840395.84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42" spans="1:65" ht="14.5">
      <c r="A1342" s="82" t="s">
        <v>3434</v>
      </c>
      <c s="79" t="s">
        <v>1497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23284458.739999998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23284458.739999998</v>
      </c>
      <c s="85">
        <v>45376</v>
      </c>
      <c s="85">
        <v>46471</v>
      </c>
      <c s="102">
        <v>23284458.739999998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43" spans="1:65" ht="14.5">
      <c r="A1343" s="82" t="s">
        <v>3435</v>
      </c>
      <c s="79" t="s">
        <v>1498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5">
        <v>45372</v>
      </c>
      <c s="85">
        <v>45737</v>
      </c>
      <c s="102">
        <v>5003081.9100000001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5000000</v>
      </c>
      <c s="27">
        <v>0</v>
      </c>
      <c s="27">
        <v>5000000</v>
      </c>
    </row>
    <row r="1344" spans="1:65" ht="14.5">
      <c r="A1344" s="82" t="s">
        <v>3436</v>
      </c>
      <c s="79" t="s">
        <v>1499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1662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1229993.5700000001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1229993.5700000001</v>
      </c>
      <c s="85">
        <v>45376</v>
      </c>
      <c s="85">
        <v>46471</v>
      </c>
      <c s="102">
        <v>1230871.6899999995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45" spans="1:65" ht="14.5">
      <c r="A1345" s="82" t="s">
        <v>3437</v>
      </c>
      <c s="79" t="s">
        <v>1500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1663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4024019.3599999999</v>
      </c>
      <c s="96">
        <v>0</v>
      </c>
      <c s="96">
        <v>55889.160000000003</v>
      </c>
      <c s="96">
        <v>28341.25</v>
      </c>
      <c s="96">
        <v>0</v>
      </c>
      <c s="96">
        <v>0</v>
      </c>
      <c s="96">
        <v>0</v>
      </c>
      <c s="96">
        <v>3968130.2000000002</v>
      </c>
      <c s="85">
        <v>45385</v>
      </c>
      <c s="85">
        <v>47790</v>
      </c>
      <c s="105">
        <v>4415243.4800000004</v>
      </c>
      <c s="102">
        <v>5.8416666666666668</v>
      </c>
      <c s="102">
        <v>6.583333333333333</v>
      </c>
      <c s="90">
        <v>0.084515999999999994</v>
      </c>
      <c s="79" t="s">
        <v>657</v>
      </c>
      <c s="79" t="s">
        <v>658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55889.160000000003</v>
      </c>
      <c s="27">
        <v>670669.92000000027</v>
      </c>
      <c s="27">
        <v>670669.92000000027</v>
      </c>
      <c s="27">
        <v>1341339.8400000005</v>
      </c>
    </row>
    <row r="1346" spans="1:65" ht="14.5">
      <c r="A1346" s="82" t="s">
        <v>3438</v>
      </c>
      <c s="79" t="s">
        <v>1501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1664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2604817.7799999998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2604817.7799999998</v>
      </c>
      <c s="85">
        <v>45376</v>
      </c>
      <c s="85">
        <v>46471</v>
      </c>
      <c s="105">
        <v>2604817.7799999998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47" spans="1:65" ht="14.5">
      <c r="A1347" s="82" t="s">
        <v>3439</v>
      </c>
      <c s="79" t="s">
        <v>1502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1665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781250</v>
      </c>
      <c s="96">
        <v>0</v>
      </c>
      <c s="96">
        <v>31250</v>
      </c>
      <c s="96">
        <v>5208.3299999999999</v>
      </c>
      <c s="96">
        <v>0</v>
      </c>
      <c s="96">
        <v>0</v>
      </c>
      <c s="96">
        <v>0</v>
      </c>
      <c s="96">
        <v>750000</v>
      </c>
      <c s="85">
        <v>45385</v>
      </c>
      <c s="85">
        <v>46359</v>
      </c>
      <c s="105">
        <v>1000000</v>
      </c>
      <c s="102">
        <v>1.925</v>
      </c>
      <c s="102">
        <v>2.6666666666666665</v>
      </c>
      <c s="90">
        <v>0.080000000000000002</v>
      </c>
      <c s="79" t="s">
        <v>657</v>
      </c>
      <c s="79" t="s">
        <v>658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31250</v>
      </c>
      <c s="27">
        <v>375000</v>
      </c>
      <c s="27">
        <v>375000</v>
      </c>
      <c s="27">
        <v>750000</v>
      </c>
    </row>
    <row r="1348" spans="1:65" ht="14.5">
      <c r="A1348" s="82" t="s">
        <v>3440</v>
      </c>
      <c s="79" t="s">
        <v>1503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1648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3036401.3900000001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3036401.3900000001</v>
      </c>
      <c s="85">
        <v>45376</v>
      </c>
      <c s="85">
        <v>46471</v>
      </c>
      <c s="105">
        <v>3036401.3900000001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49" spans="1:65" ht="14.5">
      <c r="A1349" s="82" t="s">
        <v>3441</v>
      </c>
      <c s="79" t="s">
        <v>1504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1666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405180.51000000001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405180.51000000001</v>
      </c>
      <c s="85">
        <v>45376</v>
      </c>
      <c s="85">
        <v>46471</v>
      </c>
      <c s="105">
        <v>405180.51000000001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0" spans="1:65" ht="14.5">
      <c r="A1350" s="82" t="s">
        <v>3442</v>
      </c>
      <c s="79" t="s">
        <v>1505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1667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7397339.4100000001</v>
      </c>
      <c s="96">
        <v>0</v>
      </c>
      <c s="96">
        <v>94837.679999999993</v>
      </c>
      <c s="96">
        <v>50313.860000000001</v>
      </c>
      <c s="96">
        <v>0</v>
      </c>
      <c s="96">
        <v>0</v>
      </c>
      <c s="96">
        <v>0</v>
      </c>
      <c s="96">
        <v>7302501.7300000004</v>
      </c>
      <c s="85">
        <v>45385</v>
      </c>
      <c s="85">
        <v>47971</v>
      </c>
      <c s="105">
        <v>8061203.1699999999</v>
      </c>
      <c s="102">
        <v>6.3416666666666668</v>
      </c>
      <c s="102">
        <v>7.083333333333333</v>
      </c>
      <c s="90">
        <v>0.081618999999999997</v>
      </c>
      <c s="79" t="s">
        <v>657</v>
      </c>
      <c s="79" t="s">
        <v>658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94837.679999999993</v>
      </c>
      <c s="27">
        <v>1138052.1599999997</v>
      </c>
      <c s="27">
        <v>1138052.1599999997</v>
      </c>
      <c s="27">
        <v>2276104.3199999994</v>
      </c>
    </row>
    <row r="1351" spans="1:65" ht="14.5">
      <c r="A1351" s="82" t="s">
        <v>3443</v>
      </c>
      <c s="79" t="s">
        <v>1506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1668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1465335.3899999999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1465335.3899999999</v>
      </c>
      <c s="85">
        <v>45376</v>
      </c>
      <c s="85">
        <v>46471</v>
      </c>
      <c s="105">
        <v>1465335.3899999999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2" spans="1:65" ht="14.5">
      <c r="A1352" s="82" t="s">
        <v>3444</v>
      </c>
      <c s="79" t="s">
        <v>1507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1669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1348490.0900000001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1348490.0900000001</v>
      </c>
      <c s="85">
        <v>45376</v>
      </c>
      <c s="85">
        <v>46471</v>
      </c>
      <c s="105">
        <v>1348490.0900000001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3" spans="1:65" ht="14.5">
      <c r="A1353" s="82" t="s">
        <v>3445</v>
      </c>
      <c s="79" t="s">
        <v>1508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1670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1525758.55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1525758.55</v>
      </c>
      <c s="85">
        <v>45376</v>
      </c>
      <c s="85">
        <v>46471</v>
      </c>
      <c s="105">
        <v>1525758.55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4" spans="1:65" ht="14.5">
      <c r="A1354" s="82" t="s">
        <v>3446</v>
      </c>
      <c s="79" t="s">
        <v>1509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1671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1531193.8999999999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1531193.8999999999</v>
      </c>
      <c s="85">
        <v>45376</v>
      </c>
      <c s="85">
        <v>46471</v>
      </c>
      <c s="105">
        <v>1531193.8999999999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5" spans="1:65" ht="14.5">
      <c r="A1355" s="82" t="s">
        <v>3447</v>
      </c>
      <c s="79" t="s">
        <v>1510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150000000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150000000</v>
      </c>
      <c s="85">
        <v>45370</v>
      </c>
      <c s="85">
        <v>47196</v>
      </c>
      <c s="105">
        <v>150000000</v>
      </c>
      <c s="102">
        <v>4.2194444444444441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6" spans="1:65" ht="14.5">
      <c r="A1356" s="82" t="s">
        <v>3448</v>
      </c>
      <c s="79" t="s">
        <v>1511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</v>
      </c>
      <c s="85">
        <v>45372</v>
      </c>
      <c s="85">
        <v>45737</v>
      </c>
      <c s="105">
        <v>2000000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2000000</v>
      </c>
      <c s="27">
        <v>0</v>
      </c>
      <c s="27">
        <v>2000000</v>
      </c>
    </row>
    <row r="1357" spans="1:65" ht="14.5">
      <c r="A1357" s="82" t="s">
        <v>3449</v>
      </c>
      <c s="79" t="s">
        <v>1512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1672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4868934.9100000001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4868934.9100000001</v>
      </c>
      <c s="85">
        <v>45376</v>
      </c>
      <c s="85">
        <v>46471</v>
      </c>
      <c s="105">
        <v>4868934.9100000001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8" spans="1:65" ht="14.5">
      <c r="A1358" s="82" t="s">
        <v>3450</v>
      </c>
      <c s="79" t="s">
        <v>1513</v>
      </c>
      <c s="80">
        <v>1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150000000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150000000</v>
      </c>
      <c s="85">
        <v>45376</v>
      </c>
      <c s="85">
        <v>46471</v>
      </c>
      <c s="105">
        <v>150000000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59" spans="1:65" ht="14.5">
      <c r="A1359" s="82" t="s">
        <v>3451</v>
      </c>
      <c s="79" t="s">
        <v>1514</v>
      </c>
      <c s="80">
        <v>1</v>
      </c>
      <c s="81" t="s">
        <v>23</v>
      </c>
      <c s="79" t="s">
        <v>467</v>
      </c>
      <c s="79" t="s">
        <v>641</v>
      </c>
      <c s="79" t="s">
        <v>70</v>
      </c>
      <c s="79" t="s">
        <v>654</v>
      </c>
      <c s="79" t="s">
        <v>646</v>
      </c>
      <c s="79" t="s">
        <v>655</v>
      </c>
      <c s="79" t="s">
        <v>70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45370</v>
      </c>
      <c s="85">
        <v>47196</v>
      </c>
      <c s="105">
        <v>200000000</v>
      </c>
      <c s="102">
        <v>4.2194444444444441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60" spans="1:65" ht="14.5">
      <c r="A1360" s="82" t="s">
        <v>3452</v>
      </c>
      <c s="79" t="s">
        <v>1515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85039273.040000007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85039273.040000007</v>
      </c>
      <c s="85">
        <v>45387</v>
      </c>
      <c s="85">
        <v>46482</v>
      </c>
      <c s="105">
        <v>85039273.040000007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61" spans="1:65" ht="14.5">
      <c r="A1361" s="82" t="s">
        <v>3453</v>
      </c>
      <c s="79" t="s">
        <v>1516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85039273.040000007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85039273.040000007</v>
      </c>
      <c s="85">
        <v>45387</v>
      </c>
      <c s="85">
        <v>46482</v>
      </c>
      <c s="105">
        <v>85039273.040000007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62" spans="1:65" ht="14.5">
      <c r="A1362" s="82" t="s">
        <v>3454</v>
      </c>
      <c s="79" t="s">
        <v>1517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40000000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40000000</v>
      </c>
      <c s="85">
        <v>45387</v>
      </c>
      <c s="85">
        <v>46482</v>
      </c>
      <c s="105">
        <v>40000000.000000007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63" spans="1:65" ht="14.5">
      <c r="A1363" s="82" t="s">
        <v>3455</v>
      </c>
      <c s="79" t="s">
        <v>1518</v>
      </c>
      <c s="80">
        <v>1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19445990.18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19445990.18</v>
      </c>
      <c s="85">
        <v>45387</v>
      </c>
      <c s="85">
        <v>46482</v>
      </c>
      <c s="105">
        <v>19445990.18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64" spans="1:65" ht="14.5">
      <c r="A1364" s="82" t="s">
        <v>3456</v>
      </c>
      <c s="79" t="s">
        <v>1519</v>
      </c>
      <c s="80">
        <v>1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23344400.16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23344400.16</v>
      </c>
      <c s="85">
        <v>45376</v>
      </c>
      <c s="85">
        <v>46471</v>
      </c>
      <c s="105">
        <v>23344400.16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65" spans="1:65" ht="14.5">
      <c r="A1365" s="82" t="s">
        <v>3457</v>
      </c>
      <c s="79" t="s">
        <v>1520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</v>
      </c>
      <c s="85">
        <v>45372</v>
      </c>
      <c s="85">
        <v>45737</v>
      </c>
      <c s="105">
        <v>100000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</v>
      </c>
      <c s="27">
        <v>0</v>
      </c>
      <c s="27">
        <v>100000</v>
      </c>
    </row>
    <row r="1366" spans="1:65" ht="14.5">
      <c r="A1366" s="82" t="s">
        <v>3458</v>
      </c>
      <c s="79" t="s">
        <v>1521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14800000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14800000</v>
      </c>
      <c s="85">
        <v>45372</v>
      </c>
      <c s="85">
        <v>45737</v>
      </c>
      <c s="105">
        <v>14800000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14800000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14800000</v>
      </c>
      <c s="27">
        <v>0</v>
      </c>
      <c s="27">
        <v>14800000</v>
      </c>
    </row>
    <row r="1367" spans="1:65" ht="14.5">
      <c r="A1367" s="82" t="s">
        <v>3459</v>
      </c>
      <c s="79" t="s">
        <v>1522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39000000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39000000</v>
      </c>
      <c s="85">
        <v>45372</v>
      </c>
      <c s="85">
        <v>45737</v>
      </c>
      <c s="105">
        <v>39000000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39000000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39000000</v>
      </c>
      <c s="27">
        <v>0</v>
      </c>
      <c s="27">
        <v>39000000</v>
      </c>
    </row>
    <row r="1368" spans="1:65" ht="14.5">
      <c r="A1368" s="82" t="s">
        <v>3460</v>
      </c>
      <c s="79" t="s">
        <v>1523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2500000</v>
      </c>
      <c s="85">
        <v>45372</v>
      </c>
      <c s="85">
        <v>45737</v>
      </c>
      <c s="105">
        <v>2500000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2500000</v>
      </c>
      <c s="27">
        <v>0</v>
      </c>
      <c s="27">
        <v>2500000</v>
      </c>
    </row>
    <row r="1369" spans="1:65" ht="14.5">
      <c r="A1369" s="82" t="s">
        <v>3461</v>
      </c>
      <c s="79" t="s">
        <v>1524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3594977.23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3594977.23</v>
      </c>
      <c s="85">
        <v>45387</v>
      </c>
      <c s="85">
        <v>46482</v>
      </c>
      <c s="105">
        <v>3594977.23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70" spans="1:65" ht="14.5">
      <c r="A1370" s="82" t="s">
        <v>3462</v>
      </c>
      <c s="79" t="s">
        <v>1525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468468.5</v>
      </c>
      <c s="96">
        <v>0</v>
      </c>
      <c s="96">
        <v>4504.5</v>
      </c>
      <c s="96">
        <v>3464.21</v>
      </c>
      <c s="96">
        <v>0</v>
      </c>
      <c s="96">
        <v>0</v>
      </c>
      <c s="96">
        <v>0</v>
      </c>
      <c s="96">
        <v>463964</v>
      </c>
      <c s="85">
        <v>45397</v>
      </c>
      <c s="85">
        <v>48761</v>
      </c>
      <c s="105">
        <v>500000</v>
      </c>
      <c s="102">
        <v>8.5027777777777782</v>
      </c>
      <c s="102">
        <v>9.2111111111111104</v>
      </c>
      <c s="90">
        <v>0.088700000000000001</v>
      </c>
      <c s="79" t="s">
        <v>657</v>
      </c>
      <c s="79" t="s">
        <v>658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4504.5</v>
      </c>
      <c s="27">
        <v>54054</v>
      </c>
      <c s="27">
        <v>54054</v>
      </c>
      <c s="27">
        <v>108108</v>
      </c>
    </row>
    <row r="1371" spans="1:65" ht="14.5">
      <c r="A1371" s="82" t="s">
        <v>3463</v>
      </c>
      <c s="79" t="s">
        <v>1526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7773712.4699999997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7773712.4699999997</v>
      </c>
      <c s="85">
        <v>45387</v>
      </c>
      <c s="85">
        <v>46482</v>
      </c>
      <c s="105">
        <v>7773712.4699999997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72" spans="1:65" ht="14.5">
      <c r="A1372" s="82" t="s">
        <v>3464</v>
      </c>
      <c s="79" t="s">
        <v>1527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110000000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110000000</v>
      </c>
      <c s="85">
        <v>45398</v>
      </c>
      <c s="85">
        <v>47224</v>
      </c>
      <c s="105">
        <v>110000000</v>
      </c>
      <c s="102">
        <v>4.2944444444444443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73" spans="1:65" ht="14.5">
      <c r="A1373" s="82" t="s">
        <v>3465</v>
      </c>
      <c s="79" t="s">
        <v>1528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33400000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33400000</v>
      </c>
      <c s="85">
        <v>45372</v>
      </c>
      <c s="85">
        <v>45737</v>
      </c>
      <c s="105">
        <v>33400000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33400000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33400000</v>
      </c>
      <c s="27">
        <v>0</v>
      </c>
      <c s="27">
        <v>33400000</v>
      </c>
    </row>
    <row r="1374" spans="1:65" ht="14.5">
      <c r="A1374" s="82" t="s">
        <v>3466</v>
      </c>
      <c s="79" t="s">
        <v>1529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1170000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1170000</v>
      </c>
      <c s="85">
        <v>45372</v>
      </c>
      <c s="85">
        <v>45737</v>
      </c>
      <c s="105">
        <v>1170000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1170000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1170000</v>
      </c>
      <c s="27">
        <v>0</v>
      </c>
      <c s="27">
        <v>1170000</v>
      </c>
    </row>
    <row r="1375" spans="1:65" ht="14.5">
      <c r="A1375" s="82" t="s">
        <v>3467</v>
      </c>
      <c s="79" t="s">
        <v>1530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9860000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9860000</v>
      </c>
      <c s="85">
        <v>45372</v>
      </c>
      <c s="85">
        <v>45737</v>
      </c>
      <c s="105">
        <v>9860000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9860000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9860000</v>
      </c>
      <c s="27">
        <v>0</v>
      </c>
      <c s="27">
        <v>9860000</v>
      </c>
    </row>
    <row r="1376" spans="1:65" ht="14.5">
      <c r="A1376" s="82" t="s">
        <v>3468</v>
      </c>
      <c s="79" t="s">
        <v>1531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</v>
      </c>
      <c s="85">
        <v>45372</v>
      </c>
      <c s="85">
        <v>45737</v>
      </c>
      <c s="105">
        <v>4000000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4000000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4000000</v>
      </c>
      <c s="27">
        <v>0</v>
      </c>
      <c s="27">
        <v>4000000</v>
      </c>
    </row>
    <row r="1377" spans="1:65" ht="14.5">
      <c r="A1377" s="82" t="s">
        <v>3469</v>
      </c>
      <c s="79" t="s">
        <v>1532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</v>
      </c>
      <c s="85">
        <v>45372</v>
      </c>
      <c s="85">
        <v>45737</v>
      </c>
      <c s="105">
        <v>20000000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20000000</v>
      </c>
      <c s="27">
        <v>0</v>
      </c>
      <c s="27">
        <v>20000000</v>
      </c>
    </row>
    <row r="1378" spans="1:65" ht="14.5">
      <c r="A1378" s="82" t="s">
        <v>3470</v>
      </c>
      <c s="79" t="s">
        <v>1533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5">
        <v>45372</v>
      </c>
      <c s="85">
        <v>45737</v>
      </c>
      <c s="105">
        <v>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5000000</v>
      </c>
      <c s="27">
        <v>0</v>
      </c>
      <c s="27">
        <v>5000000</v>
      </c>
    </row>
    <row r="1379" spans="1:65" ht="14.5">
      <c r="A1379" s="82" t="s">
        <v>3471</v>
      </c>
      <c s="79" t="s">
        <v>1534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5">
        <v>45398</v>
      </c>
      <c s="85">
        <v>47224</v>
      </c>
      <c s="105">
        <v>200000000</v>
      </c>
      <c s="102">
        <v>4.2944444444444443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80" spans="1:65" ht="14.5">
      <c r="A1380" s="82" t="s">
        <v>3472</v>
      </c>
      <c s="79" t="s">
        <v>1535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6500000</v>
      </c>
      <c s="85">
        <v>45372</v>
      </c>
      <c s="85">
        <v>45737</v>
      </c>
      <c s="105">
        <v>6500000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6500000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6500000</v>
      </c>
      <c s="27">
        <v>0</v>
      </c>
      <c s="27">
        <v>6500000</v>
      </c>
    </row>
    <row r="1381" spans="1:65" ht="14.5">
      <c r="A1381" s="82" t="s">
        <v>3473</v>
      </c>
      <c s="79" t="s">
        <v>1536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164000000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164000000</v>
      </c>
      <c s="85">
        <v>45418</v>
      </c>
      <c s="85">
        <v>46513</v>
      </c>
      <c s="105">
        <v>164000000</v>
      </c>
      <c s="102">
        <v>2.3500000000000001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82" spans="1:65" ht="14.5">
      <c r="A1382" s="82" t="s">
        <v>3474</v>
      </c>
      <c s="79" t="s">
        <v>1537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71000000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71000000</v>
      </c>
      <c s="85">
        <v>45372</v>
      </c>
      <c s="85">
        <v>45737</v>
      </c>
      <c s="105">
        <v>71000000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71000000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71000000</v>
      </c>
      <c s="27">
        <v>0</v>
      </c>
      <c s="27">
        <v>71000000</v>
      </c>
    </row>
    <row r="1383" spans="1:65" ht="14.5">
      <c r="A1383" s="82" t="s">
        <v>3475</v>
      </c>
      <c s="79" t="s">
        <v>1538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150000000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150000000</v>
      </c>
      <c s="85">
        <v>45425</v>
      </c>
      <c s="85">
        <v>47251</v>
      </c>
      <c s="105">
        <v>150000000</v>
      </c>
      <c s="102">
        <v>4.3694444444444445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84" spans="1:65" ht="14.5">
      <c r="A1384" s="82" t="s">
        <v>3476</v>
      </c>
      <c s="79" t="s">
        <v>1539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5">
        <v>45372</v>
      </c>
      <c s="85">
        <v>45737</v>
      </c>
      <c s="105">
        <v>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5000000</v>
      </c>
      <c s="27">
        <v>0</v>
      </c>
      <c s="27">
        <v>5000000</v>
      </c>
    </row>
    <row r="1385" spans="1:65" ht="14.5">
      <c r="A1385" s="82" t="s">
        <v>3477</v>
      </c>
      <c s="79" t="s">
        <v>1540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1601581.73</v>
      </c>
      <c s="96">
        <v>0</v>
      </c>
      <c s="96">
        <v>20533.099999999999</v>
      </c>
      <c s="96">
        <v>11403.74</v>
      </c>
      <c s="96">
        <v>0</v>
      </c>
      <c s="96">
        <v>0</v>
      </c>
      <c s="96">
        <v>0</v>
      </c>
      <c s="96">
        <v>1581048.6299999999</v>
      </c>
      <c s="85">
        <v>45435</v>
      </c>
      <c s="85">
        <v>47991</v>
      </c>
      <c s="105">
        <v>1724780.3300000001</v>
      </c>
      <c s="102">
        <v>6.3972222222222221</v>
      </c>
      <c s="102">
        <v>7</v>
      </c>
      <c s="90">
        <v>0.085444000000000006</v>
      </c>
      <c s="79" t="s">
        <v>657</v>
      </c>
      <c s="79" t="s">
        <v>658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20533.099999999999</v>
      </c>
      <c s="27">
        <v>246397.20000000004</v>
      </c>
      <c s="27">
        <v>246397.20000000004</v>
      </c>
      <c s="27">
        <v>492794.40000000008</v>
      </c>
    </row>
    <row r="1386" spans="1:65" ht="14.5">
      <c r="A1386" s="82" t="s">
        <v>3478</v>
      </c>
      <c s="79" t="s">
        <v>1541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686665.55000000005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686665.55000000005</v>
      </c>
      <c s="85">
        <v>45376</v>
      </c>
      <c s="85">
        <v>46471</v>
      </c>
      <c s="105">
        <v>686665.55000000005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87" spans="1:65" ht="14.5">
      <c r="A1387" s="82" t="s">
        <v>3479</v>
      </c>
      <c s="79" t="s">
        <v>1542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720959.79000000004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720959.79000000004</v>
      </c>
      <c s="85">
        <v>45376</v>
      </c>
      <c s="85">
        <v>46471</v>
      </c>
      <c s="105">
        <v>720959.79000000004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88" spans="1:65" ht="14.5">
      <c r="A1388" s="82" t="s">
        <v>3480</v>
      </c>
      <c s="79" t="s">
        <v>1543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577901.26000000001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577901.26000000001</v>
      </c>
      <c s="85">
        <v>45376</v>
      </c>
      <c s="85">
        <v>46471</v>
      </c>
      <c s="105">
        <v>577901.26000000001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89" spans="1:65" ht="14.5">
      <c r="A1389" s="82" t="s">
        <v>3481</v>
      </c>
      <c s="79" t="s">
        <v>1544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758472.39000000001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758472.39000000001</v>
      </c>
      <c s="85">
        <v>45376</v>
      </c>
      <c s="85">
        <v>46471</v>
      </c>
      <c s="105">
        <v>758472.39000000001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0" spans="1:65" ht="14.5">
      <c r="A1390" s="82" t="s">
        <v>3482</v>
      </c>
      <c s="79" t="s">
        <v>1545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1679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1307638.3100000001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1307638.3100000001</v>
      </c>
      <c s="85">
        <v>45376</v>
      </c>
      <c s="85">
        <v>46471</v>
      </c>
      <c s="105">
        <v>1307638.3100000001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1" spans="1:65" ht="14.5">
      <c r="A1391" s="82" t="s">
        <v>3483</v>
      </c>
      <c s="79" t="s">
        <v>1546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1763796.1799999999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1763796.1799999999</v>
      </c>
      <c s="85">
        <v>45376</v>
      </c>
      <c s="85">
        <v>46471</v>
      </c>
      <c s="105">
        <v>1763796.1799999999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2" spans="1:65" ht="14.5">
      <c r="A1392" s="82" t="s">
        <v>3484</v>
      </c>
      <c s="79" t="s">
        <v>1547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1942691.3999999999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1942691.3999999999</v>
      </c>
      <c s="85">
        <v>45376</v>
      </c>
      <c s="85">
        <v>46471</v>
      </c>
      <c s="105">
        <v>1942691.3999999999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3" spans="1:65" ht="14.5">
      <c r="A1393" s="82" t="s">
        <v>3485</v>
      </c>
      <c s="79" t="s">
        <v>1548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2373776.2999999998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2373776.2999999998</v>
      </c>
      <c s="85">
        <v>45376</v>
      </c>
      <c s="85">
        <v>46471</v>
      </c>
      <c s="105">
        <v>2373776.2999999998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4" spans="1:65" ht="14.5">
      <c r="A1394" s="82" t="s">
        <v>3486</v>
      </c>
      <c s="79" t="s">
        <v>1549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351016.28000000003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351016.28000000003</v>
      </c>
      <c s="85">
        <v>45376</v>
      </c>
      <c s="85">
        <v>46471</v>
      </c>
      <c s="105">
        <v>351016.28000000003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5" spans="1:65" ht="14.5">
      <c r="A1395" s="82" t="s">
        <v>3487</v>
      </c>
      <c s="79" t="s">
        <v>1550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1445659.71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1445659.71</v>
      </c>
      <c s="85">
        <v>45376</v>
      </c>
      <c s="85">
        <v>46471</v>
      </c>
      <c s="105">
        <v>1445659.71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6" spans="1:65" ht="14.5">
      <c r="A1396" s="82" t="s">
        <v>3488</v>
      </c>
      <c s="79" t="s">
        <v>1551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6">
        <v>45425</v>
      </c>
      <c s="85">
        <v>47251</v>
      </c>
      <c s="105">
        <v>200000000</v>
      </c>
      <c s="102">
        <v>4.3694444444444445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397" spans="1:65" ht="14.5">
      <c r="A1397" s="82" t="s">
        <v>3489</v>
      </c>
      <c s="79" t="s">
        <v>1552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46757.5</v>
      </c>
      <c s="96">
        <v>0</v>
      </c>
      <c s="96">
        <v>0</v>
      </c>
      <c s="96">
        <v>148.84</v>
      </c>
      <c s="96">
        <v>0</v>
      </c>
      <c s="96">
        <v>0</v>
      </c>
      <c s="96">
        <v>0</v>
      </c>
      <c s="96">
        <v>46757.5</v>
      </c>
      <c s="86">
        <v>45455</v>
      </c>
      <c s="85">
        <v>46185</v>
      </c>
      <c s="105">
        <v>46757.5</v>
      </c>
      <c s="102">
        <v>1.45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23378.75</v>
      </c>
      <c s="27">
        <v>0</v>
      </c>
      <c s="27">
        <v>0</v>
      </c>
      <c s="27">
        <v>0</v>
      </c>
      <c s="27">
        <v>0</v>
      </c>
      <c s="27">
        <v>0</v>
      </c>
      <c s="27">
        <v>23378.75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23378.75</v>
      </c>
      <c s="27">
        <v>23378.75</v>
      </c>
      <c s="27">
        <v>46757.5</v>
      </c>
    </row>
    <row r="1398" spans="1:65" ht="14.5">
      <c r="A1398" s="82" t="s">
        <v>3490</v>
      </c>
      <c s="79" t="s">
        <v>1552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225970</v>
      </c>
      <c s="96">
        <v>0</v>
      </c>
      <c s="96">
        <v>0</v>
      </c>
      <c s="96">
        <v>809.73000000000002</v>
      </c>
      <c s="96">
        <v>0</v>
      </c>
      <c s="96">
        <v>0</v>
      </c>
      <c s="96">
        <v>0</v>
      </c>
      <c s="96">
        <v>225970</v>
      </c>
      <c s="86">
        <v>45455</v>
      </c>
      <c s="85">
        <v>46550</v>
      </c>
      <c s="105">
        <v>225970</v>
      </c>
      <c s="102">
        <v>2.4500000000000002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112985</v>
      </c>
      <c s="27">
        <v>0</v>
      </c>
      <c s="27">
        <v>112985</v>
      </c>
      <c s="27">
        <v>112985</v>
      </c>
    </row>
    <row r="1399" spans="1:65" ht="14.5">
      <c r="A1399" s="82" t="s">
        <v>3491</v>
      </c>
      <c s="79" t="s">
        <v>1552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1633857.5</v>
      </c>
      <c s="96">
        <v>0</v>
      </c>
      <c s="96">
        <v>0</v>
      </c>
      <c s="96">
        <v>6412.8900000000003</v>
      </c>
      <c s="96">
        <v>0</v>
      </c>
      <c s="96">
        <v>0</v>
      </c>
      <c s="96">
        <v>0</v>
      </c>
      <c s="96">
        <v>1633857.5</v>
      </c>
      <c s="86">
        <v>45455</v>
      </c>
      <c s="85">
        <v>46916</v>
      </c>
      <c s="105">
        <v>1633857.5</v>
      </c>
      <c s="102">
        <v>3.4500000000000002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00" spans="1:65" ht="14.5">
      <c r="A1400" s="82" t="s">
        <v>3492</v>
      </c>
      <c s="79" t="s">
        <v>1552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18242652.5</v>
      </c>
      <c s="96">
        <v>0</v>
      </c>
      <c s="96">
        <v>0</v>
      </c>
      <c s="96">
        <v>77075.210000000006</v>
      </c>
      <c s="96">
        <v>0</v>
      </c>
      <c s="96">
        <v>0</v>
      </c>
      <c s="96">
        <v>0</v>
      </c>
      <c s="96">
        <v>18242652.5</v>
      </c>
      <c s="86">
        <v>45455</v>
      </c>
      <c s="85">
        <v>47281</v>
      </c>
      <c s="105">
        <v>18242652.5</v>
      </c>
      <c s="102">
        <v>4.4500000000000002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01" spans="1:65" ht="14.5">
      <c r="A1401" s="82" t="s">
        <v>3493</v>
      </c>
      <c s="79" t="s">
        <v>1552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4552440</v>
      </c>
      <c s="96">
        <v>0</v>
      </c>
      <c s="96">
        <v>0</v>
      </c>
      <c s="96">
        <v>20334.23</v>
      </c>
      <c s="96">
        <v>0</v>
      </c>
      <c s="96">
        <v>0</v>
      </c>
      <c s="96">
        <v>0</v>
      </c>
      <c s="96">
        <v>4552440</v>
      </c>
      <c s="86">
        <v>45455</v>
      </c>
      <c s="85">
        <v>47646</v>
      </c>
      <c s="105">
        <v>4552440</v>
      </c>
      <c s="102">
        <v>5.4500000000000002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02" spans="1:65" ht="14.5">
      <c r="A1402" s="82" t="s">
        <v>3494</v>
      </c>
      <c s="79" t="s">
        <v>1552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249.56999999999999</v>
      </c>
      <c s="96">
        <v>0</v>
      </c>
      <c s="96">
        <v>0</v>
      </c>
      <c s="96">
        <v>0</v>
      </c>
      <c s="96">
        <v>53100</v>
      </c>
      <c s="86">
        <v>45455</v>
      </c>
      <c s="85">
        <v>48011</v>
      </c>
      <c s="105">
        <v>53100</v>
      </c>
      <c s="102">
        <v>6.4500000000000002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03" spans="1:65" ht="14.5">
      <c r="A1403" s="82" t="s">
        <v>3495</v>
      </c>
      <c s="79" t="s">
        <v>1553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4505708.7800000003</v>
      </c>
      <c s="96">
        <v>0</v>
      </c>
      <c s="96">
        <v>0</v>
      </c>
      <c s="96">
        <v>208389.03</v>
      </c>
      <c s="96">
        <v>0</v>
      </c>
      <c s="96">
        <v>0</v>
      </c>
      <c s="96">
        <v>0</v>
      </c>
      <c s="96">
        <v>4505708.7800000003</v>
      </c>
      <c s="86">
        <v>45455</v>
      </c>
      <c s="85">
        <v>47281</v>
      </c>
      <c s="105">
        <v>4505708.7800000003</v>
      </c>
      <c s="102">
        <v>4.4500000000000002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04" spans="1:65" ht="14.5">
      <c r="A1404" s="82" t="s">
        <v>3496</v>
      </c>
      <c s="79" t="s">
        <v>1554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972682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972682</v>
      </c>
      <c s="86">
        <v>45372</v>
      </c>
      <c s="85">
        <v>45737</v>
      </c>
      <c s="105">
        <v>972682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972682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972682</v>
      </c>
      <c s="27">
        <v>0</v>
      </c>
      <c s="27">
        <v>972682</v>
      </c>
    </row>
    <row r="1405" spans="1:65" ht="14.5">
      <c r="A1405" s="82" t="s">
        <v>3497</v>
      </c>
      <c s="79" t="s">
        <v>1555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11400000</v>
      </c>
      <c s="86">
        <v>45376</v>
      </c>
      <c s="85">
        <v>46471</v>
      </c>
      <c s="105">
        <v>11400000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06" spans="1:65" ht="14.5">
      <c r="A1406" s="82" t="s">
        <v>3498</v>
      </c>
      <c s="79" t="s">
        <v>1556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70357.5</v>
      </c>
      <c s="96">
        <v>0</v>
      </c>
      <c s="96">
        <v>0</v>
      </c>
      <c s="96">
        <v>190.55000000000001</v>
      </c>
      <c s="96">
        <v>0</v>
      </c>
      <c s="96">
        <v>0</v>
      </c>
      <c s="96">
        <v>0</v>
      </c>
      <c s="96">
        <v>70357.5</v>
      </c>
      <c s="86">
        <v>45470</v>
      </c>
      <c s="85">
        <v>45835</v>
      </c>
      <c s="105">
        <v>70357.5</v>
      </c>
      <c s="102">
        <v>0.49166666666666664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70357.5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70357.5</v>
      </c>
      <c s="27">
        <v>0</v>
      </c>
      <c s="27">
        <v>70357.5</v>
      </c>
    </row>
    <row r="1407" spans="1:65" ht="14.5">
      <c r="A1407" s="82" t="s">
        <v>3499</v>
      </c>
      <c s="79" t="s">
        <v>1556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108265</v>
      </c>
      <c s="96">
        <v>0</v>
      </c>
      <c s="96">
        <v>0</v>
      </c>
      <c s="96">
        <v>344.63999999999999</v>
      </c>
      <c s="96">
        <v>0</v>
      </c>
      <c s="96">
        <v>0</v>
      </c>
      <c s="96">
        <v>0</v>
      </c>
      <c s="96">
        <v>108265</v>
      </c>
      <c s="86">
        <v>45470</v>
      </c>
      <c s="85">
        <v>46200</v>
      </c>
      <c s="105">
        <v>108265</v>
      </c>
      <c s="102">
        <v>1.4916666666666667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54132.5</v>
      </c>
      <c s="27">
        <v>0</v>
      </c>
      <c s="27">
        <v>0</v>
      </c>
      <c s="27">
        <v>0</v>
      </c>
      <c s="27">
        <v>0</v>
      </c>
      <c s="27">
        <v>0</v>
      </c>
      <c s="27">
        <v>54132.5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54132.5</v>
      </c>
      <c s="27">
        <v>54132.5</v>
      </c>
      <c s="27">
        <v>108265</v>
      </c>
    </row>
    <row r="1408" spans="1:65" ht="14.5">
      <c r="A1408" s="82" t="s">
        <v>3500</v>
      </c>
      <c s="79" t="s">
        <v>1556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268597.5</v>
      </c>
      <c s="96">
        <v>0</v>
      </c>
      <c s="96">
        <v>0</v>
      </c>
      <c s="96">
        <v>962.47000000000003</v>
      </c>
      <c s="96">
        <v>0</v>
      </c>
      <c s="96">
        <v>0</v>
      </c>
      <c s="96">
        <v>0</v>
      </c>
      <c s="96">
        <v>268597.5</v>
      </c>
      <c s="86">
        <v>45470</v>
      </c>
      <c s="85">
        <v>46565</v>
      </c>
      <c s="105">
        <v>268597.5</v>
      </c>
      <c s="102">
        <v>2.4916666666666667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134298.75</v>
      </c>
      <c s="27">
        <v>0</v>
      </c>
      <c s="27">
        <v>134298.75</v>
      </c>
      <c s="27">
        <v>134298.75</v>
      </c>
    </row>
    <row r="1409" spans="1:65" ht="14.5">
      <c r="A1409" s="82" t="s">
        <v>3501</v>
      </c>
      <c s="79" t="s">
        <v>1556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342495</v>
      </c>
      <c s="96">
        <v>0</v>
      </c>
      <c s="96">
        <v>0</v>
      </c>
      <c s="96">
        <v>1344.29</v>
      </c>
      <c s="96">
        <v>0</v>
      </c>
      <c s="96">
        <v>0</v>
      </c>
      <c s="96">
        <v>0</v>
      </c>
      <c s="96">
        <v>342495</v>
      </c>
      <c s="86">
        <v>45470</v>
      </c>
      <c s="85">
        <v>46931</v>
      </c>
      <c s="105">
        <v>342495</v>
      </c>
      <c s="102">
        <v>3.4916666666666667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0" spans="1:65" ht="14.5">
      <c r="A1410" s="82" t="s">
        <v>3502</v>
      </c>
      <c s="79" t="s">
        <v>1556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327155</v>
      </c>
      <c s="96">
        <v>0</v>
      </c>
      <c s="96">
        <v>0</v>
      </c>
      <c s="96">
        <v>1382.23</v>
      </c>
      <c s="96">
        <v>0</v>
      </c>
      <c s="96">
        <v>0</v>
      </c>
      <c s="96">
        <v>0</v>
      </c>
      <c s="96">
        <v>327155</v>
      </c>
      <c s="86">
        <v>45470</v>
      </c>
      <c s="85">
        <v>47296</v>
      </c>
      <c s="105">
        <v>327155</v>
      </c>
      <c s="102">
        <v>4.4916666666666663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1" spans="1:65" ht="14.5">
      <c r="A1411" s="82" t="s">
        <v>3503</v>
      </c>
      <c s="79" t="s">
        <v>1556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285117.5</v>
      </c>
      <c s="96">
        <v>0</v>
      </c>
      <c s="96">
        <v>0</v>
      </c>
      <c s="96">
        <v>1273.52</v>
      </c>
      <c s="96">
        <v>0</v>
      </c>
      <c s="96">
        <v>0</v>
      </c>
      <c s="96">
        <v>0</v>
      </c>
      <c s="96">
        <v>285117.5</v>
      </c>
      <c s="86">
        <v>45470</v>
      </c>
      <c s="85">
        <v>47661</v>
      </c>
      <c s="105">
        <v>285117.5</v>
      </c>
      <c s="102">
        <v>5.4916666666666663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2" spans="1:65" ht="14.5">
      <c r="A1412" s="82" t="s">
        <v>3504</v>
      </c>
      <c s="79" t="s">
        <v>1556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234023.5</v>
      </c>
      <c s="96">
        <v>0</v>
      </c>
      <c s="96">
        <v>0</v>
      </c>
      <c s="96">
        <v>1099.9100000000001</v>
      </c>
      <c s="96">
        <v>0</v>
      </c>
      <c s="96">
        <v>0</v>
      </c>
      <c s="96">
        <v>0</v>
      </c>
      <c s="96">
        <v>234023.5</v>
      </c>
      <c s="86">
        <v>45470</v>
      </c>
      <c s="85">
        <v>48026</v>
      </c>
      <c s="105">
        <v>234023.5</v>
      </c>
      <c s="102">
        <v>6.4916666666666663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3" spans="1:65" ht="14.5">
      <c r="A1413" s="82" t="s">
        <v>3505</v>
      </c>
      <c s="79" t="s">
        <v>1556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1039521</v>
      </c>
      <c s="96">
        <v>0</v>
      </c>
      <c s="96">
        <v>0</v>
      </c>
      <c s="96">
        <v>5136.9700000000003</v>
      </c>
      <c s="96">
        <v>0</v>
      </c>
      <c s="96">
        <v>0</v>
      </c>
      <c s="96">
        <v>0</v>
      </c>
      <c s="96">
        <v>1039521</v>
      </c>
      <c s="86">
        <v>45470</v>
      </c>
      <c s="85">
        <v>48392</v>
      </c>
      <c s="105">
        <v>1039521</v>
      </c>
      <c s="102">
        <v>7.4916666666666663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4" spans="1:65" ht="14.5">
      <c r="A1414" s="82" t="s">
        <v>3506</v>
      </c>
      <c s="79" t="s">
        <v>1556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763902.5</v>
      </c>
      <c s="96">
        <v>0</v>
      </c>
      <c s="96">
        <v>0</v>
      </c>
      <c s="96">
        <v>3953.1999999999998</v>
      </c>
      <c s="96">
        <v>0</v>
      </c>
      <c s="96">
        <v>0</v>
      </c>
      <c s="96">
        <v>0</v>
      </c>
      <c s="96">
        <v>763902.5</v>
      </c>
      <c s="86">
        <v>45470</v>
      </c>
      <c s="85">
        <v>48757</v>
      </c>
      <c s="105">
        <v>763902.5</v>
      </c>
      <c s="102">
        <v>8.4916666666666671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5" spans="1:65" ht="14.5">
      <c r="A1415" s="82" t="s">
        <v>3507</v>
      </c>
      <c s="79" t="s">
        <v>1557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100000000</v>
      </c>
      <c s="86">
        <v>45425</v>
      </c>
      <c s="85">
        <v>47251</v>
      </c>
      <c s="105">
        <v>100000000</v>
      </c>
      <c s="102">
        <v>4.3694444444444445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6" spans="1:65" ht="14.5">
      <c r="A1416" s="82" t="s">
        <v>3508</v>
      </c>
      <c s="79" t="s">
        <v>1558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15000000</v>
      </c>
      <c s="86">
        <v>45376</v>
      </c>
      <c s="85">
        <v>46471</v>
      </c>
      <c s="105">
        <v>15000000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7" spans="1:65" ht="14.5">
      <c r="A1417" s="82" t="s">
        <v>3509</v>
      </c>
      <c s="79" t="s">
        <v>1559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1078927.6899999999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1078927.6899999999</v>
      </c>
      <c s="86">
        <v>45387</v>
      </c>
      <c s="85">
        <v>46482</v>
      </c>
      <c s="105">
        <v>1078927.6899999999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8" spans="1:65" ht="14.5">
      <c r="A1418" s="82" t="s">
        <v>3510</v>
      </c>
      <c s="79" t="s">
        <v>1560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1754764.5900000001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1754764.5900000001</v>
      </c>
      <c s="86">
        <v>45387</v>
      </c>
      <c s="85">
        <v>46482</v>
      </c>
      <c s="105">
        <v>1754764.5900000001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19" spans="1:65" ht="14.5">
      <c r="A1419" s="82" t="s">
        <v>3511</v>
      </c>
      <c s="79" t="s">
        <v>1561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176856.60000000001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176856.60000000001</v>
      </c>
      <c s="86">
        <v>45387</v>
      </c>
      <c s="85">
        <v>46482</v>
      </c>
      <c s="105">
        <v>176856.60000000001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20" spans="1:65" ht="14.5">
      <c r="A1420" s="82" t="s">
        <v>3512</v>
      </c>
      <c s="79" t="s">
        <v>1562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572989.93999999994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572989.93999999994</v>
      </c>
      <c s="86">
        <v>45387</v>
      </c>
      <c s="85">
        <v>46482</v>
      </c>
      <c s="105">
        <v>572989.93999999994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21" spans="1:65" ht="14.5">
      <c r="A1421" s="82" t="s">
        <v>3513</v>
      </c>
      <c s="79" t="s">
        <v>1563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4368725.4900000002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4368725.4900000002</v>
      </c>
      <c s="86">
        <v>45387</v>
      </c>
      <c s="85">
        <v>46482</v>
      </c>
      <c s="105">
        <v>4368725.4900000002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22" spans="1:65" ht="14.5">
      <c r="A1422" s="82" t="s">
        <v>3514</v>
      </c>
      <c s="79" t="s">
        <v>1564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2937151.3399999999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2937151.3399999999</v>
      </c>
      <c s="86">
        <v>45387</v>
      </c>
      <c s="85">
        <v>46482</v>
      </c>
      <c s="105">
        <v>2937151.3399999999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23" spans="1:65" ht="14.5">
      <c r="A1423" s="82" t="s">
        <v>3515</v>
      </c>
      <c s="79" t="s">
        <v>1565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1067430.0700000001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1067430.0700000001</v>
      </c>
      <c s="86">
        <v>45387</v>
      </c>
      <c s="85">
        <v>46482</v>
      </c>
      <c s="105">
        <v>1067430.0700000001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24" spans="1:65" ht="14.5">
      <c r="A1424" s="82" t="s">
        <v>3516</v>
      </c>
      <c s="79" t="s">
        <v>1566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2132367.0699999998</v>
      </c>
      <c s="96">
        <v>0</v>
      </c>
      <c s="96">
        <v>66636.470000000001</v>
      </c>
      <c s="96">
        <v>13931.290000000001</v>
      </c>
      <c s="96">
        <v>0</v>
      </c>
      <c s="96">
        <v>0</v>
      </c>
      <c s="96">
        <v>0</v>
      </c>
      <c s="96">
        <v>2065730.6000000001</v>
      </c>
      <c s="86">
        <v>45477</v>
      </c>
      <c s="85">
        <v>46572</v>
      </c>
      <c s="105">
        <v>2398912.9500000002</v>
      </c>
      <c s="102">
        <v>2.5111111111111111</v>
      </c>
      <c s="102">
        <v>3</v>
      </c>
      <c s="90">
        <v>0.078398999999999996</v>
      </c>
      <c s="79" t="s">
        <v>657</v>
      </c>
      <c s="79" t="s">
        <v>658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66636.470000000001</v>
      </c>
      <c s="27">
        <v>799637.63999999978</v>
      </c>
      <c s="27">
        <v>799637.63999999978</v>
      </c>
      <c s="27">
        <v>1599275.2799999996</v>
      </c>
    </row>
    <row r="1425" spans="1:65" ht="14.5">
      <c r="A1425" s="82" t="s">
        <v>3517</v>
      </c>
      <c s="79" t="s">
        <v>1567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1692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186517.54999999999</v>
      </c>
      <c s="96">
        <v>0</v>
      </c>
      <c s="96">
        <v>23314.700000000001</v>
      </c>
      <c s="96">
        <v>761.61000000000001</v>
      </c>
      <c s="96">
        <v>0</v>
      </c>
      <c s="96">
        <v>0</v>
      </c>
      <c s="96">
        <v>0</v>
      </c>
      <c s="96">
        <v>163202.85000000001</v>
      </c>
      <c s="86">
        <v>45477</v>
      </c>
      <c s="85">
        <v>45842</v>
      </c>
      <c s="105">
        <v>279776.34999999998</v>
      </c>
      <c s="102">
        <v>0.51111111111111107</v>
      </c>
      <c s="102">
        <v>1</v>
      </c>
      <c s="90">
        <v>0.049000000000000002</v>
      </c>
      <c s="79" t="s">
        <v>657</v>
      </c>
      <c s="79" t="s">
        <v>658</v>
      </c>
      <c s="27">
        <v>23314.700000000001</v>
      </c>
      <c s="27">
        <v>23314.700000000001</v>
      </c>
      <c s="27">
        <v>23314.700000000001</v>
      </c>
      <c s="27">
        <v>23314.700000000001</v>
      </c>
      <c s="27">
        <v>23314.700000000001</v>
      </c>
      <c s="27">
        <v>23314.700000000001</v>
      </c>
      <c s="27">
        <v>23314.700000000001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163202.90000000002</v>
      </c>
      <c s="27">
        <v>0</v>
      </c>
      <c s="27">
        <v>163202.90000000002</v>
      </c>
    </row>
    <row r="1426" spans="1:65" ht="14.5">
      <c r="A1426" s="82" t="s">
        <v>3518</v>
      </c>
      <c s="79" t="s">
        <v>1568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3090659.7200000002</v>
      </c>
      <c s="96">
        <v>0</v>
      </c>
      <c s="96">
        <v>26643.619999999999</v>
      </c>
      <c s="96">
        <v>21908.400000000001</v>
      </c>
      <c s="96">
        <v>0</v>
      </c>
      <c s="96">
        <v>0</v>
      </c>
      <c s="96">
        <v>0</v>
      </c>
      <c s="96">
        <v>3064016.1000000001</v>
      </c>
      <c s="86">
        <v>45477</v>
      </c>
      <c s="85">
        <v>49129</v>
      </c>
      <c s="105">
        <v>3197234.2000000002</v>
      </c>
      <c s="102">
        <v>9.5111111111111111</v>
      </c>
      <c s="102">
        <v>10</v>
      </c>
      <c s="90">
        <v>0.085063</v>
      </c>
      <c s="79" t="s">
        <v>657</v>
      </c>
      <c s="79" t="s">
        <v>658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26643.619999999999</v>
      </c>
      <c s="27">
        <v>319723.44</v>
      </c>
      <c s="27">
        <v>319723.44</v>
      </c>
      <c s="27">
        <v>639446.88</v>
      </c>
    </row>
    <row r="1427" spans="1:65" ht="14.5">
      <c r="A1427" s="82" t="s">
        <v>3519</v>
      </c>
      <c s="79" t="s">
        <v>1569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299127.87</v>
      </c>
      <c s="96">
        <v>0</v>
      </c>
      <c s="96">
        <v>7669.9499999999998</v>
      </c>
      <c s="96">
        <v>2113.0100000000002</v>
      </c>
      <c s="96">
        <v>0</v>
      </c>
      <c s="96">
        <v>0</v>
      </c>
      <c s="96">
        <v>0</v>
      </c>
      <c s="96">
        <v>291457.91999999998</v>
      </c>
      <c s="86">
        <v>45477</v>
      </c>
      <c s="85">
        <v>46938</v>
      </c>
      <c s="105">
        <v>329807.67000000004</v>
      </c>
      <c s="102">
        <v>3.5111111111111111</v>
      </c>
      <c s="102">
        <v>4</v>
      </c>
      <c s="90">
        <v>0.084766999999999995</v>
      </c>
      <c s="79" t="s">
        <v>657</v>
      </c>
      <c s="79" t="s">
        <v>658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7669.9499999999998</v>
      </c>
      <c s="27">
        <v>92039.39999999998</v>
      </c>
      <c s="27">
        <v>92039.39999999998</v>
      </c>
      <c s="27">
        <v>184078.79999999996</v>
      </c>
    </row>
    <row r="1428" spans="1:65" ht="14.5">
      <c r="A1428" s="82" t="s">
        <v>3520</v>
      </c>
      <c s="79" t="s">
        <v>1570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1695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3207834.2000000002</v>
      </c>
      <c s="96">
        <v>0</v>
      </c>
      <c s="96">
        <v>27653.740000000002</v>
      </c>
      <c s="96">
        <v>22739</v>
      </c>
      <c s="96">
        <v>0</v>
      </c>
      <c s="96">
        <v>0</v>
      </c>
      <c s="96">
        <v>0</v>
      </c>
      <c s="96">
        <v>3180180.46</v>
      </c>
      <c s="86">
        <v>45477</v>
      </c>
      <c s="85">
        <v>49129</v>
      </c>
      <c s="105">
        <v>3318449.1600000001</v>
      </c>
      <c s="102">
        <v>9.5111111111111111</v>
      </c>
      <c s="102">
        <v>10</v>
      </c>
      <c s="90">
        <v>0.085063</v>
      </c>
      <c s="79" t="s">
        <v>657</v>
      </c>
      <c s="79" t="s">
        <v>658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27653.740000000002</v>
      </c>
      <c s="27">
        <v>331844.87999999995</v>
      </c>
      <c s="27">
        <v>331844.87999999995</v>
      </c>
      <c s="27">
        <v>663689.75999999989</v>
      </c>
    </row>
    <row r="1429" spans="1:65" ht="14.5">
      <c r="A1429" s="82" t="s">
        <v>3521</v>
      </c>
      <c s="79" t="s">
        <v>1571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744761.34999999998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744761.34999999998</v>
      </c>
      <c s="86">
        <v>45387</v>
      </c>
      <c s="85">
        <v>46482</v>
      </c>
      <c s="105">
        <v>744761.34999999998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30" spans="1:65" ht="14.5">
      <c r="A1430" s="82" t="s">
        <v>3522</v>
      </c>
      <c s="79" t="s">
        <v>1572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682048.12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682048.12</v>
      </c>
      <c s="86">
        <v>45387</v>
      </c>
      <c s="85">
        <v>46482</v>
      </c>
      <c s="105">
        <v>682048.12093628885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31" spans="1:65" ht="14.5">
      <c r="A1431" s="82" t="s">
        <v>3523</v>
      </c>
      <c s="79" t="s">
        <v>1573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1697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217117.31</v>
      </c>
      <c s="96">
        <v>0</v>
      </c>
      <c s="96">
        <v>27139.66</v>
      </c>
      <c s="96">
        <v>886.55999999999995</v>
      </c>
      <c s="96">
        <v>0</v>
      </c>
      <c s="96">
        <v>0</v>
      </c>
      <c s="96">
        <v>0</v>
      </c>
      <c s="96">
        <v>189977.64999999999</v>
      </c>
      <c s="86">
        <v>45477</v>
      </c>
      <c s="85">
        <v>45842</v>
      </c>
      <c s="105">
        <v>325675.95000000001</v>
      </c>
      <c s="102">
        <v>0.51111111111111107</v>
      </c>
      <c s="102">
        <v>1</v>
      </c>
      <c s="90">
        <v>0.049000000000000002</v>
      </c>
      <c s="79" t="s">
        <v>657</v>
      </c>
      <c s="79" t="s">
        <v>658</v>
      </c>
      <c s="27">
        <v>27139.66</v>
      </c>
      <c s="27">
        <v>27139.66</v>
      </c>
      <c s="27">
        <v>27139.66</v>
      </c>
      <c s="27">
        <v>27139.66</v>
      </c>
      <c s="27">
        <v>27139.66</v>
      </c>
      <c s="27">
        <v>27139.66</v>
      </c>
      <c s="27">
        <v>27139.66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189977.62</v>
      </c>
      <c s="27">
        <v>0</v>
      </c>
      <c s="27">
        <v>189977.62</v>
      </c>
    </row>
    <row r="1432" spans="1:65" ht="14.5">
      <c r="A1432" s="82" t="s">
        <v>3524</v>
      </c>
      <c s="79" t="s">
        <v>1574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1209796.04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1209796.04</v>
      </c>
      <c s="86">
        <v>45387</v>
      </c>
      <c s="85">
        <v>46482</v>
      </c>
      <c s="105">
        <v>1209796.04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33" spans="1:65" ht="14.5">
      <c r="A1433" s="82" t="s">
        <v>3525</v>
      </c>
      <c s="79" t="s">
        <v>1575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82321</v>
      </c>
      <c s="96">
        <v>0</v>
      </c>
      <c s="96">
        <v>10290.120000000001</v>
      </c>
      <c s="96">
        <v>336.13999999999999</v>
      </c>
      <c s="96">
        <v>0</v>
      </c>
      <c s="96">
        <v>0</v>
      </c>
      <c s="96">
        <v>0</v>
      </c>
      <c s="96">
        <v>72030.880000000005</v>
      </c>
      <c s="86">
        <v>45477</v>
      </c>
      <c s="85">
        <v>45842</v>
      </c>
      <c s="105">
        <v>123481.48000000001</v>
      </c>
      <c s="102">
        <v>0.51111111111111107</v>
      </c>
      <c s="102">
        <v>1</v>
      </c>
      <c s="90">
        <v>0.049000000000000002</v>
      </c>
      <c s="79" t="s">
        <v>657</v>
      </c>
      <c s="79" t="s">
        <v>658</v>
      </c>
      <c s="27">
        <v>10290.120000000001</v>
      </c>
      <c s="27">
        <v>10290.120000000001</v>
      </c>
      <c s="27">
        <v>10290.120000000001</v>
      </c>
      <c s="27">
        <v>10290.120000000001</v>
      </c>
      <c s="27">
        <v>10290.120000000001</v>
      </c>
      <c s="27">
        <v>10290.120000000001</v>
      </c>
      <c s="27">
        <v>10290.120000000001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72030.840000000011</v>
      </c>
      <c s="27">
        <v>0</v>
      </c>
      <c s="27">
        <v>72030.840000000011</v>
      </c>
    </row>
    <row r="1434" spans="1:65" ht="14.5">
      <c r="A1434" s="82" t="s">
        <v>3526</v>
      </c>
      <c s="79" t="s">
        <v>1576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6">
        <v>45425</v>
      </c>
      <c s="85">
        <v>47251</v>
      </c>
      <c s="105">
        <v>200000000</v>
      </c>
      <c s="102">
        <v>4.3694444444444445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35" spans="1:65" ht="14.5">
      <c r="A1435" s="82" t="s">
        <v>3527</v>
      </c>
      <c s="79" t="s">
        <v>1577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15700000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15700000</v>
      </c>
      <c s="86">
        <v>45376</v>
      </c>
      <c s="85">
        <v>46471</v>
      </c>
      <c s="105">
        <v>15700000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36" spans="1:65" ht="14.5">
      <c r="A1436" s="82" t="s">
        <v>3528</v>
      </c>
      <c s="79" t="s">
        <v>1578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6">
        <v>45376</v>
      </c>
      <c s="85">
        <v>46471</v>
      </c>
      <c s="105">
        <v>5000000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37" spans="1:65" ht="14.5">
      <c r="A1437" s="82" t="s">
        <v>3529</v>
      </c>
      <c s="82" t="s">
        <v>1579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3114570.5499999998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3114570.5499999998</v>
      </c>
      <c s="86">
        <v>45372</v>
      </c>
      <c s="85">
        <v>45737</v>
      </c>
      <c s="105">
        <v>3114570.5499999998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3114570.5499999998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3114570.5499999998</v>
      </c>
      <c s="27">
        <v>0</v>
      </c>
      <c s="27">
        <v>3114570.5499999998</v>
      </c>
    </row>
    <row r="1438" spans="1:65" ht="14.5">
      <c r="A1438" s="82" t="s">
        <v>3530</v>
      </c>
      <c s="82" t="s">
        <v>1580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20863105.66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20863105.66</v>
      </c>
      <c s="86">
        <v>45485</v>
      </c>
      <c s="85">
        <v>46580</v>
      </c>
      <c s="105">
        <v>20863105.66</v>
      </c>
      <c s="102">
        <v>2.5333333333333332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39" spans="1:65" ht="14.5">
      <c r="A1439" s="82" t="s">
        <v>3531</v>
      </c>
      <c s="82" t="s">
        <v>1581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6">
        <v>45376</v>
      </c>
      <c s="85">
        <v>46471</v>
      </c>
      <c s="105">
        <v>5000000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0" spans="1:65" ht="14.5">
      <c r="A1440" s="82" t="s">
        <v>3532</v>
      </c>
      <c s="83" t="s">
        <v>1582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2442010</v>
      </c>
      <c s="96">
        <v>0</v>
      </c>
      <c s="96">
        <v>0</v>
      </c>
      <c s="96">
        <v>6613.7799999999997</v>
      </c>
      <c s="96">
        <v>0</v>
      </c>
      <c s="96">
        <v>0</v>
      </c>
      <c s="96">
        <v>0</v>
      </c>
      <c s="96">
        <v>2442010</v>
      </c>
      <c s="86">
        <v>45488</v>
      </c>
      <c s="85">
        <v>45853</v>
      </c>
      <c s="105">
        <v>2442010</v>
      </c>
      <c s="102">
        <v>0.54166666666666663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2442010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2442010</v>
      </c>
      <c s="27">
        <v>0</v>
      </c>
      <c s="27">
        <v>2442010</v>
      </c>
    </row>
    <row r="1441" spans="1:65" ht="14.5">
      <c r="A1441" s="82" t="s">
        <v>3533</v>
      </c>
      <c s="83" t="s">
        <v>1582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2927432.5</v>
      </c>
      <c s="96">
        <v>0</v>
      </c>
      <c s="96">
        <v>0</v>
      </c>
      <c s="96">
        <v>9318.9899999999998</v>
      </c>
      <c s="96">
        <v>0</v>
      </c>
      <c s="96">
        <v>0</v>
      </c>
      <c s="96">
        <v>0</v>
      </c>
      <c s="96">
        <v>2927432.5</v>
      </c>
      <c s="86">
        <v>45488</v>
      </c>
      <c s="85">
        <v>46218</v>
      </c>
      <c s="105">
        <v>2927432.5</v>
      </c>
      <c s="102">
        <v>1.5416666666666667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1463716.25</v>
      </c>
      <c s="27">
        <v>0</v>
      </c>
      <c s="27">
        <v>0</v>
      </c>
      <c s="27">
        <v>0</v>
      </c>
      <c s="27">
        <v>0</v>
      </c>
      <c s="27">
        <v>0</v>
      </c>
      <c s="27">
        <v>1463716.25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2927432.5</v>
      </c>
      <c s="27">
        <v>2927432.5</v>
      </c>
    </row>
    <row r="1442" spans="1:65" ht="14.5">
      <c r="A1442" s="82" t="s">
        <v>3534</v>
      </c>
      <c s="83" t="s">
        <v>1582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6611097.5</v>
      </c>
      <c s="96">
        <v>0</v>
      </c>
      <c s="96">
        <v>0</v>
      </c>
      <c s="96">
        <v>23689.77</v>
      </c>
      <c s="96">
        <v>0</v>
      </c>
      <c s="96">
        <v>0</v>
      </c>
      <c s="96">
        <v>0</v>
      </c>
      <c s="96">
        <v>6611097.5</v>
      </c>
      <c s="86">
        <v>45488</v>
      </c>
      <c s="85">
        <v>46583</v>
      </c>
      <c s="105">
        <v>6611097.5</v>
      </c>
      <c s="102">
        <v>2.5416666666666665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3" spans="1:65" ht="14.5">
      <c r="A1443" s="82" t="s">
        <v>3535</v>
      </c>
      <c s="83" t="s">
        <v>1582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10887122.5</v>
      </c>
      <c s="96">
        <v>0</v>
      </c>
      <c s="96">
        <v>0</v>
      </c>
      <c s="96">
        <v>42731.959999999999</v>
      </c>
      <c s="96">
        <v>0</v>
      </c>
      <c s="96">
        <v>0</v>
      </c>
      <c s="96">
        <v>0</v>
      </c>
      <c s="96">
        <v>10887122.5</v>
      </c>
      <c s="86">
        <v>45488</v>
      </c>
      <c s="85">
        <v>46949</v>
      </c>
      <c s="105">
        <v>10887122.5</v>
      </c>
      <c s="102">
        <v>3.5416666666666665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4" spans="1:65" ht="14.5">
      <c r="A1444" s="82" t="s">
        <v>3536</v>
      </c>
      <c s="83" t="s">
        <v>1582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425242.5</v>
      </c>
      <c s="96">
        <v>0</v>
      </c>
      <c s="96">
        <v>0</v>
      </c>
      <c s="96">
        <v>1796.6500000000001</v>
      </c>
      <c s="96">
        <v>0</v>
      </c>
      <c s="96">
        <v>0</v>
      </c>
      <c s="96">
        <v>0</v>
      </c>
      <c s="96">
        <v>425242.5</v>
      </c>
      <c s="86">
        <v>45488</v>
      </c>
      <c s="85">
        <v>47314</v>
      </c>
      <c s="105">
        <v>425242.5</v>
      </c>
      <c s="102">
        <v>4.541666666666667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5" spans="1:65" ht="14.5">
      <c r="A1445" s="82" t="s">
        <v>3537</v>
      </c>
      <c s="83" t="s">
        <v>1582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1142977.5</v>
      </c>
      <c s="96">
        <v>0</v>
      </c>
      <c s="96">
        <v>0</v>
      </c>
      <c s="96">
        <v>5105.3000000000002</v>
      </c>
      <c s="96">
        <v>0</v>
      </c>
      <c s="96">
        <v>0</v>
      </c>
      <c s="96">
        <v>0</v>
      </c>
      <c s="96">
        <v>1142977.5</v>
      </c>
      <c s="86">
        <v>45488</v>
      </c>
      <c s="85">
        <v>47679</v>
      </c>
      <c s="105">
        <v>1142977.5</v>
      </c>
      <c s="102">
        <v>5.541666666666667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6" spans="1:65" ht="14.5">
      <c r="A1446" s="82" t="s">
        <v>3538</v>
      </c>
      <c s="83" t="s">
        <v>1582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265500</v>
      </c>
      <c s="96">
        <v>0</v>
      </c>
      <c s="96">
        <v>0</v>
      </c>
      <c s="96">
        <v>1247.8499999999999</v>
      </c>
      <c s="96">
        <v>0</v>
      </c>
      <c s="96">
        <v>0</v>
      </c>
      <c s="96">
        <v>0</v>
      </c>
      <c s="96">
        <v>265500</v>
      </c>
      <c s="86">
        <v>45488</v>
      </c>
      <c s="85">
        <v>48044</v>
      </c>
      <c s="105">
        <v>265500</v>
      </c>
      <c s="102">
        <v>6.541666666666667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7" spans="1:65" ht="14.5">
      <c r="A1447" s="82" t="s">
        <v>3539</v>
      </c>
      <c s="83" t="s">
        <v>1582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48085</v>
      </c>
      <c s="96">
        <v>0</v>
      </c>
      <c s="96">
        <v>0</v>
      </c>
      <c s="96">
        <v>237.62</v>
      </c>
      <c s="96">
        <v>0</v>
      </c>
      <c s="96">
        <v>0</v>
      </c>
      <c s="96">
        <v>0</v>
      </c>
      <c s="96">
        <v>48085</v>
      </c>
      <c s="86">
        <v>45488</v>
      </c>
      <c s="85">
        <v>48410</v>
      </c>
      <c s="105">
        <v>48085</v>
      </c>
      <c s="102">
        <v>7.541666666666667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8" spans="1:65" ht="14.5">
      <c r="A1448" s="82" t="s">
        <v>3540</v>
      </c>
      <c s="83" t="s">
        <v>1583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40000000</v>
      </c>
      <c s="86">
        <v>45376</v>
      </c>
      <c s="85">
        <v>46471</v>
      </c>
      <c s="105">
        <v>40000000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49" spans="1:65" ht="14.5">
      <c r="A1449" s="82" t="s">
        <v>3541</v>
      </c>
      <c s="83" t="s">
        <v>1584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48700000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48700000</v>
      </c>
      <c s="86">
        <v>45376</v>
      </c>
      <c s="85">
        <v>46471</v>
      </c>
      <c s="105">
        <v>48700000</v>
      </c>
      <c s="102">
        <v>2.2361111111111112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0" spans="1:65" ht="14.5">
      <c r="A1450" s="82" t="s">
        <v>3542</v>
      </c>
      <c s="83" t="s">
        <v>1585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7767316.4000000004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7767316.4000000004</v>
      </c>
      <c s="86">
        <v>45387</v>
      </c>
      <c s="85">
        <v>46482</v>
      </c>
      <c s="105">
        <v>7767316.4000000004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1" spans="1:65" ht="14.5">
      <c r="A1451" s="82" t="s">
        <v>3543</v>
      </c>
      <c s="83" t="s">
        <v>1586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7886282.8499999996</v>
      </c>
      <c s="96">
        <v>0</v>
      </c>
      <c s="96">
        <v>0</v>
      </c>
      <c s="96">
        <v>364740.58000000002</v>
      </c>
      <c s="96">
        <v>0</v>
      </c>
      <c s="96">
        <v>0</v>
      </c>
      <c s="96">
        <v>0</v>
      </c>
      <c s="96">
        <v>7886282.8499999996</v>
      </c>
      <c s="86">
        <v>45455</v>
      </c>
      <c s="85">
        <v>47281</v>
      </c>
      <c s="105">
        <v>7886282.8499999996</v>
      </c>
      <c s="102">
        <v>4.4500000000000002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2" spans="1:65" ht="14.5">
      <c r="A1452" s="82" t="s">
        <v>3544</v>
      </c>
      <c s="83" t="s">
        <v>1587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5500000</v>
      </c>
      <c s="86">
        <v>45387</v>
      </c>
      <c s="85">
        <v>46482</v>
      </c>
      <c s="105">
        <v>5500000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3" spans="1:65" ht="14.5">
      <c r="A1453" s="82" t="s">
        <v>3545</v>
      </c>
      <c s="83" t="s">
        <v>1588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26402.5</v>
      </c>
      <c s="96">
        <v>0</v>
      </c>
      <c s="96">
        <v>0</v>
      </c>
      <c s="96">
        <v>71.510000000000005</v>
      </c>
      <c s="96">
        <v>0</v>
      </c>
      <c s="96">
        <v>0</v>
      </c>
      <c s="96">
        <v>0</v>
      </c>
      <c s="96">
        <v>26402.5</v>
      </c>
      <c s="86">
        <v>45498</v>
      </c>
      <c s="86">
        <v>45863</v>
      </c>
      <c s="105">
        <v>26402.5</v>
      </c>
      <c s="102">
        <v>0.56944444444444442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26402.5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26402.5</v>
      </c>
      <c s="27">
        <v>0</v>
      </c>
      <c s="27">
        <v>26402.5</v>
      </c>
    </row>
    <row r="1454" spans="1:65" ht="14.5">
      <c r="A1454" s="82" t="s">
        <v>3546</v>
      </c>
      <c s="83" t="s">
        <v>1588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54722.5</v>
      </c>
      <c s="96">
        <v>0</v>
      </c>
      <c s="96">
        <v>0</v>
      </c>
      <c s="96">
        <v>196.09</v>
      </c>
      <c s="96">
        <v>0</v>
      </c>
      <c s="96">
        <v>0</v>
      </c>
      <c s="96">
        <v>0</v>
      </c>
      <c s="96">
        <v>54722.5</v>
      </c>
      <c s="86">
        <v>45498</v>
      </c>
      <c s="86">
        <v>46593</v>
      </c>
      <c s="105">
        <v>54722.5</v>
      </c>
      <c s="102">
        <v>2.5694444444444446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5" spans="1:65" ht="14.5">
      <c r="A1455" s="82" t="s">
        <v>3547</v>
      </c>
      <c s="83" t="s">
        <v>1588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131865</v>
      </c>
      <c s="96">
        <v>0</v>
      </c>
      <c s="96">
        <v>0</v>
      </c>
      <c s="96">
        <v>517.57000000000005</v>
      </c>
      <c s="96">
        <v>0</v>
      </c>
      <c s="96">
        <v>0</v>
      </c>
      <c s="96">
        <v>0</v>
      </c>
      <c s="96">
        <v>131865</v>
      </c>
      <c s="86">
        <v>45498</v>
      </c>
      <c s="86">
        <v>46959</v>
      </c>
      <c s="105">
        <v>131865</v>
      </c>
      <c s="102">
        <v>3.5694444444444446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6" spans="1:65" ht="14.5">
      <c r="A1456" s="82" t="s">
        <v>3548</v>
      </c>
      <c s="83" t="s">
        <v>1588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46462.5</v>
      </c>
      <c s="96">
        <v>0</v>
      </c>
      <c s="96">
        <v>0</v>
      </c>
      <c s="96">
        <v>196.30000000000001</v>
      </c>
      <c s="96">
        <v>0</v>
      </c>
      <c s="96">
        <v>0</v>
      </c>
      <c s="96">
        <v>0</v>
      </c>
      <c s="96">
        <v>46462.5</v>
      </c>
      <c s="86">
        <v>45498</v>
      </c>
      <c s="86">
        <v>47324</v>
      </c>
      <c s="105">
        <v>46462.5</v>
      </c>
      <c s="102">
        <v>4.5694444444444446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7" spans="1:65" ht="14.5">
      <c r="A1457" s="82" t="s">
        <v>3549</v>
      </c>
      <c s="83" t="s">
        <v>1588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474.36000000000001</v>
      </c>
      <c s="96">
        <v>0</v>
      </c>
      <c s="96">
        <v>0</v>
      </c>
      <c s="96">
        <v>0</v>
      </c>
      <c s="96">
        <v>106200</v>
      </c>
      <c s="86">
        <v>45498</v>
      </c>
      <c s="86">
        <v>47689</v>
      </c>
      <c s="105">
        <v>106200</v>
      </c>
      <c s="102">
        <v>5.5694444444444446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8" spans="1:65" ht="14.5">
      <c r="A1458" s="82" t="s">
        <v>3550</v>
      </c>
      <c s="83" t="s">
        <v>1588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125375</v>
      </c>
      <c s="96">
        <v>0</v>
      </c>
      <c s="96">
        <v>0</v>
      </c>
      <c s="96">
        <v>589.25999999999999</v>
      </c>
      <c s="96">
        <v>0</v>
      </c>
      <c s="96">
        <v>0</v>
      </c>
      <c s="96">
        <v>0</v>
      </c>
      <c s="96">
        <v>125375</v>
      </c>
      <c s="86">
        <v>45498</v>
      </c>
      <c s="86">
        <v>48054</v>
      </c>
      <c s="105">
        <v>125375</v>
      </c>
      <c s="102">
        <v>6.5694444444444446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59" spans="1:65" ht="14.5">
      <c r="A1459" s="82" t="s">
        <v>3551</v>
      </c>
      <c s="83" t="s">
        <v>1588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1048872.5</v>
      </c>
      <c s="96">
        <v>0</v>
      </c>
      <c s="96">
        <v>0</v>
      </c>
      <c s="96">
        <v>5183.1800000000003</v>
      </c>
      <c s="96">
        <v>0</v>
      </c>
      <c s="96">
        <v>0</v>
      </c>
      <c s="96">
        <v>0</v>
      </c>
      <c s="96">
        <v>1048872.5</v>
      </c>
      <c s="86">
        <v>45498</v>
      </c>
      <c s="86">
        <v>48420</v>
      </c>
      <c s="105">
        <v>1048872.5</v>
      </c>
      <c s="102">
        <v>7.5694444444444446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0" spans="1:65" ht="14.5">
      <c r="A1460" s="82" t="s">
        <v>3552</v>
      </c>
      <c s="83" t="s">
        <v>1588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1903192.5</v>
      </c>
      <c s="96">
        <v>0</v>
      </c>
      <c s="96">
        <v>0</v>
      </c>
      <c s="96">
        <v>9849.0200000000004</v>
      </c>
      <c s="96">
        <v>0</v>
      </c>
      <c s="96">
        <v>0</v>
      </c>
      <c s="96">
        <v>0</v>
      </c>
      <c s="96">
        <v>1903192.5</v>
      </c>
      <c s="86">
        <v>45498</v>
      </c>
      <c s="86">
        <v>48785</v>
      </c>
      <c s="105">
        <v>1903192.5</v>
      </c>
      <c s="102">
        <v>8.5694444444444446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1" spans="1:65" ht="14.5">
      <c r="A1461" s="82" t="s">
        <v>3553</v>
      </c>
      <c s="83" t="s">
        <v>1589</v>
      </c>
      <c s="80">
        <v>1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21982441.129999999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21982441.129999999</v>
      </c>
      <c s="86">
        <v>45503</v>
      </c>
      <c s="86">
        <v>46598</v>
      </c>
      <c s="105">
        <v>21982441.129999999</v>
      </c>
      <c s="102">
        <v>2.5833333333333335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2" spans="1:65" ht="14.5">
      <c r="A1462" s="82" t="s">
        <v>3554</v>
      </c>
      <c s="83" t="s">
        <v>1590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4429682.8600000003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4429682.8600000003</v>
      </c>
      <c s="86">
        <v>45372</v>
      </c>
      <c s="86">
        <v>45737</v>
      </c>
      <c s="105">
        <v>4429682.8600000003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4429682.8600000003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4429682.8600000003</v>
      </c>
      <c s="27">
        <v>0</v>
      </c>
      <c s="27">
        <v>4429682.8600000003</v>
      </c>
    </row>
    <row r="1463" spans="1:65" ht="14.5">
      <c r="A1463" s="82" t="s">
        <v>3555</v>
      </c>
      <c s="83" t="s">
        <v>1591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6">
        <v>45506</v>
      </c>
      <c s="86">
        <v>47332</v>
      </c>
      <c s="105">
        <v>200000000</v>
      </c>
      <c s="102">
        <v>4.5888888888888886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4" spans="1:65" ht="14.5">
      <c r="A1464" s="82" t="s">
        <v>3556</v>
      </c>
      <c s="83" t="s">
        <v>1592</v>
      </c>
      <c s="80">
        <v>1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22310007.920000002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22310007.920000002</v>
      </c>
      <c s="86">
        <v>45511</v>
      </c>
      <c s="86">
        <v>47337</v>
      </c>
      <c s="105">
        <v>22310007.920000002</v>
      </c>
      <c s="102">
        <v>4.6027777777777779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5" spans="1:65" ht="14.5">
      <c r="A1465" s="82" t="s">
        <v>3557</v>
      </c>
      <c s="83" t="s">
        <v>1593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63813502.909999996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63813502.909999996</v>
      </c>
      <c s="86">
        <v>45372</v>
      </c>
      <c s="86">
        <v>45737</v>
      </c>
      <c s="105">
        <v>63813502.909999996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63813502.909999996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63813502.909999996</v>
      </c>
      <c s="27">
        <v>0</v>
      </c>
      <c s="27">
        <v>63813502.909999996</v>
      </c>
    </row>
    <row r="1466" spans="1:65" ht="14.5">
      <c r="A1466" s="82" t="s">
        <v>3558</v>
      </c>
      <c s="83" t="s">
        <v>1594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1699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28980299.300000001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28980299.300000001</v>
      </c>
      <c s="86">
        <v>45387</v>
      </c>
      <c s="86">
        <v>46482</v>
      </c>
      <c s="105">
        <v>28980299.300000001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7" spans="1:65" ht="14.5">
      <c r="A1467" s="82" t="s">
        <v>3559</v>
      </c>
      <c s="83" t="s">
        <v>1595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</v>
      </c>
      <c s="86">
        <v>45372</v>
      </c>
      <c s="86">
        <v>45737</v>
      </c>
      <c s="105">
        <v>500000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</v>
      </c>
      <c s="27">
        <v>0</v>
      </c>
      <c s="27">
        <v>500000</v>
      </c>
    </row>
    <row r="1468" spans="1:65" ht="14.5">
      <c r="A1468" s="82" t="s">
        <v>3560</v>
      </c>
      <c s="83" t="s">
        <v>1596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170000000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170000000</v>
      </c>
      <c s="86">
        <v>45506</v>
      </c>
      <c s="86">
        <v>47332</v>
      </c>
      <c s="105">
        <v>170000000</v>
      </c>
      <c s="102">
        <v>4.5888888888888886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69" spans="1:65" ht="14.5">
      <c r="A1469" s="82" t="s">
        <v>3561</v>
      </c>
      <c s="83" t="s">
        <v>1597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4483125.75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4483125.75</v>
      </c>
      <c s="86">
        <v>45387</v>
      </c>
      <c s="86">
        <v>46482</v>
      </c>
      <c s="105">
        <v>4483125.75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0" spans="1:65" ht="14.5">
      <c r="A1470" s="82" t="s">
        <v>3562</v>
      </c>
      <c s="83" t="s">
        <v>1598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1552692.77</v>
      </c>
      <c s="96">
        <v>0</v>
      </c>
      <c s="96">
        <v>0</v>
      </c>
      <c s="96">
        <v>71812.039999999994</v>
      </c>
      <c s="96">
        <v>0</v>
      </c>
      <c s="96">
        <v>0</v>
      </c>
      <c s="96">
        <v>0</v>
      </c>
      <c s="96">
        <v>1552692.77</v>
      </c>
      <c s="86">
        <v>45455</v>
      </c>
      <c s="86">
        <v>47281</v>
      </c>
      <c s="105">
        <v>1552692.77</v>
      </c>
      <c s="102">
        <v>4.4500000000000002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1" spans="1:65" ht="14.5">
      <c r="A1471" s="82" t="s">
        <v>3563</v>
      </c>
      <c s="83" t="s">
        <v>1599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1538236.3600000001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1538236.3600000001</v>
      </c>
      <c s="86">
        <v>45387</v>
      </c>
      <c s="86">
        <v>46482</v>
      </c>
      <c s="105">
        <v>1538236.3600000001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2" spans="1:65" ht="14.5">
      <c r="A1472" s="82" t="s">
        <v>3564</v>
      </c>
      <c s="83" t="s">
        <v>1600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1360711.8400000001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1360711.8400000001</v>
      </c>
      <c s="86">
        <v>45387</v>
      </c>
      <c s="86">
        <v>46482</v>
      </c>
      <c s="105">
        <v>1360711.8400000001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3" spans="1:65" ht="14.5">
      <c r="A1473" s="82" t="s">
        <v>3565</v>
      </c>
      <c s="83" t="s">
        <v>1601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3443172.79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3443172.79</v>
      </c>
      <c s="86">
        <v>45387</v>
      </c>
      <c s="86">
        <v>46482</v>
      </c>
      <c s="105">
        <v>3443172.79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4" spans="1:65" ht="14.5">
      <c r="A1474" s="82" t="s">
        <v>3566</v>
      </c>
      <c s="83" t="s">
        <v>1602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290132.5</v>
      </c>
      <c s="96">
        <v>0</v>
      </c>
      <c s="96">
        <v>0</v>
      </c>
      <c s="96">
        <v>785.77999999999997</v>
      </c>
      <c s="96">
        <v>0</v>
      </c>
      <c s="96">
        <v>0</v>
      </c>
      <c s="96">
        <v>0</v>
      </c>
      <c s="96">
        <v>290132.5</v>
      </c>
      <c s="86">
        <v>45532</v>
      </c>
      <c s="86">
        <v>45897</v>
      </c>
      <c s="105">
        <v>290132.5</v>
      </c>
      <c s="102">
        <v>0.66111111111111109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290132.5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290132.5</v>
      </c>
      <c s="27">
        <v>0</v>
      </c>
      <c s="27">
        <v>290132.5</v>
      </c>
    </row>
    <row r="1475" spans="1:65" ht="14.5">
      <c r="A1475" s="82" t="s">
        <v>3567</v>
      </c>
      <c s="83" t="s">
        <v>1602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370372.5</v>
      </c>
      <c s="96">
        <v>0</v>
      </c>
      <c s="96">
        <v>0</v>
      </c>
      <c s="96">
        <v>1179.02</v>
      </c>
      <c s="96">
        <v>0</v>
      </c>
      <c s="96">
        <v>0</v>
      </c>
      <c s="96">
        <v>0</v>
      </c>
      <c s="96">
        <v>370372.5</v>
      </c>
      <c s="86">
        <v>45532</v>
      </c>
      <c s="86">
        <v>46262</v>
      </c>
      <c s="105">
        <v>370372.5</v>
      </c>
      <c s="102">
        <v>1.6611111111111112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185186.25</v>
      </c>
      <c s="27">
        <v>0</v>
      </c>
      <c s="27">
        <v>0</v>
      </c>
      <c s="27">
        <v>0</v>
      </c>
      <c s="27">
        <v>0</v>
      </c>
      <c s="27">
        <v>0</v>
      </c>
      <c s="27">
        <v>185186.25</v>
      </c>
      <c s="27">
        <v>0</v>
      </c>
      <c s="27">
        <v>0</v>
      </c>
      <c s="27">
        <v>0</v>
      </c>
      <c s="27">
        <v>0</v>
      </c>
      <c s="27">
        <v>0</v>
      </c>
      <c s="27">
        <v>370372.5</v>
      </c>
      <c s="27">
        <v>370372.5</v>
      </c>
    </row>
    <row r="1476" spans="1:65" ht="14.5">
      <c r="A1476" s="82" t="s">
        <v>3568</v>
      </c>
      <c s="83" t="s">
        <v>1602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326000.09000000003</v>
      </c>
      <c s="96">
        <v>0</v>
      </c>
      <c s="96">
        <v>0</v>
      </c>
      <c s="96">
        <v>1168.1700000000001</v>
      </c>
      <c s="96">
        <v>0</v>
      </c>
      <c s="96">
        <v>0</v>
      </c>
      <c s="96">
        <v>0</v>
      </c>
      <c s="96">
        <v>326000.09000000003</v>
      </c>
      <c s="86">
        <v>45532</v>
      </c>
      <c s="86">
        <v>46627</v>
      </c>
      <c s="105">
        <v>326000.09000000003</v>
      </c>
      <c s="102">
        <v>2.661111111111111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7" spans="1:65" ht="14.5">
      <c r="A1477" s="82" t="s">
        <v>3569</v>
      </c>
      <c s="83" t="s">
        <v>1602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656965</v>
      </c>
      <c s="96">
        <v>0</v>
      </c>
      <c s="96">
        <v>0</v>
      </c>
      <c s="96">
        <v>2578.5900000000001</v>
      </c>
      <c s="96">
        <v>0</v>
      </c>
      <c s="96">
        <v>0</v>
      </c>
      <c s="96">
        <v>0</v>
      </c>
      <c s="96">
        <v>656965</v>
      </c>
      <c s="86">
        <v>45532</v>
      </c>
      <c s="86">
        <v>46993</v>
      </c>
      <c s="105">
        <v>656965</v>
      </c>
      <c s="102">
        <v>3.661111111111111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8" spans="1:65" ht="14.5">
      <c r="A1478" s="82" t="s">
        <v>3570</v>
      </c>
      <c s="83" t="s">
        <v>1602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701362.5</v>
      </c>
      <c s="96">
        <v>0</v>
      </c>
      <c s="96">
        <v>0</v>
      </c>
      <c s="96">
        <v>2963.2600000000002</v>
      </c>
      <c s="96">
        <v>0</v>
      </c>
      <c s="96">
        <v>0</v>
      </c>
      <c s="96">
        <v>0</v>
      </c>
      <c s="96">
        <v>701362.5</v>
      </c>
      <c s="86">
        <v>45532</v>
      </c>
      <c s="86">
        <v>47358</v>
      </c>
      <c s="105">
        <v>701362.5</v>
      </c>
      <c s="102">
        <v>4.6611111111111114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79" spans="1:65" ht="14.5">
      <c r="A1479" s="82" t="s">
        <v>3571</v>
      </c>
      <c s="83" t="s">
        <v>1602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2004525</v>
      </c>
      <c s="96">
        <v>0</v>
      </c>
      <c s="96">
        <v>0</v>
      </c>
      <c s="96">
        <v>8953.5400000000009</v>
      </c>
      <c s="96">
        <v>0</v>
      </c>
      <c s="96">
        <v>0</v>
      </c>
      <c s="96">
        <v>0</v>
      </c>
      <c s="96">
        <v>2004525</v>
      </c>
      <c s="86">
        <v>45532</v>
      </c>
      <c s="86">
        <v>47723</v>
      </c>
      <c s="105">
        <v>2004525</v>
      </c>
      <c s="102">
        <v>5.6611111111111114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0" spans="1:65" ht="14.5">
      <c r="A1480" s="82" t="s">
        <v>3572</v>
      </c>
      <c s="83" t="s">
        <v>1602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689415</v>
      </c>
      <c s="96">
        <v>0</v>
      </c>
      <c s="96">
        <v>0</v>
      </c>
      <c s="96">
        <v>3240.25</v>
      </c>
      <c s="96">
        <v>0</v>
      </c>
      <c s="96">
        <v>0</v>
      </c>
      <c s="96">
        <v>0</v>
      </c>
      <c s="96">
        <v>689415</v>
      </c>
      <c s="86">
        <v>45532</v>
      </c>
      <c s="86">
        <v>48088</v>
      </c>
      <c s="105">
        <v>689415</v>
      </c>
      <c s="102">
        <v>6.6611111111111114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1" spans="1:65" ht="14.5">
      <c r="A1481" s="82" t="s">
        <v>3573</v>
      </c>
      <c s="83" t="s">
        <v>1602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106200</v>
      </c>
      <c s="96">
        <v>0</v>
      </c>
      <c s="96">
        <v>0</v>
      </c>
      <c s="96">
        <v>524.79999999999995</v>
      </c>
      <c s="96">
        <v>0</v>
      </c>
      <c s="96">
        <v>0</v>
      </c>
      <c s="96">
        <v>0</v>
      </c>
      <c s="96">
        <v>106200</v>
      </c>
      <c s="86">
        <v>45532</v>
      </c>
      <c s="86">
        <v>48454</v>
      </c>
      <c s="105">
        <v>106200</v>
      </c>
      <c s="102">
        <v>7.6611111111111114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2" spans="1:65" ht="14.5">
      <c r="A1482" s="82" t="s">
        <v>3574</v>
      </c>
      <c s="83" t="s">
        <v>1603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6">
        <v>45387</v>
      </c>
      <c s="86">
        <v>46482</v>
      </c>
      <c s="105">
        <v>5000000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3" spans="1:65" ht="14.5">
      <c r="A1483" s="82" t="s">
        <v>3575</v>
      </c>
      <c s="83" t="s">
        <v>1604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</v>
      </c>
      <c s="86">
        <v>45387</v>
      </c>
      <c s="86">
        <v>46482</v>
      </c>
      <c s="105">
        <v>2000000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4" spans="1:65" ht="14.5">
      <c r="A1484" s="82" t="s">
        <v>3576</v>
      </c>
      <c s="83" t="s">
        <v>1605</v>
      </c>
      <c s="80">
        <v>1</v>
      </c>
      <c s="81" t="s">
        <v>23</v>
      </c>
      <c s="79" t="s">
        <v>467</v>
      </c>
      <c s="79" t="s">
        <v>641</v>
      </c>
      <c s="79" t="s">
        <v>599</v>
      </c>
      <c s="79" t="s">
        <v>654</v>
      </c>
      <c s="79" t="s">
        <v>642</v>
      </c>
      <c s="79" t="s">
        <v>655</v>
      </c>
      <c s="79" t="s">
        <v>599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34571368.609999999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34571368.609999999</v>
      </c>
      <c s="86">
        <v>45387</v>
      </c>
      <c s="86">
        <v>46482</v>
      </c>
      <c s="105">
        <v>34571368.609999999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5" spans="1:65" ht="14.5">
      <c r="A1485" s="82" t="s">
        <v>3577</v>
      </c>
      <c s="83" t="s">
        <v>1606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1874205.1599999999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1874205.1599999999</v>
      </c>
      <c s="86">
        <v>45387</v>
      </c>
      <c s="86">
        <v>46482</v>
      </c>
      <c s="102">
        <v>1874205.1599999999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6" spans="1:65" ht="14.5">
      <c r="A1486" s="82" t="s">
        <v>3578</v>
      </c>
      <c s="83" t="s">
        <v>1607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2815081.6400000001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2815081.6400000001</v>
      </c>
      <c s="86">
        <v>45387</v>
      </c>
      <c s="86">
        <v>46482</v>
      </c>
      <c s="102">
        <v>2815081.6400000001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7" spans="1:65" ht="14.5">
      <c r="A1487" s="82" t="s">
        <v>3579</v>
      </c>
      <c s="83" t="s">
        <v>1608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6">
        <v>45506</v>
      </c>
      <c s="86">
        <v>47332</v>
      </c>
      <c s="102">
        <v>200000000</v>
      </c>
      <c s="102">
        <v>4.5888888888888886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8" spans="1:65" ht="14.5">
      <c r="A1488" s="82" t="s">
        <v>3580</v>
      </c>
      <c s="83" t="s">
        <v>1609</v>
      </c>
      <c s="80">
        <v>1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22600000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22600000</v>
      </c>
      <c s="86">
        <v>45544</v>
      </c>
      <c s="86">
        <v>47370</v>
      </c>
      <c s="102">
        <v>22600000</v>
      </c>
      <c s="102">
        <v>4.6916666666666664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89" spans="1:65" ht="14.5">
      <c r="A1489" s="82" t="s">
        <v>3581</v>
      </c>
      <c s="83" t="s">
        <v>1610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2371768.9900000002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2371768.9900000002</v>
      </c>
      <c s="86">
        <v>45372</v>
      </c>
      <c s="86">
        <v>45737</v>
      </c>
      <c s="102">
        <v>2371768.9900000002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2371768.9900000002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2371768.9900000002</v>
      </c>
      <c s="27">
        <v>0</v>
      </c>
      <c s="27">
        <v>2371768.9900000002</v>
      </c>
    </row>
    <row r="1490" spans="1:65" ht="14.5">
      <c r="A1490" s="82" t="s">
        <v>3582</v>
      </c>
      <c s="83" t="s">
        <v>1611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4885517.0999999996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4885517.0999999996</v>
      </c>
      <c s="86">
        <v>45387</v>
      </c>
      <c s="86">
        <v>46482</v>
      </c>
      <c s="102">
        <v>4885517.0999999996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91" spans="1:65" ht="14.5">
      <c r="A1491" s="82" t="s">
        <v>3583</v>
      </c>
      <c s="83" t="s">
        <v>1612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152027.98000000001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152027.98000000001</v>
      </c>
      <c s="86">
        <v>45551</v>
      </c>
      <c s="86">
        <v>46646</v>
      </c>
      <c s="102">
        <v>152027.98000000001</v>
      </c>
      <c s="102">
        <v>2.7111111111111112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92" spans="1:65" ht="14.5">
      <c r="A1492" s="82" t="s">
        <v>3584</v>
      </c>
      <c s="83" t="s">
        <v>1613</v>
      </c>
      <c s="80">
        <v>1</v>
      </c>
      <c s="81" t="s">
        <v>23</v>
      </c>
      <c s="79" t="s">
        <v>467</v>
      </c>
      <c s="79" t="s">
        <v>641</v>
      </c>
      <c s="79" t="s">
        <v>606</v>
      </c>
      <c s="79" t="s">
        <v>654</v>
      </c>
      <c s="79" t="s">
        <v>642</v>
      </c>
      <c s="79" t="s">
        <v>655</v>
      </c>
      <c s="79" t="s">
        <v>606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22067100.550000001</v>
      </c>
      <c s="96">
        <v>0</v>
      </c>
      <c s="96">
        <v>0</v>
      </c>
      <c s="96">
        <v>1020603.4</v>
      </c>
      <c s="96">
        <v>0</v>
      </c>
      <c s="96">
        <v>0</v>
      </c>
      <c s="96">
        <v>0</v>
      </c>
      <c s="96">
        <v>22067100.550000001</v>
      </c>
      <c s="86">
        <v>45455</v>
      </c>
      <c s="86">
        <v>47281</v>
      </c>
      <c s="102">
        <v>22067100.550000001</v>
      </c>
      <c s="102">
        <v>4.4500000000000002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93" spans="1:65" ht="14.5">
      <c r="A1493" s="82" t="s">
        <v>3585</v>
      </c>
      <c s="83" t="s">
        <v>1614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</v>
      </c>
      <c s="86">
        <v>45387</v>
      </c>
      <c s="86">
        <v>46482</v>
      </c>
      <c s="102">
        <v>1000000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94" spans="1:65" ht="14.5">
      <c r="A1494" s="82" t="s">
        <v>3586</v>
      </c>
      <c s="83" t="s">
        <v>1615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1500000</v>
      </c>
      <c s="86">
        <v>45372</v>
      </c>
      <c s="86">
        <v>45737</v>
      </c>
      <c s="102">
        <v>1500000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1500000</v>
      </c>
      <c s="27">
        <v>0</v>
      </c>
      <c s="27">
        <v>1500000</v>
      </c>
    </row>
    <row r="1495" spans="1:65" ht="14.5">
      <c r="A1495" s="82" t="s">
        <v>3587</v>
      </c>
      <c s="83" t="s">
        <v>1616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</v>
      </c>
      <c s="86">
        <v>45372</v>
      </c>
      <c s="86">
        <v>45737</v>
      </c>
      <c s="102">
        <v>10000000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10000000</v>
      </c>
    </row>
    <row r="1496" spans="1:65" ht="14.5">
      <c r="A1496" s="82" t="s">
        <v>3588</v>
      </c>
      <c s="83" t="s">
        <v>1617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</v>
      </c>
      <c s="86">
        <v>45372</v>
      </c>
      <c s="86">
        <v>45737</v>
      </c>
      <c s="102">
        <v>10000000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10000000</v>
      </c>
    </row>
    <row r="1497" spans="1:65" ht="14.5">
      <c r="A1497" s="82" t="s">
        <v>3589</v>
      </c>
      <c s="83" t="s">
        <v>1618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55000000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55000000</v>
      </c>
      <c s="86">
        <v>45565</v>
      </c>
      <c s="86">
        <v>48121</v>
      </c>
      <c s="102">
        <v>55000000</v>
      </c>
      <c s="102">
        <v>6.75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98" spans="1:65" ht="14.5">
      <c r="A1498" s="82" t="s">
        <v>3590</v>
      </c>
      <c s="83" t="s">
        <v>1619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6">
        <v>45565</v>
      </c>
      <c s="86">
        <v>48121</v>
      </c>
      <c s="102">
        <v>200000000</v>
      </c>
      <c s="102">
        <v>6.75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499" spans="1:65" ht="14.5">
      <c r="A1499" s="82" t="s">
        <v>3591</v>
      </c>
      <c s="83" t="s">
        <v>1620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8100000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8100000</v>
      </c>
      <c s="86">
        <v>45387</v>
      </c>
      <c s="86">
        <v>46482</v>
      </c>
      <c s="102">
        <v>8100000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00" spans="1:65" ht="14.5">
      <c r="A1500" s="82" t="s">
        <v>3592</v>
      </c>
      <c s="83" t="s">
        <v>1621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80">
        <v>1</v>
      </c>
      <c s="80">
        <v>1</v>
      </c>
      <c s="80">
        <v>1</v>
      </c>
      <c s="100">
        <v>0</v>
      </c>
      <c s="100">
        <v>0</v>
      </c>
      <c s="80">
        <v>0</v>
      </c>
      <c s="96">
        <v>8100000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8100000</v>
      </c>
      <c s="86">
        <v>45387</v>
      </c>
      <c s="86">
        <v>46482</v>
      </c>
      <c s="102">
        <v>8100000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01" spans="1:65" ht="14.5">
      <c r="A1501" s="82" t="s">
        <v>3593</v>
      </c>
      <c s="83" t="s">
        <v>1622</v>
      </c>
      <c s="80">
        <v>1</v>
      </c>
      <c s="81" t="s">
        <v>23</v>
      </c>
      <c s="79" t="s">
        <v>467</v>
      </c>
      <c s="79" t="s">
        <v>641</v>
      </c>
      <c s="79" t="s">
        <v>166</v>
      </c>
      <c s="79" t="s">
        <v>654</v>
      </c>
      <c s="79" t="s">
        <v>646</v>
      </c>
      <c s="79" t="s">
        <v>655</v>
      </c>
      <c s="79" t="s">
        <v>166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7996194.6799999997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7996194.6799999997</v>
      </c>
      <c s="86">
        <v>45387</v>
      </c>
      <c s="86">
        <v>46482</v>
      </c>
      <c s="102">
        <v>7996194.6799999997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02" spans="1:65" ht="14.5">
      <c r="A1502" s="82" t="s">
        <v>3594</v>
      </c>
      <c s="83" t="s">
        <v>1623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</v>
      </c>
      <c s="86">
        <v>45372</v>
      </c>
      <c s="86">
        <v>45737</v>
      </c>
      <c s="102">
        <v>10000000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10000000</v>
      </c>
    </row>
    <row r="1503" spans="1:65" ht="14.5">
      <c r="A1503" s="82" t="s">
        <v>3595</v>
      </c>
      <c s="83" t="s">
        <v>1624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</v>
      </c>
      <c s="86">
        <v>45372</v>
      </c>
      <c s="86">
        <v>45737</v>
      </c>
      <c s="102">
        <v>10000000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10000000</v>
      </c>
    </row>
    <row r="1504" spans="1:65" ht="14.5">
      <c r="A1504" s="82" t="s">
        <v>3596</v>
      </c>
      <c s="83" t="s">
        <v>1625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</v>
      </c>
      <c s="86">
        <v>45387</v>
      </c>
      <c s="86">
        <v>46482</v>
      </c>
      <c s="102">
        <v>2000000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05" spans="1:65" ht="14.5">
      <c r="A1505" s="82" t="s">
        <v>3597</v>
      </c>
      <c s="83" t="s">
        <v>1626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12000000</v>
      </c>
      <c s="86">
        <v>45387</v>
      </c>
      <c s="86">
        <v>46482</v>
      </c>
      <c s="102">
        <v>12000000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06" spans="1:65" ht="14.5">
      <c r="A1506" s="82" t="s">
        <v>3598</v>
      </c>
      <c s="83" t="s">
        <v>1627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</v>
      </c>
      <c s="86">
        <v>45372</v>
      </c>
      <c s="86">
        <v>45737</v>
      </c>
      <c s="102">
        <v>400000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400000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400000</v>
      </c>
      <c s="27">
        <v>0</v>
      </c>
      <c s="27">
        <v>400000</v>
      </c>
    </row>
    <row r="1507" spans="1:65" ht="14.5">
      <c r="A1507" s="82" t="s">
        <v>3599</v>
      </c>
      <c s="83" t="s">
        <v>1628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100000000</v>
      </c>
      <c s="86">
        <v>45565</v>
      </c>
      <c s="86">
        <v>48121</v>
      </c>
      <c s="102">
        <v>100000000</v>
      </c>
      <c s="102">
        <v>6.75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08" spans="1:65" ht="14.5">
      <c r="A1508" s="82" t="s">
        <v>3600</v>
      </c>
      <c s="83" t="s">
        <v>1629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1500000</v>
      </c>
      <c s="87">
        <v>45372</v>
      </c>
      <c s="86">
        <v>45737</v>
      </c>
      <c s="102">
        <v>1500000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1500000</v>
      </c>
      <c s="27">
        <v>0</v>
      </c>
      <c s="27">
        <v>1500000</v>
      </c>
    </row>
    <row r="1509" spans="1:65" ht="14.5">
      <c r="A1509" s="82" t="s">
        <v>3601</v>
      </c>
      <c s="83" t="s">
        <v>1630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146615</v>
      </c>
      <c s="96">
        <v>0</v>
      </c>
      <c s="96">
        <v>0</v>
      </c>
      <c s="96">
        <v>397.07999999999998</v>
      </c>
      <c s="96">
        <v>0</v>
      </c>
      <c s="96">
        <v>0</v>
      </c>
      <c s="96">
        <v>0</v>
      </c>
      <c s="96">
        <v>146615</v>
      </c>
      <c s="87">
        <v>45601</v>
      </c>
      <c s="86">
        <v>45966</v>
      </c>
      <c s="102">
        <v>146615</v>
      </c>
      <c s="102">
        <v>0.84722222222222221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146615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146615</v>
      </c>
      <c s="27">
        <v>0</v>
      </c>
      <c s="27">
        <v>146615</v>
      </c>
    </row>
    <row r="1510" spans="1:65" ht="14.5">
      <c r="A1510" s="82" t="s">
        <v>3602</v>
      </c>
      <c s="83" t="s">
        <v>1630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147057.5</v>
      </c>
      <c s="96">
        <v>0</v>
      </c>
      <c s="96">
        <v>0</v>
      </c>
      <c s="96">
        <v>468.13</v>
      </c>
      <c s="96">
        <v>0</v>
      </c>
      <c s="96">
        <v>0</v>
      </c>
      <c s="96">
        <v>0</v>
      </c>
      <c s="96">
        <v>147057.5</v>
      </c>
      <c s="87">
        <v>45601</v>
      </c>
      <c s="86">
        <v>46331</v>
      </c>
      <c s="102">
        <v>147057.5</v>
      </c>
      <c s="102">
        <v>1.8472222222222223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73528.75</v>
      </c>
      <c s="27">
        <v>0</v>
      </c>
      <c s="27">
        <v>0</v>
      </c>
      <c s="27">
        <v>0</v>
      </c>
      <c s="27">
        <v>0</v>
      </c>
      <c s="27">
        <v>0</v>
      </c>
      <c s="27">
        <v>73528.75</v>
      </c>
      <c s="27">
        <v>0</v>
      </c>
      <c s="27">
        <v>0</v>
      </c>
      <c s="27">
        <v>147057.5</v>
      </c>
      <c s="27">
        <v>147057.5</v>
      </c>
    </row>
    <row r="1511" spans="1:65" ht="14.5">
      <c r="A1511" s="82" t="s">
        <v>3603</v>
      </c>
      <c s="83" t="s">
        <v>1630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53100</v>
      </c>
      <c s="96">
        <v>0</v>
      </c>
      <c s="96">
        <v>0</v>
      </c>
      <c s="96">
        <v>190.28</v>
      </c>
      <c s="96">
        <v>0</v>
      </c>
      <c s="96">
        <v>0</v>
      </c>
      <c s="96">
        <v>0</v>
      </c>
      <c s="96">
        <v>53100</v>
      </c>
      <c s="87">
        <v>45601</v>
      </c>
      <c s="86">
        <v>46696</v>
      </c>
      <c s="102">
        <v>53100</v>
      </c>
      <c s="102">
        <v>2.8472222222222223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12" spans="1:65" ht="14.5">
      <c r="A1512" s="82" t="s">
        <v>3604</v>
      </c>
      <c s="83" t="s">
        <v>1630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3161957.5</v>
      </c>
      <c s="96">
        <v>0</v>
      </c>
      <c s="96">
        <v>0</v>
      </c>
      <c s="96">
        <v>12410.68</v>
      </c>
      <c s="96">
        <v>0</v>
      </c>
      <c s="96">
        <v>0</v>
      </c>
      <c s="96">
        <v>0</v>
      </c>
      <c s="96">
        <v>3161957.5</v>
      </c>
      <c s="87">
        <v>45601</v>
      </c>
      <c s="86">
        <v>47062</v>
      </c>
      <c s="102">
        <v>3161957.5</v>
      </c>
      <c s="102">
        <v>3.8472222222222223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13" spans="1:65" ht="14.5">
      <c r="A1513" s="82" t="s">
        <v>3605</v>
      </c>
      <c s="83" t="s">
        <v>1630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21237640</v>
      </c>
      <c s="96">
        <v>0</v>
      </c>
      <c s="96">
        <v>0</v>
      </c>
      <c s="96">
        <v>89729.029999999999</v>
      </c>
      <c s="96">
        <v>0</v>
      </c>
      <c s="96">
        <v>0</v>
      </c>
      <c s="96">
        <v>0</v>
      </c>
      <c s="96">
        <v>21237640</v>
      </c>
      <c s="87">
        <v>45601</v>
      </c>
      <c s="86">
        <v>47427</v>
      </c>
      <c s="102">
        <v>21237640</v>
      </c>
      <c s="102">
        <v>4.8472222222222223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14" spans="1:65" ht="14.5">
      <c r="A1514" s="82" t="s">
        <v>3606</v>
      </c>
      <c s="83" t="s">
        <v>1631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592470.07999999996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592470.07999999996</v>
      </c>
      <c s="87">
        <v>45603</v>
      </c>
      <c s="86">
        <v>46698</v>
      </c>
      <c s="102">
        <v>592470.07999999996</v>
      </c>
      <c s="102">
        <v>2.8527777777777779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15" spans="1:65" ht="14.5">
      <c r="A1515" s="82" t="s">
        <v>3607</v>
      </c>
      <c s="83" t="s">
        <v>1632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2000000</v>
      </c>
      <c s="87">
        <v>45387</v>
      </c>
      <c s="86">
        <v>46482</v>
      </c>
      <c s="102">
        <v>2000000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16" spans="1:65" ht="14.5">
      <c r="A1516" s="82" t="s">
        <v>3608</v>
      </c>
      <c s="83" t="s">
        <v>1633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25000000</v>
      </c>
      <c s="87">
        <v>45372</v>
      </c>
      <c s="86">
        <v>45737</v>
      </c>
      <c s="102">
        <v>25000000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25000000</v>
      </c>
      <c s="27">
        <v>0</v>
      </c>
      <c s="27">
        <v>25000000</v>
      </c>
    </row>
    <row r="1517" spans="1:65" ht="14.5">
      <c r="A1517" s="82" t="s">
        <v>3609</v>
      </c>
      <c s="83" t="s">
        <v>1634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25000000</v>
      </c>
      <c s="87">
        <v>45372</v>
      </c>
      <c s="86">
        <v>45737</v>
      </c>
      <c s="102">
        <v>25000000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25000000</v>
      </c>
      <c s="27">
        <v>0</v>
      </c>
      <c s="27">
        <v>25000000</v>
      </c>
    </row>
    <row r="1518" spans="1:65" ht="14.5">
      <c r="A1518" s="82" t="s">
        <v>3610</v>
      </c>
      <c s="83" t="s">
        <v>1635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4000000</v>
      </c>
      <c s="87">
        <v>45387</v>
      </c>
      <c s="86">
        <v>46482</v>
      </c>
      <c s="102">
        <v>4000000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19" spans="1:65" ht="14.5">
      <c r="A1519" s="82" t="s">
        <v>3611</v>
      </c>
      <c s="83" t="s">
        <v>1636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12500000</v>
      </c>
      <c s="87">
        <v>45372</v>
      </c>
      <c s="86">
        <v>45737</v>
      </c>
      <c s="102">
        <v>12500000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12500000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12500000</v>
      </c>
      <c s="27">
        <v>0</v>
      </c>
      <c s="27">
        <v>12500000</v>
      </c>
    </row>
    <row r="1520" spans="1:65" ht="14.5">
      <c r="A1520" s="82" t="s">
        <v>3612</v>
      </c>
      <c s="83" t="s">
        <v>1637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12500000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12500000</v>
      </c>
      <c s="87">
        <v>45372</v>
      </c>
      <c s="86">
        <v>45737</v>
      </c>
      <c s="102">
        <v>12500000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12500000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12500000</v>
      </c>
      <c s="27">
        <v>0</v>
      </c>
      <c s="27">
        <v>12500000</v>
      </c>
    </row>
    <row r="1521" spans="1:65" ht="14.5">
      <c r="A1521" s="82" t="s">
        <v>3613</v>
      </c>
      <c s="83" t="s">
        <v>1638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168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69436204.810000002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69436204.810000002</v>
      </c>
      <c s="87">
        <v>45610</v>
      </c>
      <c s="86">
        <v>45975</v>
      </c>
      <c s="102">
        <v>69436204.810000002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69436204.810000002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69436204.810000002</v>
      </c>
      <c s="27">
        <v>0</v>
      </c>
      <c s="27">
        <v>69436204.810000002</v>
      </c>
    </row>
    <row r="1522" spans="1:65" ht="14.5">
      <c r="A1522" s="82" t="s">
        <v>3614</v>
      </c>
      <c s="83" t="s">
        <v>1639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64900</v>
      </c>
      <c s="96">
        <v>0</v>
      </c>
      <c s="96">
        <v>0</v>
      </c>
      <c s="96">
        <v>175.77000000000001</v>
      </c>
      <c s="96">
        <v>0</v>
      </c>
      <c s="96">
        <v>0</v>
      </c>
      <c s="96">
        <v>0</v>
      </c>
      <c s="96">
        <v>64900</v>
      </c>
      <c s="87">
        <v>45614</v>
      </c>
      <c s="86">
        <v>45979</v>
      </c>
      <c s="102">
        <v>64900</v>
      </c>
      <c s="102">
        <v>0.8833333333333333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64900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64900</v>
      </c>
      <c s="27">
        <v>0</v>
      </c>
      <c s="27">
        <v>64900</v>
      </c>
    </row>
    <row r="1523" spans="1:65" ht="14.5">
      <c r="A1523" s="82" t="s">
        <v>3615</v>
      </c>
      <c s="83" t="s">
        <v>1639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47937.5</v>
      </c>
      <c s="96">
        <v>0</v>
      </c>
      <c s="96">
        <v>0</v>
      </c>
      <c s="96">
        <v>152.59999999999999</v>
      </c>
      <c s="96">
        <v>0</v>
      </c>
      <c s="96">
        <v>0</v>
      </c>
      <c s="96">
        <v>0</v>
      </c>
      <c s="96">
        <v>47937.5</v>
      </c>
      <c s="87">
        <v>45614</v>
      </c>
      <c s="86">
        <v>46344</v>
      </c>
      <c s="102">
        <v>47937.5</v>
      </c>
      <c s="102">
        <v>1.8833333333333333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23968.75</v>
      </c>
      <c s="27">
        <v>0</v>
      </c>
      <c s="27">
        <v>0</v>
      </c>
      <c s="27">
        <v>0</v>
      </c>
      <c s="27">
        <v>0</v>
      </c>
      <c s="27">
        <v>0</v>
      </c>
      <c s="27">
        <v>23968.75</v>
      </c>
      <c s="27">
        <v>0</v>
      </c>
      <c s="27">
        <v>0</v>
      </c>
      <c s="27">
        <v>47937.5</v>
      </c>
      <c s="27">
        <v>47937.5</v>
      </c>
    </row>
    <row r="1524" spans="1:65" ht="14.5">
      <c r="A1524" s="82" t="s">
        <v>3616</v>
      </c>
      <c s="83" t="s">
        <v>1639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378190</v>
      </c>
      <c s="96">
        <v>0</v>
      </c>
      <c s="96">
        <v>0</v>
      </c>
      <c s="96">
        <v>1355.1800000000001</v>
      </c>
      <c s="96">
        <v>0</v>
      </c>
      <c s="96">
        <v>0</v>
      </c>
      <c s="96">
        <v>0</v>
      </c>
      <c s="96">
        <v>378190</v>
      </c>
      <c s="87">
        <v>45614</v>
      </c>
      <c s="86">
        <v>46709</v>
      </c>
      <c s="102">
        <v>378190</v>
      </c>
      <c s="102">
        <v>2.8833333333333333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25" spans="1:65" ht="14.5">
      <c r="A1525" s="82" t="s">
        <v>3617</v>
      </c>
      <c s="83" t="s">
        <v>1639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463150</v>
      </c>
      <c s="96">
        <v>0</v>
      </c>
      <c s="96">
        <v>0</v>
      </c>
      <c s="96">
        <v>1817.8599999999999</v>
      </c>
      <c s="96">
        <v>0</v>
      </c>
      <c s="96">
        <v>0</v>
      </c>
      <c s="96">
        <v>0</v>
      </c>
      <c s="96">
        <v>463150</v>
      </c>
      <c s="87">
        <v>45614</v>
      </c>
      <c s="86">
        <v>47075</v>
      </c>
      <c s="102">
        <v>463150</v>
      </c>
      <c s="102">
        <v>3.8833333333333333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26" spans="1:65" ht="14.5">
      <c r="A1526" s="82" t="s">
        <v>3618</v>
      </c>
      <c s="83" t="s">
        <v>1639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180835</v>
      </c>
      <c s="96">
        <v>0</v>
      </c>
      <c s="96">
        <v>0</v>
      </c>
      <c s="96">
        <v>764.02999999999997</v>
      </c>
      <c s="96">
        <v>0</v>
      </c>
      <c s="96">
        <v>0</v>
      </c>
      <c s="96">
        <v>0</v>
      </c>
      <c s="96">
        <v>180835</v>
      </c>
      <c s="87">
        <v>45614</v>
      </c>
      <c s="86">
        <v>47440</v>
      </c>
      <c s="102">
        <v>180835</v>
      </c>
      <c s="102">
        <v>4.8833333333333337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27" spans="1:65" ht="14.5">
      <c r="A1527" s="82" t="s">
        <v>3619</v>
      </c>
      <c s="83" t="s">
        <v>1639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426275</v>
      </c>
      <c s="96">
        <v>0</v>
      </c>
      <c s="96">
        <v>0</v>
      </c>
      <c s="96">
        <v>1904.03</v>
      </c>
      <c s="96">
        <v>0</v>
      </c>
      <c s="96">
        <v>0</v>
      </c>
      <c s="96">
        <v>0</v>
      </c>
      <c s="96">
        <v>426275</v>
      </c>
      <c s="87">
        <v>45614</v>
      </c>
      <c s="86">
        <v>47805</v>
      </c>
      <c s="102">
        <v>426275</v>
      </c>
      <c s="102">
        <v>5.8833333333333337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28" spans="1:65" ht="14.5">
      <c r="A1528" s="82" t="s">
        <v>3620</v>
      </c>
      <c s="83" t="s">
        <v>1639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619352.5</v>
      </c>
      <c s="96">
        <v>0</v>
      </c>
      <c s="96">
        <v>0</v>
      </c>
      <c s="96">
        <v>2910.96</v>
      </c>
      <c s="96">
        <v>0</v>
      </c>
      <c s="96">
        <v>0</v>
      </c>
      <c s="96">
        <v>0</v>
      </c>
      <c s="96">
        <v>619352.5</v>
      </c>
      <c s="87">
        <v>45614</v>
      </c>
      <c s="86">
        <v>48170</v>
      </c>
      <c s="102">
        <v>619352.5</v>
      </c>
      <c s="102">
        <v>6.8833333333333337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29" spans="1:65" ht="14.5">
      <c r="A1529" s="82" t="s">
        <v>3621</v>
      </c>
      <c s="83" t="s">
        <v>1639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637642.5</v>
      </c>
      <c s="96">
        <v>0</v>
      </c>
      <c s="96">
        <v>0</v>
      </c>
      <c s="96">
        <v>3151.02</v>
      </c>
      <c s="96">
        <v>0</v>
      </c>
      <c s="96">
        <v>0</v>
      </c>
      <c s="96">
        <v>0</v>
      </c>
      <c s="96">
        <v>637642.5</v>
      </c>
      <c s="87">
        <v>45614</v>
      </c>
      <c s="86">
        <v>48536</v>
      </c>
      <c s="102">
        <v>637642.5</v>
      </c>
      <c s="102">
        <v>7.8833333333333337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30" spans="1:65" ht="14.5">
      <c r="A1530" s="82" t="s">
        <v>3622</v>
      </c>
      <c s="83" t="s">
        <v>1639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4043417.5</v>
      </c>
      <c s="96">
        <v>0</v>
      </c>
      <c s="96">
        <v>0</v>
      </c>
      <c s="96">
        <v>20924.685000000001</v>
      </c>
      <c s="96">
        <v>0</v>
      </c>
      <c s="96">
        <v>0</v>
      </c>
      <c s="96">
        <v>0</v>
      </c>
      <c s="96">
        <v>4043417.5</v>
      </c>
      <c s="87">
        <v>45614</v>
      </c>
      <c s="86">
        <v>48901</v>
      </c>
      <c s="102">
        <v>4043417.5</v>
      </c>
      <c s="102">
        <v>8.8833333333333329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31" spans="1:65" ht="14.5">
      <c r="A1531" s="82" t="s">
        <v>3623</v>
      </c>
      <c s="83" t="s">
        <v>1640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100000000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100000000</v>
      </c>
      <c s="87">
        <v>45565</v>
      </c>
      <c s="86">
        <v>48121</v>
      </c>
      <c s="102">
        <v>100000000</v>
      </c>
      <c s="102">
        <v>6.75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32" spans="1:65" ht="14.5">
      <c r="A1532" s="82" t="s">
        <v>3624</v>
      </c>
      <c s="83" t="s">
        <v>1641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595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7012962.8399999999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7012962.8399999999</v>
      </c>
      <c s="87">
        <v>45387</v>
      </c>
      <c s="86">
        <v>46482</v>
      </c>
      <c s="102">
        <v>7012962.8399999999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33" spans="1:65" ht="14.5">
      <c r="A1533" s="82" t="s">
        <v>3625</v>
      </c>
      <c s="83" t="s">
        <v>1642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1193601.22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1193601.22</v>
      </c>
      <c s="87">
        <v>45623</v>
      </c>
      <c s="86">
        <v>46718</v>
      </c>
      <c s="102">
        <v>1193601.22</v>
      </c>
      <c s="102">
        <v>2.9083333333333332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34" spans="1:65" ht="14.5">
      <c r="A1534" s="82" t="s">
        <v>3626</v>
      </c>
      <c s="83" t="s">
        <v>1643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25000000</v>
      </c>
      <c s="87">
        <v>45372</v>
      </c>
      <c s="86">
        <v>45737</v>
      </c>
      <c s="102">
        <v>25000000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25000000</v>
      </c>
      <c s="27">
        <v>0</v>
      </c>
      <c s="27">
        <v>25000000</v>
      </c>
    </row>
    <row r="1535" spans="1:65" ht="14.5">
      <c r="A1535" s="82" t="s">
        <v>3627</v>
      </c>
      <c s="83" t="s">
        <v>1644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25000000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25000000</v>
      </c>
      <c s="87">
        <v>45372</v>
      </c>
      <c s="86">
        <v>45737</v>
      </c>
      <c s="102">
        <v>25000000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25000000</v>
      </c>
      <c s="27">
        <v>0</v>
      </c>
      <c s="27">
        <v>25000000</v>
      </c>
    </row>
    <row r="1536" spans="1:65" ht="14.5">
      <c r="A1536" s="82" t="s">
        <v>3628</v>
      </c>
      <c s="83" t="s">
        <v>1947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98087.5</v>
      </c>
      <c s="96">
        <v>0</v>
      </c>
      <c s="96">
        <v>0</v>
      </c>
      <c s="96">
        <v>0</v>
      </c>
      <c s="96">
        <v>0</v>
      </c>
      <c s="96">
        <v>0</v>
      </c>
      <c s="96">
        <v>98087.5</v>
      </c>
      <c s="87">
        <v>45628</v>
      </c>
      <c s="86">
        <v>45993</v>
      </c>
      <c s="102">
        <v>98087.5</v>
      </c>
      <c s="102">
        <v>0.92222222222222228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98087.5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98087.5</v>
      </c>
      <c s="27">
        <v>0</v>
      </c>
      <c s="27">
        <v>98087.5</v>
      </c>
    </row>
    <row r="1537" spans="1:65" ht="14.5">
      <c r="A1537" s="82" t="s">
        <v>3629</v>
      </c>
      <c s="83" t="s">
        <v>1947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298392.5</v>
      </c>
      <c s="96">
        <v>0</v>
      </c>
      <c s="96">
        <v>0</v>
      </c>
      <c s="96">
        <v>0</v>
      </c>
      <c s="96">
        <v>0</v>
      </c>
      <c s="96">
        <v>0</v>
      </c>
      <c s="96">
        <v>298392.5</v>
      </c>
      <c s="87">
        <v>45628</v>
      </c>
      <c s="86">
        <v>46358</v>
      </c>
      <c s="102">
        <v>298392.5</v>
      </c>
      <c s="102">
        <v>1.9222222222222223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149196.25</v>
      </c>
      <c s="27">
        <v>0</v>
      </c>
      <c s="27">
        <v>0</v>
      </c>
      <c s="27">
        <v>0</v>
      </c>
      <c s="27">
        <v>0</v>
      </c>
      <c s="27">
        <v>0</v>
      </c>
      <c s="27">
        <v>149196.25</v>
      </c>
      <c s="27">
        <v>0</v>
      </c>
      <c s="27">
        <v>298392.5</v>
      </c>
      <c s="27">
        <v>298392.5</v>
      </c>
    </row>
    <row r="1538" spans="1:65" ht="14.5">
      <c r="A1538" s="82" t="s">
        <v>3630</v>
      </c>
      <c s="83" t="s">
        <v>1947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205467.5</v>
      </c>
      <c s="96">
        <v>0</v>
      </c>
      <c s="96">
        <v>0</v>
      </c>
      <c s="96">
        <v>0</v>
      </c>
      <c s="96">
        <v>0</v>
      </c>
      <c s="96">
        <v>0</v>
      </c>
      <c s="96">
        <v>205467.5</v>
      </c>
      <c s="87">
        <v>45628</v>
      </c>
      <c s="86">
        <v>46723</v>
      </c>
      <c s="102">
        <v>205467.5</v>
      </c>
      <c s="102">
        <v>2.9222222222222221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39" spans="1:65" ht="14.5">
      <c r="A1539" s="82" t="s">
        <v>3631</v>
      </c>
      <c s="83" t="s">
        <v>1947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356802.5</v>
      </c>
      <c s="96">
        <v>0</v>
      </c>
      <c s="96">
        <v>0</v>
      </c>
      <c s="96">
        <v>0</v>
      </c>
      <c s="96">
        <v>0</v>
      </c>
      <c s="96">
        <v>0</v>
      </c>
      <c s="96">
        <v>356802.5</v>
      </c>
      <c s="87">
        <v>45628</v>
      </c>
      <c s="86">
        <v>47089</v>
      </c>
      <c s="102">
        <v>356802.5</v>
      </c>
      <c s="102">
        <v>3.9222222222222221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0" spans="1:65" ht="14.5">
      <c r="A1540" s="82" t="s">
        <v>3632</v>
      </c>
      <c s="83" t="s">
        <v>1947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447957.5</v>
      </c>
      <c s="96">
        <v>0</v>
      </c>
      <c s="96">
        <v>0</v>
      </c>
      <c s="96">
        <v>0</v>
      </c>
      <c s="96">
        <v>0</v>
      </c>
      <c s="96">
        <v>0</v>
      </c>
      <c s="96">
        <v>447957.5</v>
      </c>
      <c s="87">
        <v>45628</v>
      </c>
      <c s="86">
        <v>47454</v>
      </c>
      <c s="102">
        <v>447957.5</v>
      </c>
      <c s="102">
        <v>4.9222222222222225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1" spans="1:65" ht="14.5">
      <c r="A1541" s="82" t="s">
        <v>3633</v>
      </c>
      <c s="83" t="s">
        <v>1947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1206697.5</v>
      </c>
      <c s="96">
        <v>0</v>
      </c>
      <c s="96">
        <v>0</v>
      </c>
      <c s="96">
        <v>0</v>
      </c>
      <c s="96">
        <v>0</v>
      </c>
      <c s="96">
        <v>0</v>
      </c>
      <c s="96">
        <v>1206697.5</v>
      </c>
      <c s="87">
        <v>45628</v>
      </c>
      <c s="86">
        <v>47819</v>
      </c>
      <c s="102">
        <v>1206697.5</v>
      </c>
      <c s="102">
        <v>5.9222222222222225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2" spans="1:65" ht="14.5">
      <c r="A1542" s="82" t="s">
        <v>3634</v>
      </c>
      <c s="83" t="s">
        <v>1947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2375192.5</v>
      </c>
      <c s="96">
        <v>0</v>
      </c>
      <c s="96">
        <v>0</v>
      </c>
      <c s="96">
        <v>0</v>
      </c>
      <c s="96">
        <v>0</v>
      </c>
      <c s="96">
        <v>0</v>
      </c>
      <c s="96">
        <v>2375192.5</v>
      </c>
      <c s="87">
        <v>45628</v>
      </c>
      <c s="86">
        <v>48184</v>
      </c>
      <c s="102">
        <v>2375192.5</v>
      </c>
      <c s="102">
        <v>6.9222222222222225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3" spans="1:65" ht="14.5">
      <c r="A1543" s="82" t="s">
        <v>3635</v>
      </c>
      <c s="83" t="s">
        <v>1947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265500</v>
      </c>
      <c s="96">
        <v>0</v>
      </c>
      <c s="96">
        <v>0</v>
      </c>
      <c s="96">
        <v>0</v>
      </c>
      <c s="96">
        <v>0</v>
      </c>
      <c s="96">
        <v>0</v>
      </c>
      <c s="96">
        <v>265500</v>
      </c>
      <c s="87">
        <v>45628</v>
      </c>
      <c s="86">
        <v>48550</v>
      </c>
      <c s="102">
        <v>265500</v>
      </c>
      <c s="102">
        <v>7.9222222222222225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4" spans="1:65" ht="14.5">
      <c r="A1544" s="82" t="s">
        <v>3636</v>
      </c>
      <c s="83" t="s">
        <v>1949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20000000</v>
      </c>
      <c s="96">
        <v>0</v>
      </c>
      <c s="96">
        <v>0</v>
      </c>
      <c s="96">
        <v>0</v>
      </c>
      <c s="96">
        <v>0</v>
      </c>
      <c s="96">
        <v>0</v>
      </c>
      <c s="96">
        <v>20000000</v>
      </c>
      <c s="87">
        <v>45630</v>
      </c>
      <c s="86">
        <v>45995</v>
      </c>
      <c s="102">
        <v>312257.5</v>
      </c>
      <c s="102">
        <v>0.92777777777777781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20000000</v>
      </c>
      <c s="27">
        <v>0</v>
      </c>
      <c s="27">
        <v>20000000</v>
      </c>
    </row>
    <row r="1545" spans="1:65" ht="14.5">
      <c r="A1545" s="82" t="s">
        <v>3637</v>
      </c>
      <c s="83" t="s">
        <v>1950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312257.5</v>
      </c>
      <c s="96">
        <v>0</v>
      </c>
      <c s="96">
        <v>0</v>
      </c>
      <c s="96">
        <v>0</v>
      </c>
      <c s="96">
        <v>0</v>
      </c>
      <c s="96">
        <v>0</v>
      </c>
      <c s="96">
        <v>312257.5</v>
      </c>
      <c s="87">
        <v>45630</v>
      </c>
      <c s="86">
        <v>46360</v>
      </c>
      <c s="102">
        <v>503122.5</v>
      </c>
      <c s="102">
        <v>1.9277777777777778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312257.5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312257.5</v>
      </c>
      <c s="27">
        <v>0</v>
      </c>
      <c s="27">
        <v>312257.5</v>
      </c>
    </row>
    <row r="1546" spans="1:65" ht="14.5">
      <c r="A1546" s="82" t="s">
        <v>3638</v>
      </c>
      <c s="83" t="s">
        <v>1950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503122.5</v>
      </c>
      <c s="96">
        <v>0</v>
      </c>
      <c s="96">
        <v>0</v>
      </c>
      <c s="96">
        <v>0</v>
      </c>
      <c s="96">
        <v>0</v>
      </c>
      <c s="96">
        <v>0</v>
      </c>
      <c s="96">
        <v>503122.5</v>
      </c>
      <c s="87">
        <v>45630</v>
      </c>
      <c s="86">
        <v>46725</v>
      </c>
      <c s="102">
        <v>642215</v>
      </c>
      <c s="102">
        <v>2.9277777777777776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251561.25</v>
      </c>
      <c s="27">
        <v>0</v>
      </c>
      <c s="27">
        <v>0</v>
      </c>
      <c s="27">
        <v>0</v>
      </c>
      <c s="27">
        <v>0</v>
      </c>
      <c s="27">
        <v>0</v>
      </c>
      <c s="27">
        <v>251561.25</v>
      </c>
      <c s="27">
        <v>0</v>
      </c>
      <c s="27">
        <v>503122.5</v>
      </c>
      <c s="27">
        <v>503122.5</v>
      </c>
    </row>
    <row r="1547" spans="1:65" ht="14.5">
      <c r="A1547" s="82" t="s">
        <v>3639</v>
      </c>
      <c s="83" t="s">
        <v>1950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642215</v>
      </c>
      <c s="96">
        <v>0</v>
      </c>
      <c s="96">
        <v>0</v>
      </c>
      <c s="96">
        <v>0</v>
      </c>
      <c s="96">
        <v>0</v>
      </c>
      <c s="96">
        <v>0</v>
      </c>
      <c s="96">
        <v>642215</v>
      </c>
      <c s="87">
        <v>45630</v>
      </c>
      <c s="86">
        <v>47091</v>
      </c>
      <c s="102">
        <v>699740</v>
      </c>
      <c s="102">
        <v>3.9277777777777776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8" spans="1:65" ht="14.5">
      <c r="A1548" s="82" t="s">
        <v>3640</v>
      </c>
      <c s="83" t="s">
        <v>1950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699740</v>
      </c>
      <c s="96">
        <v>0</v>
      </c>
      <c s="96">
        <v>0</v>
      </c>
      <c s="96">
        <v>0</v>
      </c>
      <c s="96">
        <v>0</v>
      </c>
      <c s="96">
        <v>0</v>
      </c>
      <c s="96">
        <v>699740</v>
      </c>
      <c s="87">
        <v>45630</v>
      </c>
      <c s="86">
        <v>47456</v>
      </c>
      <c s="102">
        <v>1168937.5</v>
      </c>
      <c s="102">
        <v>4.927777777777778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49" spans="1:65" ht="14.5">
      <c r="A1549" s="82" t="s">
        <v>3641</v>
      </c>
      <c s="83" t="s">
        <v>1950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1168937.5</v>
      </c>
      <c s="96">
        <v>0</v>
      </c>
      <c s="96">
        <v>0</v>
      </c>
      <c s="96">
        <v>0</v>
      </c>
      <c s="96">
        <v>0</v>
      </c>
      <c s="96">
        <v>0</v>
      </c>
      <c s="96">
        <v>1168937.5</v>
      </c>
      <c s="87">
        <v>45630</v>
      </c>
      <c s="86">
        <v>47821</v>
      </c>
      <c s="102">
        <v>3396777.5</v>
      </c>
      <c s="102">
        <v>5.927777777777778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0" spans="1:65" ht="14.5">
      <c r="A1550" s="82" t="s">
        <v>3642</v>
      </c>
      <c s="83" t="s">
        <v>1950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3396777.5</v>
      </c>
      <c s="96">
        <v>0</v>
      </c>
      <c s="96">
        <v>0</v>
      </c>
      <c s="96">
        <v>0</v>
      </c>
      <c s="96">
        <v>0</v>
      </c>
      <c s="96">
        <v>0</v>
      </c>
      <c s="96">
        <v>3396777.5</v>
      </c>
      <c s="87">
        <v>45630</v>
      </c>
      <c s="86">
        <v>48186</v>
      </c>
      <c s="102">
        <v>3339695</v>
      </c>
      <c s="102">
        <v>6.927777777777778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1" spans="1:65" ht="14.5">
      <c r="A1551" s="82" t="s">
        <v>3643</v>
      </c>
      <c s="83" t="s">
        <v>1950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3339695</v>
      </c>
      <c s="96">
        <v>0</v>
      </c>
      <c s="96">
        <v>0</v>
      </c>
      <c s="96">
        <v>0</v>
      </c>
      <c s="96">
        <v>0</v>
      </c>
      <c s="96">
        <v>0</v>
      </c>
      <c s="96">
        <v>3339695</v>
      </c>
      <c s="87">
        <v>45630</v>
      </c>
      <c s="86">
        <v>48552</v>
      </c>
      <c s="102">
        <v>318600</v>
      </c>
      <c s="102">
        <v>7.927777777777778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2" spans="1:65" ht="14.5">
      <c r="A1552" s="82" t="s">
        <v>3644</v>
      </c>
      <c s="83" t="s">
        <v>1950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318600</v>
      </c>
      <c s="96">
        <v>0</v>
      </c>
      <c s="96">
        <v>0</v>
      </c>
      <c s="96">
        <v>0</v>
      </c>
      <c s="96">
        <v>0</v>
      </c>
      <c s="96">
        <v>0</v>
      </c>
      <c s="96">
        <v>318600</v>
      </c>
      <c s="87">
        <v>45630</v>
      </c>
      <c s="86">
        <v>48917</v>
      </c>
      <c s="102">
        <v>105905</v>
      </c>
      <c s="102">
        <v>8.9277777777777771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3" spans="1:65" ht="14.5">
      <c r="A1553" s="82" t="s">
        <v>3645</v>
      </c>
      <c s="83" t="s">
        <v>1950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105905</v>
      </c>
      <c s="96">
        <v>0</v>
      </c>
      <c s="96">
        <v>0</v>
      </c>
      <c s="96">
        <v>0</v>
      </c>
      <c s="96">
        <v>0</v>
      </c>
      <c s="96">
        <v>0</v>
      </c>
      <c s="96">
        <v>105905</v>
      </c>
      <c s="87">
        <v>45610</v>
      </c>
      <c s="86">
        <v>45975</v>
      </c>
      <c s="102">
        <v>20000000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4" spans="1:65" ht="14.5">
      <c r="A1554" s="82" t="s">
        <v>3646</v>
      </c>
      <c s="83" t="s">
        <v>1976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23548489.539999999</v>
      </c>
      <c s="96">
        <v>0</v>
      </c>
      <c s="96">
        <v>0</v>
      </c>
      <c s="96">
        <v>0</v>
      </c>
      <c s="96">
        <v>0</v>
      </c>
      <c s="96">
        <v>0</v>
      </c>
      <c s="96">
        <v>23548489.539999999</v>
      </c>
      <c s="87">
        <v>45372</v>
      </c>
      <c s="86">
        <v>45737</v>
      </c>
      <c s="102">
        <v>15000000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5" spans="1:65" ht="14.5">
      <c r="A1555" s="82" t="s">
        <v>3647</v>
      </c>
      <c s="83" t="s">
        <v>1952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15000000</v>
      </c>
      <c s="96">
        <v>0</v>
      </c>
      <c s="96">
        <v>0</v>
      </c>
      <c s="96">
        <v>0</v>
      </c>
      <c s="96">
        <v>0</v>
      </c>
      <c s="96">
        <v>0</v>
      </c>
      <c s="96">
        <v>15000000</v>
      </c>
      <c s="87">
        <v>45372</v>
      </c>
      <c s="86">
        <v>45737</v>
      </c>
      <c s="102">
        <v>15000000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15000000</v>
      </c>
      <c s="27">
        <v>0</v>
      </c>
      <c s="27">
        <v>15000000</v>
      </c>
    </row>
    <row r="1556" spans="1:65" ht="14.5">
      <c r="A1556" s="82" t="s">
        <v>3648</v>
      </c>
      <c s="83" t="s">
        <v>1953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15000000</v>
      </c>
      <c s="96">
        <v>0</v>
      </c>
      <c s="96">
        <v>0</v>
      </c>
      <c s="96">
        <v>0</v>
      </c>
      <c s="96">
        <v>0</v>
      </c>
      <c s="96">
        <v>0</v>
      </c>
      <c s="96">
        <v>15000000</v>
      </c>
      <c s="87">
        <v>45387</v>
      </c>
      <c s="86">
        <v>46482</v>
      </c>
      <c s="102">
        <v>23548489.536140513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15000000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15000000</v>
      </c>
      <c s="27">
        <v>0</v>
      </c>
      <c s="27">
        <v>15000000</v>
      </c>
    </row>
    <row r="1557" spans="1:65" ht="14.5">
      <c r="A1557" s="82" t="s">
        <v>3649</v>
      </c>
      <c s="83" t="s">
        <v>1977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7">
        <v>45387</v>
      </c>
      <c s="86">
        <v>46482</v>
      </c>
      <c s="102">
        <v>5000000</v>
      </c>
      <c s="102">
        <v>2.2638888888888888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8" spans="1:65" ht="14.5">
      <c r="A1558" s="82" t="s">
        <v>3650</v>
      </c>
      <c s="83" t="s">
        <v>1978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150000000</v>
      </c>
      <c s="96">
        <v>0</v>
      </c>
      <c s="96">
        <v>0</v>
      </c>
      <c s="96">
        <v>0</v>
      </c>
      <c s="96">
        <v>0</v>
      </c>
      <c s="96">
        <v>0</v>
      </c>
      <c s="96">
        <v>150000000</v>
      </c>
      <c s="87">
        <v>45636</v>
      </c>
      <c s="86">
        <v>48192</v>
      </c>
      <c s="102">
        <v>150000000</v>
      </c>
      <c s="102">
        <v>6.9444444444444446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59" spans="1:65" ht="14.5">
      <c r="A1559" s="82" t="s">
        <v>3651</v>
      </c>
      <c s="83" t="s">
        <v>1979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1414714.95</v>
      </c>
      <c s="96">
        <v>0</v>
      </c>
      <c s="96">
        <v>0</v>
      </c>
      <c s="96">
        <v>0</v>
      </c>
      <c s="96">
        <v>0</v>
      </c>
      <c s="96">
        <v>0</v>
      </c>
      <c s="96">
        <v>1414714.95</v>
      </c>
      <c s="87">
        <v>45638</v>
      </c>
      <c s="86">
        <v>46733</v>
      </c>
      <c s="102">
        <v>1414714.95</v>
      </c>
      <c s="102">
        <v>2.9500000000000002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0" spans="1:65" ht="14.5">
      <c r="A1560" s="82" t="s">
        <v>3652</v>
      </c>
      <c s="83" t="s">
        <v>1980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100000000</v>
      </c>
      <c s="96">
        <v>0</v>
      </c>
      <c s="96">
        <v>0</v>
      </c>
      <c s="96">
        <v>0</v>
      </c>
      <c s="96">
        <v>0</v>
      </c>
      <c s="96">
        <v>0</v>
      </c>
      <c s="96">
        <v>100000000</v>
      </c>
      <c s="87">
        <v>45503</v>
      </c>
      <c s="86">
        <v>46598</v>
      </c>
      <c s="102">
        <v>100000000</v>
      </c>
      <c s="102">
        <v>2.5833333333333335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1" spans="1:65" ht="14.5">
      <c r="A1561" s="82" t="s">
        <v>3653</v>
      </c>
      <c s="83" t="s">
        <v>1981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200000000</v>
      </c>
      <c s="96">
        <v>0</v>
      </c>
      <c s="96">
        <v>0</v>
      </c>
      <c s="96">
        <v>0</v>
      </c>
      <c s="96">
        <v>0</v>
      </c>
      <c s="96">
        <v>0</v>
      </c>
      <c s="96">
        <v>200000000</v>
      </c>
      <c s="87">
        <v>45455</v>
      </c>
      <c s="86">
        <v>47281</v>
      </c>
      <c s="102">
        <v>200000000</v>
      </c>
      <c s="102">
        <v>4.4500000000000002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2" spans="1:65" ht="14.5">
      <c r="A1562" s="82" t="s">
        <v>3654</v>
      </c>
      <c s="83" t="s">
        <v>1954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424210</v>
      </c>
      <c s="96">
        <v>0</v>
      </c>
      <c s="96">
        <v>0</v>
      </c>
      <c s="96">
        <v>0</v>
      </c>
      <c s="96">
        <v>0</v>
      </c>
      <c s="96">
        <v>0</v>
      </c>
      <c s="96">
        <v>424210</v>
      </c>
      <c s="87">
        <v>45645</v>
      </c>
      <c s="86">
        <v>46010</v>
      </c>
      <c s="102">
        <v>424210</v>
      </c>
      <c s="102">
        <v>0.96944444444444444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424210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424210</v>
      </c>
      <c s="27">
        <v>0</v>
      </c>
      <c s="27">
        <v>424210</v>
      </c>
    </row>
    <row r="1563" spans="1:65" ht="14.5">
      <c r="A1563" s="82" t="s">
        <v>3655</v>
      </c>
      <c s="83" t="s">
        <v>1954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1502730</v>
      </c>
      <c s="96">
        <v>0</v>
      </c>
      <c s="96">
        <v>0</v>
      </c>
      <c s="96">
        <v>0</v>
      </c>
      <c s="96">
        <v>0</v>
      </c>
      <c s="96">
        <v>0</v>
      </c>
      <c s="96">
        <v>1502730</v>
      </c>
      <c s="88">
        <v>45645</v>
      </c>
      <c s="86">
        <v>46375</v>
      </c>
      <c s="102">
        <v>1502730</v>
      </c>
      <c s="102">
        <v>1.9694444444444446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751365</v>
      </c>
      <c s="27">
        <v>0</v>
      </c>
      <c s="27">
        <v>0</v>
      </c>
      <c s="27">
        <v>0</v>
      </c>
      <c s="27">
        <v>0</v>
      </c>
      <c s="27">
        <v>0</v>
      </c>
      <c s="27">
        <v>751365</v>
      </c>
      <c s="27">
        <v>0</v>
      </c>
      <c s="27">
        <v>1502730</v>
      </c>
      <c s="27">
        <v>1502730</v>
      </c>
    </row>
    <row r="1564" spans="1:65" ht="14.5">
      <c r="A1564" s="82" t="s">
        <v>3656</v>
      </c>
      <c s="83" t="s">
        <v>1954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2388615</v>
      </c>
      <c s="96">
        <v>0</v>
      </c>
      <c s="96">
        <v>0</v>
      </c>
      <c s="96">
        <v>0</v>
      </c>
      <c s="96">
        <v>0</v>
      </c>
      <c s="96">
        <v>0</v>
      </c>
      <c s="96">
        <v>2388615</v>
      </c>
      <c s="88">
        <v>45645</v>
      </c>
      <c s="86">
        <v>46740</v>
      </c>
      <c s="102">
        <v>2388615</v>
      </c>
      <c s="102">
        <v>2.9694444444444446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5" spans="1:65" ht="14.5">
      <c r="A1565" s="82" t="s">
        <v>3657</v>
      </c>
      <c s="83" t="s">
        <v>1954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1184720</v>
      </c>
      <c s="96">
        <v>0</v>
      </c>
      <c s="96">
        <v>0</v>
      </c>
      <c s="96">
        <v>0</v>
      </c>
      <c s="96">
        <v>0</v>
      </c>
      <c s="96">
        <v>0</v>
      </c>
      <c s="96">
        <v>1184720</v>
      </c>
      <c s="88">
        <v>45645</v>
      </c>
      <c s="86">
        <v>47106</v>
      </c>
      <c s="102">
        <v>1184720</v>
      </c>
      <c s="102">
        <v>3.9694444444444446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6" spans="1:65" ht="14.5">
      <c r="A1566" s="82" t="s">
        <v>3658</v>
      </c>
      <c s="83" t="s">
        <v>1954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16937720</v>
      </c>
      <c s="96">
        <v>0</v>
      </c>
      <c s="96">
        <v>0</v>
      </c>
      <c s="96">
        <v>0</v>
      </c>
      <c s="96">
        <v>0</v>
      </c>
      <c s="96">
        <v>0</v>
      </c>
      <c s="96">
        <v>16937720</v>
      </c>
      <c s="88">
        <v>45645</v>
      </c>
      <c s="86">
        <v>47471</v>
      </c>
      <c s="102">
        <v>16937720</v>
      </c>
      <c s="102">
        <v>4.9694444444444441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7" spans="1:65" ht="14.5">
      <c r="A1567" s="82" t="s">
        <v>3659</v>
      </c>
      <c s="83" t="s">
        <v>1954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1693447.5</v>
      </c>
      <c s="96">
        <v>0</v>
      </c>
      <c s="96">
        <v>0</v>
      </c>
      <c s="96">
        <v>0</v>
      </c>
      <c s="96">
        <v>0</v>
      </c>
      <c s="96">
        <v>0</v>
      </c>
      <c s="96">
        <v>1693447.5</v>
      </c>
      <c s="88">
        <v>45645</v>
      </c>
      <c s="86">
        <v>47836</v>
      </c>
      <c s="102">
        <v>1693447.5</v>
      </c>
      <c s="102">
        <v>5.9694444444444441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8" spans="1:65" ht="14.5">
      <c r="A1568" s="82" t="s">
        <v>3660</v>
      </c>
      <c s="83" t="s">
        <v>1954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590737.5</v>
      </c>
      <c s="96">
        <v>0</v>
      </c>
      <c s="96">
        <v>0</v>
      </c>
      <c s="96">
        <v>0</v>
      </c>
      <c s="96">
        <v>0</v>
      </c>
      <c s="96">
        <v>0</v>
      </c>
      <c s="96">
        <v>590737.5</v>
      </c>
      <c s="88">
        <v>45645</v>
      </c>
      <c s="86">
        <v>48201</v>
      </c>
      <c s="102">
        <v>590737.5</v>
      </c>
      <c s="102">
        <v>6.9694444444444441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69" spans="1:65" ht="14.5">
      <c r="A1569" s="82" t="s">
        <v>3661</v>
      </c>
      <c s="83" t="s">
        <v>1954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53100</v>
      </c>
      <c s="96">
        <v>0</v>
      </c>
      <c s="96">
        <v>0</v>
      </c>
      <c s="96">
        <v>0</v>
      </c>
      <c s="96">
        <v>0</v>
      </c>
      <c s="96">
        <v>0</v>
      </c>
      <c s="96">
        <v>53100</v>
      </c>
      <c s="88">
        <v>45645</v>
      </c>
      <c s="86">
        <v>48932</v>
      </c>
      <c s="102">
        <v>53100</v>
      </c>
      <c s="102">
        <v>8.969444444444445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70" spans="1:65" ht="14.5">
      <c r="A1570" s="82" t="s">
        <v>3662</v>
      </c>
      <c s="83" t="s">
        <v>1956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60000000</v>
      </c>
      <c s="96">
        <v>0</v>
      </c>
      <c s="96">
        <v>0</v>
      </c>
      <c s="96">
        <v>0</v>
      </c>
      <c s="96">
        <v>0</v>
      </c>
      <c s="96">
        <v>0</v>
      </c>
      <c s="96">
        <v>60000000</v>
      </c>
      <c s="88">
        <v>45372</v>
      </c>
      <c s="86">
        <v>45737</v>
      </c>
      <c s="102">
        <v>60000000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60000000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60000000</v>
      </c>
      <c s="27">
        <v>0</v>
      </c>
      <c s="27">
        <v>60000000</v>
      </c>
    </row>
    <row r="1571" spans="1:65" ht="14.5">
      <c r="A1571" s="82" t="s">
        <v>3663</v>
      </c>
      <c s="83" t="s">
        <v>1982</v>
      </c>
      <c s="80">
        <v>1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38730931.799999997</v>
      </c>
      <c s="96">
        <v>0</v>
      </c>
      <c s="96">
        <v>0</v>
      </c>
      <c s="96">
        <v>0</v>
      </c>
      <c s="96">
        <v>0</v>
      </c>
      <c s="96">
        <v>0</v>
      </c>
      <c s="96">
        <v>38730931.799999997</v>
      </c>
      <c s="88">
        <v>45544</v>
      </c>
      <c s="86">
        <v>47370</v>
      </c>
      <c s="102">
        <v>38730931.799999997</v>
      </c>
      <c s="102">
        <v>4.6916666666666664</v>
      </c>
      <c s="102">
        <v>5</v>
      </c>
      <c s="90">
        <v>0.092499999999999999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72" spans="1:65" ht="14.5">
      <c r="A1572" s="82" t="s">
        <v>3664</v>
      </c>
      <c s="83" t="s">
        <v>1983</v>
      </c>
      <c s="80">
        <v>1</v>
      </c>
      <c s="81" t="s">
        <v>23</v>
      </c>
      <c s="79" t="s">
        <v>467</v>
      </c>
      <c s="79" t="s">
        <v>641</v>
      </c>
      <c s="79" t="s">
        <v>600</v>
      </c>
      <c s="79" t="s">
        <v>654</v>
      </c>
      <c s="79" t="s">
        <v>642</v>
      </c>
      <c s="79" t="s">
        <v>655</v>
      </c>
      <c s="79" t="s">
        <v>600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38915111.509999998</v>
      </c>
      <c s="96">
        <v>0</v>
      </c>
      <c s="96">
        <v>0</v>
      </c>
      <c s="96">
        <v>0</v>
      </c>
      <c s="96">
        <v>0</v>
      </c>
      <c s="96">
        <v>0</v>
      </c>
      <c s="96">
        <v>38915111.509999998</v>
      </c>
      <c s="88">
        <v>45565</v>
      </c>
      <c s="86">
        <v>48121</v>
      </c>
      <c s="102">
        <v>38915111.509999998</v>
      </c>
      <c s="102">
        <v>6.75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73" spans="1:65" ht="14.5">
      <c r="A1573" s="82" t="s">
        <v>3665</v>
      </c>
      <c s="83" t="s">
        <v>1957</v>
      </c>
      <c s="80">
        <v>1</v>
      </c>
      <c s="81" t="s">
        <v>23</v>
      </c>
      <c s="79" t="s">
        <v>467</v>
      </c>
      <c s="79" t="s">
        <v>641</v>
      </c>
      <c s="79" t="s">
        <v>599</v>
      </c>
      <c s="79" t="s">
        <v>654</v>
      </c>
      <c s="79" t="s">
        <v>642</v>
      </c>
      <c s="79" t="s">
        <v>655</v>
      </c>
      <c s="79" t="s">
        <v>599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19659596.109999999</v>
      </c>
      <c s="88">
        <v>45372</v>
      </c>
      <c s="86">
        <v>45737</v>
      </c>
      <c s="102">
        <v>25000000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19659596.109999999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19659596.109999999</v>
      </c>
      <c s="27">
        <v>0</v>
      </c>
      <c s="27">
        <v>19659596.109999999</v>
      </c>
    </row>
    <row r="1574" spans="1:65" ht="14.5">
      <c r="A1574" s="82" t="s">
        <v>3666</v>
      </c>
      <c s="83" t="s">
        <v>1958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0</v>
      </c>
      <c s="96">
        <v>25000000</v>
      </c>
      <c s="88">
        <v>45372</v>
      </c>
      <c s="86">
        <v>45737</v>
      </c>
      <c s="102">
        <v>25000000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25000000</v>
      </c>
      <c s="27">
        <v>0</v>
      </c>
      <c s="27">
        <v>25000000</v>
      </c>
    </row>
    <row r="1575" spans="1:65" ht="14.5">
      <c r="A1575" s="82" t="s">
        <v>3667</v>
      </c>
      <c s="83" t="s">
        <v>1959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25000000</v>
      </c>
      <c s="96">
        <v>0</v>
      </c>
      <c s="96">
        <v>0</v>
      </c>
      <c s="96">
        <v>0</v>
      </c>
      <c s="96">
        <v>0</v>
      </c>
      <c s="96">
        <v>0</v>
      </c>
      <c s="96">
        <v>25000000</v>
      </c>
      <c s="88">
        <v>45372</v>
      </c>
      <c s="86">
        <v>45737</v>
      </c>
      <c s="102">
        <v>19659596.109999999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25000000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25000000</v>
      </c>
      <c s="27">
        <v>0</v>
      </c>
      <c s="27">
        <v>25000000</v>
      </c>
    </row>
    <row r="1576" spans="1:65" ht="14.5">
      <c r="A1576" s="82" t="s">
        <v>3668</v>
      </c>
      <c s="83" t="s">
        <v>1960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1500000</v>
      </c>
      <c s="96">
        <v>0</v>
      </c>
      <c s="96">
        <v>0</v>
      </c>
      <c s="96">
        <v>0</v>
      </c>
      <c s="96">
        <v>0</v>
      </c>
      <c s="96">
        <v>0</v>
      </c>
      <c s="96">
        <v>1500000</v>
      </c>
      <c s="88">
        <v>45610</v>
      </c>
      <c s="86">
        <v>45975</v>
      </c>
      <c s="102">
        <v>1500000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1500000</v>
      </c>
      <c s="27">
        <v>0</v>
      </c>
      <c s="27">
        <v>1500000</v>
      </c>
    </row>
    <row r="1577" spans="1:65" ht="14.5">
      <c r="A1577" s="82" t="s">
        <v>3669</v>
      </c>
      <c s="83" t="s">
        <v>1961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3000000</v>
      </c>
      <c s="96">
        <v>0</v>
      </c>
      <c s="96">
        <v>0</v>
      </c>
      <c s="96">
        <v>0</v>
      </c>
      <c s="96">
        <v>0</v>
      </c>
      <c s="96">
        <v>0</v>
      </c>
      <c s="96">
        <v>3000000</v>
      </c>
      <c s="88">
        <v>45610</v>
      </c>
      <c s="86">
        <v>45975</v>
      </c>
      <c s="102">
        <v>3000000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3000000</v>
      </c>
      <c s="27">
        <v>0</v>
      </c>
      <c s="27">
        <v>3000000</v>
      </c>
    </row>
    <row r="1578" spans="1:65" ht="14.5">
      <c r="A1578" s="82" t="s">
        <v>3670</v>
      </c>
      <c s="83" t="s">
        <v>1962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22616.669999999998</v>
      </c>
      <c s="96">
        <v>0</v>
      </c>
      <c s="96">
        <v>0</v>
      </c>
      <c s="96">
        <v>0</v>
      </c>
      <c s="96">
        <v>0</v>
      </c>
      <c s="96">
        <v>0</v>
      </c>
      <c s="96">
        <v>22616.669999999998</v>
      </c>
      <c s="88">
        <v>45610</v>
      </c>
      <c s="86">
        <v>45975</v>
      </c>
      <c s="102">
        <v>10000000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22616.669999999998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22616.669999999998</v>
      </c>
      <c s="27">
        <v>0</v>
      </c>
      <c s="27">
        <v>22616.669999999998</v>
      </c>
    </row>
    <row r="1579" spans="1:65" ht="14.5">
      <c r="A1579" s="82" t="s">
        <v>3671</v>
      </c>
      <c s="83" t="s">
        <v>1962</v>
      </c>
      <c s="80">
        <v>10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53100</v>
      </c>
      <c s="96">
        <v>0</v>
      </c>
      <c s="96">
        <v>0</v>
      </c>
      <c s="96">
        <v>0</v>
      </c>
      <c s="96">
        <v>0</v>
      </c>
      <c s="96">
        <v>0</v>
      </c>
      <c s="96">
        <v>53100</v>
      </c>
      <c s="88">
        <v>45503</v>
      </c>
      <c s="86">
        <v>46598</v>
      </c>
      <c s="102">
        <v>50000000</v>
      </c>
      <c s="102">
        <v>2.5833333333333335</v>
      </c>
      <c s="102">
        <v>3</v>
      </c>
      <c s="90">
        <v>0.087499999999999994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0" spans="1:65" ht="14.5">
      <c r="A1580" s="82" t="s">
        <v>3672</v>
      </c>
      <c s="83" t="s">
        <v>1962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19293.98</v>
      </c>
      <c s="96">
        <v>0</v>
      </c>
      <c s="96">
        <v>0</v>
      </c>
      <c s="96">
        <v>0</v>
      </c>
      <c s="96">
        <v>0</v>
      </c>
      <c s="96">
        <v>0</v>
      </c>
      <c s="96">
        <v>19293.98</v>
      </c>
      <c s="88">
        <v>45610</v>
      </c>
      <c s="86">
        <v>45975</v>
      </c>
      <c s="102">
        <v>51624984.539999999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9646.9899999999998</v>
      </c>
      <c s="27">
        <v>0</v>
      </c>
      <c s="27">
        <v>0</v>
      </c>
      <c s="27">
        <v>0</v>
      </c>
      <c s="27">
        <v>0</v>
      </c>
      <c s="27">
        <v>0</v>
      </c>
      <c s="27">
        <v>9646.9899999999998</v>
      </c>
      <c s="27">
        <v>0</v>
      </c>
      <c s="27">
        <v>19293.98</v>
      </c>
      <c s="27">
        <v>19293.98</v>
      </c>
    </row>
    <row r="1581" spans="1:65" ht="14.5">
      <c r="A1581" s="82" t="s">
        <v>3673</v>
      </c>
      <c s="83" t="s">
        <v>1962</v>
      </c>
      <c s="80">
        <v>3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317022.72999999998</v>
      </c>
      <c s="96">
        <v>0</v>
      </c>
      <c s="96">
        <v>0</v>
      </c>
      <c s="96">
        <v>0</v>
      </c>
      <c s="96">
        <v>0</v>
      </c>
      <c s="96">
        <v>0</v>
      </c>
      <c s="96">
        <v>317022.72999999998</v>
      </c>
      <c s="88">
        <v>45610</v>
      </c>
      <c s="86">
        <v>45975</v>
      </c>
      <c s="102">
        <v>49718407.899999999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2" spans="1:65" ht="14.5">
      <c r="A1582" s="82" t="s">
        <v>3674</v>
      </c>
      <c s="83" t="s">
        <v>1962</v>
      </c>
      <c s="80">
        <v>4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176852.5</v>
      </c>
      <c s="96">
        <v>0</v>
      </c>
      <c s="96">
        <v>0</v>
      </c>
      <c s="96">
        <v>0</v>
      </c>
      <c s="96">
        <v>0</v>
      </c>
      <c s="96">
        <v>0</v>
      </c>
      <c s="96">
        <v>176852.5</v>
      </c>
      <c s="88">
        <v>45652</v>
      </c>
      <c s="86">
        <v>47113</v>
      </c>
      <c s="102">
        <v>1881362.5</v>
      </c>
      <c s="102">
        <v>3.9888888888888889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3" spans="1:65" ht="14.5">
      <c r="A1583" s="82" t="s">
        <v>3675</v>
      </c>
      <c s="83" t="s">
        <v>1962</v>
      </c>
      <c s="80">
        <v>5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106200</v>
      </c>
      <c s="96">
        <v>0</v>
      </c>
      <c s="96">
        <v>0</v>
      </c>
      <c s="96">
        <v>0</v>
      </c>
      <c s="96">
        <v>0</v>
      </c>
      <c s="96">
        <v>0</v>
      </c>
      <c s="96">
        <v>106200</v>
      </c>
      <c s="88">
        <v>45652</v>
      </c>
      <c s="86">
        <v>47478</v>
      </c>
      <c s="102">
        <v>8099520</v>
      </c>
      <c s="102">
        <v>4.9888888888888889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4" spans="1:65" ht="14.5">
      <c r="A1584" s="82" t="s">
        <v>3676</v>
      </c>
      <c s="83" t="s">
        <v>1962</v>
      </c>
      <c s="80">
        <v>6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133192.5</v>
      </c>
      <c s="96">
        <v>0</v>
      </c>
      <c s="96">
        <v>0</v>
      </c>
      <c s="96">
        <v>0</v>
      </c>
      <c s="96">
        <v>0</v>
      </c>
      <c s="96">
        <v>0</v>
      </c>
      <c s="96">
        <v>133192.5</v>
      </c>
      <c s="88">
        <v>45652</v>
      </c>
      <c s="86">
        <v>46017</v>
      </c>
      <c s="102">
        <v>22616.669999999998</v>
      </c>
      <c s="102">
        <v>0.98888888888888893</v>
      </c>
      <c s="102">
        <v>1</v>
      </c>
      <c s="90">
        <v>0.032500000000000001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5" spans="1:65" ht="14.5">
      <c r="A1585" s="82" t="s">
        <v>3677</v>
      </c>
      <c s="83" t="s">
        <v>1962</v>
      </c>
      <c s="80">
        <v>7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162840</v>
      </c>
      <c s="96">
        <v>0</v>
      </c>
      <c s="96">
        <v>0</v>
      </c>
      <c s="96">
        <v>0</v>
      </c>
      <c s="96">
        <v>0</v>
      </c>
      <c s="96">
        <v>0</v>
      </c>
      <c s="96">
        <v>162840</v>
      </c>
      <c s="88">
        <v>45652</v>
      </c>
      <c s="86">
        <v>46382</v>
      </c>
      <c s="102">
        <v>19293.98</v>
      </c>
      <c s="102">
        <v>1.9888888888888889</v>
      </c>
      <c s="102">
        <v>2</v>
      </c>
      <c s="90">
        <v>0.038199999999999998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6" spans="1:65" ht="14.5">
      <c r="A1586" s="82" t="s">
        <v>3678</v>
      </c>
      <c s="82" t="s">
        <v>1962</v>
      </c>
      <c s="80">
        <v>8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328482.5</v>
      </c>
      <c s="96">
        <v>0</v>
      </c>
      <c s="96">
        <v>0</v>
      </c>
      <c s="96">
        <v>0</v>
      </c>
      <c s="96">
        <v>0</v>
      </c>
      <c s="96">
        <v>0</v>
      </c>
      <c s="96">
        <v>328482.5</v>
      </c>
      <c s="88">
        <v>45652</v>
      </c>
      <c s="86">
        <v>46747</v>
      </c>
      <c s="102">
        <v>317022.73000000004</v>
      </c>
      <c s="102">
        <v>2.9888888888888889</v>
      </c>
      <c s="102">
        <v>3</v>
      </c>
      <c s="90">
        <v>0.042999999999999997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7" spans="1:65" ht="14.5">
      <c r="A1587" s="82" t="s">
        <v>3679</v>
      </c>
      <c s="82" t="s">
        <v>1962</v>
      </c>
      <c s="80">
        <v>9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302234.38</v>
      </c>
      <c s="96">
        <v>0</v>
      </c>
      <c s="96">
        <v>0</v>
      </c>
      <c s="96">
        <v>0</v>
      </c>
      <c s="96">
        <v>0</v>
      </c>
      <c s="96">
        <v>0</v>
      </c>
      <c s="96">
        <v>302234.38</v>
      </c>
      <c s="88">
        <v>45652</v>
      </c>
      <c s="86">
        <v>47113</v>
      </c>
      <c s="102">
        <v>176852.5</v>
      </c>
      <c s="102">
        <v>3.9888888888888889</v>
      </c>
      <c s="102">
        <v>4</v>
      </c>
      <c s="90">
        <v>0.047100000000000003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8" spans="1:65" ht="14.5">
      <c r="A1588" s="82" t="s">
        <v>3680</v>
      </c>
      <c s="82" t="s">
        <v>1984</v>
      </c>
      <c s="80">
        <v>1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1881362.5</v>
      </c>
      <c s="96">
        <v>0</v>
      </c>
      <c s="96">
        <v>0</v>
      </c>
      <c s="96">
        <v>0</v>
      </c>
      <c s="96">
        <v>0</v>
      </c>
      <c s="96">
        <v>0</v>
      </c>
      <c s="96">
        <v>1881362.5</v>
      </c>
      <c s="88">
        <v>45652</v>
      </c>
      <c s="86">
        <v>47478</v>
      </c>
      <c s="102">
        <v>106200</v>
      </c>
      <c s="102">
        <v>4.9888888888888889</v>
      </c>
      <c s="102">
        <v>5</v>
      </c>
      <c s="90">
        <v>0.050700000000000002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89" spans="1:65" ht="14.5">
      <c r="A1589" s="82" t="s">
        <v>3681</v>
      </c>
      <c s="82" t="s">
        <v>1984</v>
      </c>
      <c s="80">
        <v>2</v>
      </c>
      <c s="81" t="s">
        <v>23</v>
      </c>
      <c s="79" t="s">
        <v>467</v>
      </c>
      <c s="79" t="s">
        <v>641</v>
      </c>
      <c s="79" t="s">
        <v>853</v>
      </c>
      <c s="79" t="s">
        <v>661</v>
      </c>
      <c s="79" t="s">
        <v>854</v>
      </c>
      <c s="79" t="s">
        <v>663</v>
      </c>
      <c s="79" t="s">
        <v>484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8099520</v>
      </c>
      <c s="96">
        <v>0</v>
      </c>
      <c s="96">
        <v>0</v>
      </c>
      <c s="96">
        <v>0</v>
      </c>
      <c s="96">
        <v>0</v>
      </c>
      <c s="96">
        <v>0</v>
      </c>
      <c s="96">
        <v>8099520</v>
      </c>
      <c s="88">
        <v>45652</v>
      </c>
      <c s="86">
        <v>47843</v>
      </c>
      <c s="102">
        <v>133192.5</v>
      </c>
      <c s="102">
        <v>5.9888888888888889</v>
      </c>
      <c s="102">
        <v>6</v>
      </c>
      <c s="90">
        <v>0.053600000000000002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90" spans="1:65" ht="14.5">
      <c r="A1590" s="82" t="s">
        <v>3682</v>
      </c>
      <c s="82" t="s">
        <v>1964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10000000</v>
      </c>
      <c s="96">
        <v>0</v>
      </c>
      <c s="96">
        <v>0</v>
      </c>
      <c s="96">
        <v>0</v>
      </c>
      <c s="96">
        <v>0</v>
      </c>
      <c s="96">
        <v>0</v>
      </c>
      <c s="96">
        <v>10000000</v>
      </c>
      <c s="88">
        <v>45652</v>
      </c>
      <c s="86">
        <v>48208</v>
      </c>
      <c s="102">
        <v>162840</v>
      </c>
      <c s="102">
        <v>6.9888888888888889</v>
      </c>
      <c s="102">
        <v>7</v>
      </c>
      <c s="90">
        <v>0.056399999999999999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10000000</v>
      </c>
    </row>
    <row r="1591" spans="1:65" ht="14.5">
      <c r="A1591" s="82" t="s">
        <v>3683</v>
      </c>
      <c s="82" t="s">
        <v>1985</v>
      </c>
      <c s="80">
        <v>1</v>
      </c>
      <c s="81" t="s">
        <v>23</v>
      </c>
      <c s="79" t="s">
        <v>467</v>
      </c>
      <c s="79" t="s">
        <v>641</v>
      </c>
      <c s="79" t="s">
        <v>55</v>
      </c>
      <c s="79" t="s">
        <v>654</v>
      </c>
      <c s="79" t="s">
        <v>642</v>
      </c>
      <c s="79" t="s">
        <v>655</v>
      </c>
      <c s="79" t="s">
        <v>591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50000000</v>
      </c>
      <c s="96">
        <v>0</v>
      </c>
      <c s="96">
        <v>0</v>
      </c>
      <c s="96">
        <v>0</v>
      </c>
      <c s="96">
        <v>0</v>
      </c>
      <c s="96">
        <v>0</v>
      </c>
      <c s="96">
        <v>50000000</v>
      </c>
      <c s="88">
        <v>45652</v>
      </c>
      <c s="86">
        <v>48574</v>
      </c>
      <c s="102">
        <v>328482.5</v>
      </c>
      <c s="102">
        <v>7.9888888888888889</v>
      </c>
      <c s="102">
        <v>8</v>
      </c>
      <c s="90">
        <v>0.059299999999999999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592" spans="1:65" ht="14.5">
      <c r="A1592" s="82" t="s">
        <v>3684</v>
      </c>
      <c s="82" t="s">
        <v>1965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0</v>
      </c>
      <c s="96">
        <v>49718407.899999999</v>
      </c>
      <c s="96">
        <v>0</v>
      </c>
      <c s="96">
        <v>0</v>
      </c>
      <c s="96">
        <v>0</v>
      </c>
      <c s="96">
        <v>0</v>
      </c>
      <c s="96">
        <v>0</v>
      </c>
      <c s="96">
        <v>49718407.899999999</v>
      </c>
      <c s="88">
        <v>45652</v>
      </c>
      <c s="86">
        <v>48939</v>
      </c>
      <c s="102">
        <v>302234.38</v>
      </c>
      <c s="102">
        <v>8.9888888888888889</v>
      </c>
      <c s="102">
        <v>9</v>
      </c>
      <c s="90">
        <v>0.062100000000000002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49718407.899999999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49718407.899999999</v>
      </c>
      <c s="27">
        <v>0</v>
      </c>
      <c s="27">
        <v>49718407.899999999</v>
      </c>
    </row>
    <row r="1593" spans="1:65" ht="14.5">
      <c r="A1593" s="82" t="s">
        <v>3685</v>
      </c>
      <c s="82" t="s">
        <v>1966</v>
      </c>
      <c s="80">
        <v>1</v>
      </c>
      <c s="81" t="s">
        <v>23</v>
      </c>
      <c s="79" t="s">
        <v>467</v>
      </c>
      <c s="79" t="s">
        <v>641</v>
      </c>
      <c s="79" t="s">
        <v>908</v>
      </c>
      <c s="79" t="s">
        <v>654</v>
      </c>
      <c s="79" t="s">
        <v>646</v>
      </c>
      <c s="79" t="s">
        <v>655</v>
      </c>
      <c s="79" t="s">
        <v>908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0</v>
      </c>
      <c s="96">
        <v>51624984.539999999</v>
      </c>
      <c s="96">
        <v>0</v>
      </c>
      <c s="96">
        <v>0</v>
      </c>
      <c s="96">
        <v>0</v>
      </c>
      <c s="96">
        <v>0</v>
      </c>
      <c s="96">
        <v>0</v>
      </c>
      <c s="96">
        <v>51624984.539999999</v>
      </c>
      <c s="88">
        <v>45652</v>
      </c>
      <c s="86">
        <v>49304</v>
      </c>
      <c s="102">
        <v>53100</v>
      </c>
      <c s="102">
        <v>9.9888888888888889</v>
      </c>
      <c s="102">
        <v>10</v>
      </c>
      <c s="90">
        <v>0.065000000000000002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51624984.539999999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51624984.539999999</v>
      </c>
      <c s="27">
        <v>0</v>
      </c>
      <c s="27">
        <v>51624984.539999999</v>
      </c>
    </row>
    <row r="1594" spans="1:65" ht="14.5">
      <c r="A1594" s="82" t="s">
        <v>3686</v>
      </c>
      <c s="82" t="s">
        <v>1967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12500000</v>
      </c>
      <c s="96">
        <v>0</v>
      </c>
      <c s="96">
        <v>0</v>
      </c>
      <c s="96">
        <v>0</v>
      </c>
      <c s="96">
        <v>0</v>
      </c>
      <c s="96">
        <v>0</v>
      </c>
      <c s="96">
        <v>12500000</v>
      </c>
      <c s="88">
        <v>45610</v>
      </c>
      <c s="86">
        <v>45975</v>
      </c>
      <c s="102">
        <v>12500000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12500000</v>
      </c>
      <c s="27">
        <v>0</v>
      </c>
      <c s="27">
        <v>12500000</v>
      </c>
    </row>
    <row r="1595" spans="1:65" ht="14.5">
      <c r="A1595" s="82" t="s">
        <v>3687</v>
      </c>
      <c s="82" t="s">
        <v>1968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16000000</v>
      </c>
      <c s="96">
        <v>0</v>
      </c>
      <c s="96">
        <v>0</v>
      </c>
      <c s="96">
        <v>0</v>
      </c>
      <c s="96">
        <v>0</v>
      </c>
      <c s="96">
        <v>0</v>
      </c>
      <c s="96">
        <v>16000000</v>
      </c>
      <c s="88">
        <v>45610</v>
      </c>
      <c s="86">
        <v>45975</v>
      </c>
      <c s="102">
        <v>16000000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16000000</v>
      </c>
      <c s="27">
        <v>0</v>
      </c>
      <c s="27">
        <v>16000000</v>
      </c>
    </row>
    <row r="1596" spans="1:65" ht="14.5">
      <c r="A1596" s="82" t="s">
        <v>3688</v>
      </c>
      <c s="82" t="s">
        <v>1969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5000000</v>
      </c>
      <c s="96">
        <v>0</v>
      </c>
      <c s="96">
        <v>0</v>
      </c>
      <c s="96">
        <v>0</v>
      </c>
      <c s="96">
        <v>0</v>
      </c>
      <c s="96">
        <v>0</v>
      </c>
      <c s="96">
        <v>5000000</v>
      </c>
      <c s="88">
        <v>45610</v>
      </c>
      <c s="86">
        <v>45975</v>
      </c>
      <c s="102">
        <v>5000000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5000000</v>
      </c>
      <c s="27">
        <v>0</v>
      </c>
      <c s="27">
        <v>5000000</v>
      </c>
    </row>
    <row r="1597" spans="1:65" ht="14.5">
      <c r="A1597" s="82" t="s">
        <v>3689</v>
      </c>
      <c s="82" t="s">
        <v>1970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1000000</v>
      </c>
      <c s="96">
        <v>0</v>
      </c>
      <c s="96">
        <v>0</v>
      </c>
      <c s="96">
        <v>0</v>
      </c>
      <c s="96">
        <v>0</v>
      </c>
      <c s="96">
        <v>0</v>
      </c>
      <c s="96">
        <v>1000000</v>
      </c>
      <c s="88">
        <v>45610</v>
      </c>
      <c s="86">
        <v>45975</v>
      </c>
      <c s="102">
        <v>1000000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</v>
      </c>
      <c s="27">
        <v>0</v>
      </c>
      <c s="27">
        <v>1000000</v>
      </c>
    </row>
    <row r="1598" spans="1:65" ht="14.5">
      <c r="A1598" s="82" t="s">
        <v>3690</v>
      </c>
      <c s="82" t="s">
        <v>1971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2000000</v>
      </c>
      <c s="96">
        <v>0</v>
      </c>
      <c s="96">
        <v>0</v>
      </c>
      <c s="96">
        <v>0</v>
      </c>
      <c s="96">
        <v>0</v>
      </c>
      <c s="96">
        <v>0</v>
      </c>
      <c s="96">
        <v>2000000</v>
      </c>
      <c s="88">
        <v>45610</v>
      </c>
      <c s="86">
        <v>45975</v>
      </c>
      <c s="105">
        <v>2000000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2000000</v>
      </c>
      <c s="27">
        <v>0</v>
      </c>
      <c s="27">
        <v>2000000</v>
      </c>
    </row>
    <row r="1599" spans="1:65" ht="14.5">
      <c r="A1599" s="82" t="s">
        <v>3691</v>
      </c>
      <c s="82" t="s">
        <v>1972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100000</v>
      </c>
      <c s="96">
        <v>0</v>
      </c>
      <c s="96">
        <v>0</v>
      </c>
      <c s="96">
        <v>0</v>
      </c>
      <c s="96">
        <v>0</v>
      </c>
      <c s="96">
        <v>0</v>
      </c>
      <c s="96">
        <v>100000</v>
      </c>
      <c s="88">
        <v>45610</v>
      </c>
      <c s="86">
        <v>45975</v>
      </c>
      <c s="105">
        <v>100000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</v>
      </c>
      <c s="27">
        <v>0</v>
      </c>
      <c s="27">
        <v>100000</v>
      </c>
    </row>
    <row r="1600" spans="1:65" ht="14.5">
      <c r="A1600" s="82" t="s">
        <v>3692</v>
      </c>
      <c s="82" t="s">
        <v>1973</v>
      </c>
      <c s="80">
        <v>1</v>
      </c>
      <c s="81" t="s">
        <v>23</v>
      </c>
      <c s="79" t="s">
        <v>467</v>
      </c>
      <c s="79" t="s">
        <v>641</v>
      </c>
      <c s="79" t="s">
        <v>649</v>
      </c>
      <c s="79" t="s">
        <v>654</v>
      </c>
      <c s="79" t="s">
        <v>646</v>
      </c>
      <c s="79" t="s">
        <v>655</v>
      </c>
      <c s="79" t="s">
        <v>87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1</v>
      </c>
      <c s="100">
        <v>1</v>
      </c>
      <c s="100">
        <v>1</v>
      </c>
      <c s="100">
        <v>0</v>
      </c>
      <c s="100">
        <v>0</v>
      </c>
      <c s="96">
        <v>0</v>
      </c>
      <c s="96">
        <v>14739980.880000001</v>
      </c>
      <c s="96">
        <v>0</v>
      </c>
      <c s="96">
        <v>0</v>
      </c>
      <c s="96">
        <v>0</v>
      </c>
      <c s="96">
        <v>0</v>
      </c>
      <c s="96">
        <v>0</v>
      </c>
      <c s="96">
        <v>14739980.880000001</v>
      </c>
      <c s="88">
        <v>45372</v>
      </c>
      <c s="86">
        <v>45737</v>
      </c>
      <c s="105">
        <v>14739980.880000001</v>
      </c>
      <c s="102">
        <v>0.22500000000000001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14739980.880000001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14739980.880000001</v>
      </c>
      <c s="27">
        <v>0</v>
      </c>
      <c s="27">
        <v>14739980.880000001</v>
      </c>
    </row>
    <row r="1601" spans="1:65" ht="14.5">
      <c r="A1601" s="82" t="s">
        <v>3693</v>
      </c>
      <c s="82" t="s">
        <v>1974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250000</v>
      </c>
      <c s="96">
        <v>0</v>
      </c>
      <c s="96">
        <v>0</v>
      </c>
      <c s="96">
        <v>0</v>
      </c>
      <c s="96">
        <v>0</v>
      </c>
      <c s="96">
        <v>0</v>
      </c>
      <c s="96">
        <v>250000</v>
      </c>
      <c s="88">
        <v>45610</v>
      </c>
      <c s="86">
        <v>45975</v>
      </c>
      <c s="105">
        <v>250000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250000</v>
      </c>
      <c s="27">
        <v>0</v>
      </c>
      <c s="27">
        <v>250000</v>
      </c>
    </row>
    <row r="1602" spans="1:65" ht="14.5">
      <c r="A1602" s="82" t="s">
        <v>3694</v>
      </c>
      <c s="82" t="s">
        <v>1975</v>
      </c>
      <c s="80">
        <v>1</v>
      </c>
      <c s="81" t="s">
        <v>23</v>
      </c>
      <c s="79" t="s">
        <v>467</v>
      </c>
      <c s="79" t="s">
        <v>641</v>
      </c>
      <c s="79" t="s">
        <v>660</v>
      </c>
      <c s="79" t="s">
        <v>661</v>
      </c>
      <c s="79" t="s">
        <v>662</v>
      </c>
      <c s="79" t="s">
        <v>663</v>
      </c>
      <c s="79" t="s">
        <v>483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1</v>
      </c>
      <c s="100">
        <v>1</v>
      </c>
      <c s="100">
        <v>1</v>
      </c>
      <c s="100">
        <v>0</v>
      </c>
      <c s="100">
        <v>0</v>
      </c>
      <c s="100">
        <v>0</v>
      </c>
      <c s="96">
        <v>0</v>
      </c>
      <c s="96">
        <v>10000000</v>
      </c>
      <c s="96">
        <v>0</v>
      </c>
      <c s="96">
        <v>0</v>
      </c>
      <c s="96">
        <v>0</v>
      </c>
      <c s="96">
        <v>0</v>
      </c>
      <c s="96">
        <v>0</v>
      </c>
      <c s="96">
        <v>10000000</v>
      </c>
      <c s="88">
        <v>45610</v>
      </c>
      <c s="86">
        <v>45975</v>
      </c>
      <c s="105">
        <v>10000000</v>
      </c>
      <c s="102">
        <v>0.87222222222222223</v>
      </c>
      <c s="102">
        <v>1</v>
      </c>
      <c s="90">
        <v>0.049000000000000002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10000000</v>
      </c>
      <c s="27">
        <v>0</v>
      </c>
      <c s="27">
        <v>10000000</v>
      </c>
    </row>
    <row r="1603" spans="1:65" ht="14.5">
      <c r="A1603" s="82" t="s">
        <v>3695</v>
      </c>
      <c s="82" t="s">
        <v>1986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1987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6363049.2300000004</v>
      </c>
      <c s="96">
        <v>0</v>
      </c>
      <c s="96">
        <v>0</v>
      </c>
      <c s="96">
        <v>0</v>
      </c>
      <c s="96">
        <v>0</v>
      </c>
      <c s="96">
        <v>0</v>
      </c>
      <c s="96">
        <v>6363049.2300000004</v>
      </c>
      <c s="88">
        <v>45656</v>
      </c>
      <c s="86">
        <v>48212</v>
      </c>
      <c s="105">
        <v>477863.58000000002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04" spans="1:65" ht="14.5">
      <c r="A1604" s="82" t="s">
        <v>3696</v>
      </c>
      <c s="82" t="s">
        <v>1988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1989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1244366.8200000001</v>
      </c>
      <c s="96">
        <v>0</v>
      </c>
      <c s="96">
        <v>0</v>
      </c>
      <c s="96">
        <v>0</v>
      </c>
      <c s="96">
        <v>0</v>
      </c>
      <c s="96">
        <v>0</v>
      </c>
      <c s="96">
        <v>1244366.8200000001</v>
      </c>
      <c s="88">
        <v>45656</v>
      </c>
      <c s="86">
        <v>48212</v>
      </c>
      <c s="105">
        <v>4374835.5700000003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05" spans="1:65" ht="14.5">
      <c r="A1605" s="82" t="s">
        <v>3697</v>
      </c>
      <c s="82" t="s">
        <v>1990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1650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863688.08999999997</v>
      </c>
      <c s="96">
        <v>0</v>
      </c>
      <c s="96">
        <v>0</v>
      </c>
      <c s="96">
        <v>0</v>
      </c>
      <c s="96">
        <v>0</v>
      </c>
      <c s="96">
        <v>0</v>
      </c>
      <c s="96">
        <v>863688.08999999997</v>
      </c>
      <c s="88">
        <v>45656</v>
      </c>
      <c s="86">
        <v>48212</v>
      </c>
      <c s="105">
        <v>1207065.28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06" spans="1:65" ht="14.5">
      <c r="A1606" s="82" t="s">
        <v>3698</v>
      </c>
      <c s="82" t="s">
        <v>1991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1992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1598041.9399999999</v>
      </c>
      <c s="96">
        <v>0</v>
      </c>
      <c s="96">
        <v>0</v>
      </c>
      <c s="96">
        <v>0</v>
      </c>
      <c s="96">
        <v>0</v>
      </c>
      <c s="96">
        <v>0</v>
      </c>
      <c s="96">
        <v>1598041.9399999999</v>
      </c>
      <c s="88">
        <v>45656</v>
      </c>
      <c s="86">
        <v>48212</v>
      </c>
      <c s="105">
        <v>863688.08999999997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07" spans="1:65" ht="14.5">
      <c r="A1607" s="82" t="s">
        <v>3699</v>
      </c>
      <c s="82" t="s">
        <v>1993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1651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2888776.29</v>
      </c>
      <c s="96">
        <v>0</v>
      </c>
      <c s="96">
        <v>0</v>
      </c>
      <c s="96">
        <v>0</v>
      </c>
      <c s="96">
        <v>0</v>
      </c>
      <c s="96">
        <v>0</v>
      </c>
      <c s="96">
        <v>2888776.29</v>
      </c>
      <c s="88">
        <v>45656</v>
      </c>
      <c s="86">
        <v>48212</v>
      </c>
      <c s="105">
        <v>453568.35999999999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08" spans="1:65" ht="14.5">
      <c r="A1608" s="82" t="s">
        <v>3700</v>
      </c>
      <c s="82" t="s">
        <v>1994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1917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946288.80000000005</v>
      </c>
      <c s="96">
        <v>0</v>
      </c>
      <c s="96">
        <v>0</v>
      </c>
      <c s="96">
        <v>0</v>
      </c>
      <c s="96">
        <v>0</v>
      </c>
      <c s="96">
        <v>0</v>
      </c>
      <c s="96">
        <v>946288.80000000005</v>
      </c>
      <c s="88">
        <v>45656</v>
      </c>
      <c s="86">
        <v>48212</v>
      </c>
      <c s="105">
        <v>2398248.75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09" spans="1:65" ht="14.5">
      <c r="A1609" s="82" t="s">
        <v>3701</v>
      </c>
      <c s="82" t="s">
        <v>1995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1996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453568.35999999999</v>
      </c>
      <c s="96">
        <v>0</v>
      </c>
      <c s="96">
        <v>0</v>
      </c>
      <c s="96">
        <v>0</v>
      </c>
      <c s="96">
        <v>0</v>
      </c>
      <c s="96">
        <v>0</v>
      </c>
      <c s="96">
        <v>453568.35999999999</v>
      </c>
      <c s="88">
        <v>45656</v>
      </c>
      <c s="86">
        <v>48212</v>
      </c>
      <c s="105">
        <v>1399235.53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0" spans="1:65" ht="14.5">
      <c r="A1610" s="82" t="s">
        <v>3702</v>
      </c>
      <c s="82" t="s">
        <v>1997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1998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2398248.75</v>
      </c>
      <c s="96">
        <v>0</v>
      </c>
      <c s="96">
        <v>0</v>
      </c>
      <c s="96">
        <v>0</v>
      </c>
      <c s="96">
        <v>0</v>
      </c>
      <c s="96">
        <v>0</v>
      </c>
      <c s="96">
        <v>2398248.75</v>
      </c>
      <c s="88">
        <v>45656</v>
      </c>
      <c s="86">
        <v>48212</v>
      </c>
      <c s="105">
        <v>2201188.2000000002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1" spans="1:65" ht="14.5">
      <c r="A1611" s="82" t="s">
        <v>3703</v>
      </c>
      <c s="82" t="s">
        <v>1999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2000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1896427.1499999999</v>
      </c>
      <c s="96">
        <v>0</v>
      </c>
      <c s="96">
        <v>0</v>
      </c>
      <c s="96">
        <v>0</v>
      </c>
      <c s="96">
        <v>0</v>
      </c>
      <c s="96">
        <v>0</v>
      </c>
      <c s="96">
        <v>1896427.1499999999</v>
      </c>
      <c s="88">
        <v>45656</v>
      </c>
      <c s="86">
        <v>48212</v>
      </c>
      <c s="105">
        <v>1598041.9399999999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2" spans="1:65" ht="14.5">
      <c r="A1612" s="82" t="s">
        <v>3704</v>
      </c>
      <c s="82" t="s">
        <v>2001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2002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425412.64000000001</v>
      </c>
      <c s="96">
        <v>0</v>
      </c>
      <c s="96">
        <v>0</v>
      </c>
      <c s="96">
        <v>0</v>
      </c>
      <c s="96">
        <v>0</v>
      </c>
      <c s="96">
        <v>0</v>
      </c>
      <c s="96">
        <v>425412.64000000001</v>
      </c>
      <c s="88">
        <v>45656</v>
      </c>
      <c s="86">
        <v>48212</v>
      </c>
      <c s="105">
        <v>2128570.3999999999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3" spans="1:65" ht="14.5">
      <c r="A1613" s="82" t="s">
        <v>3705</v>
      </c>
      <c s="82" t="s">
        <v>2003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2004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1302030.05</v>
      </c>
      <c s="96">
        <v>0</v>
      </c>
      <c s="96">
        <v>0</v>
      </c>
      <c s="96">
        <v>0</v>
      </c>
      <c s="96">
        <v>0</v>
      </c>
      <c s="96">
        <v>0</v>
      </c>
      <c s="96">
        <v>1302030.05</v>
      </c>
      <c s="88">
        <v>45656</v>
      </c>
      <c s="86">
        <v>48212</v>
      </c>
      <c s="102">
        <v>1244366.8200000001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4" spans="1:65" ht="14.5">
      <c r="A1614" s="82" t="s">
        <v>3706</v>
      </c>
      <c s="82" t="s">
        <v>2005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2006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1399235.53</v>
      </c>
      <c s="96">
        <v>0</v>
      </c>
      <c s="96">
        <v>0</v>
      </c>
      <c s="96">
        <v>0</v>
      </c>
      <c s="96">
        <v>0</v>
      </c>
      <c s="96">
        <v>0</v>
      </c>
      <c s="96">
        <v>1399235.53</v>
      </c>
      <c s="88">
        <v>45656</v>
      </c>
      <c s="86">
        <v>48212</v>
      </c>
      <c s="102">
        <v>2065011.29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5" spans="1:65" ht="14.5">
      <c r="A1615" s="82" t="s">
        <v>3707</v>
      </c>
      <c s="82" t="s">
        <v>2007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2008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2128570.3999999999</v>
      </c>
      <c s="96">
        <v>0</v>
      </c>
      <c s="96">
        <v>0</v>
      </c>
      <c s="96">
        <v>0</v>
      </c>
      <c s="96">
        <v>0</v>
      </c>
      <c s="96">
        <v>0</v>
      </c>
      <c s="96">
        <v>2128570.3999999999</v>
      </c>
      <c s="88">
        <v>45656</v>
      </c>
      <c s="86">
        <v>48212</v>
      </c>
      <c s="102">
        <v>2888776.29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6" spans="1:65" ht="14.5">
      <c r="A1616" s="82" t="s">
        <v>3708</v>
      </c>
      <c s="82" t="s">
        <v>2009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2010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579521.18999999994</v>
      </c>
      <c s="96">
        <v>0</v>
      </c>
      <c s="96">
        <v>0</v>
      </c>
      <c s="96">
        <v>0</v>
      </c>
      <c s="96">
        <v>0</v>
      </c>
      <c s="96">
        <v>0</v>
      </c>
      <c s="96">
        <v>579521.18999999994</v>
      </c>
      <c s="88">
        <v>45656</v>
      </c>
      <c s="86">
        <v>48212</v>
      </c>
      <c s="102">
        <v>6363049.2300000004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7" spans="1:65" ht="14.5">
      <c r="A1617" s="82" t="s">
        <v>3709</v>
      </c>
      <c s="82" t="s">
        <v>2011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2012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1207065.28</v>
      </c>
      <c s="96">
        <v>0</v>
      </c>
      <c s="96">
        <v>0</v>
      </c>
      <c s="96">
        <v>0</v>
      </c>
      <c s="96">
        <v>0</v>
      </c>
      <c s="96">
        <v>0</v>
      </c>
      <c s="96">
        <v>1207065.28</v>
      </c>
      <c s="88">
        <v>45656</v>
      </c>
      <c s="86">
        <v>48212</v>
      </c>
      <c s="102">
        <v>619496.68000000005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8" spans="1:65" ht="14.5">
      <c r="A1618" s="82" t="s">
        <v>3710</v>
      </c>
      <c s="82" t="s">
        <v>2013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2014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477863.58000000002</v>
      </c>
      <c s="96">
        <v>0</v>
      </c>
      <c s="96">
        <v>0</v>
      </c>
      <c s="96">
        <v>0</v>
      </c>
      <c s="96">
        <v>0</v>
      </c>
      <c s="96">
        <v>0</v>
      </c>
      <c s="96">
        <v>477863.58000000002</v>
      </c>
      <c s="88">
        <v>45656</v>
      </c>
      <c s="86">
        <v>48212</v>
      </c>
      <c s="102">
        <v>1896427.1499999999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19" spans="1:65" ht="14.5">
      <c r="A1619" s="82" t="s">
        <v>3711</v>
      </c>
      <c s="82" t="s">
        <v>2015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2016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4374835.5700000003</v>
      </c>
      <c s="96">
        <v>0</v>
      </c>
      <c s="96">
        <v>0</v>
      </c>
      <c s="96">
        <v>0</v>
      </c>
      <c s="96">
        <v>0</v>
      </c>
      <c s="96">
        <v>0</v>
      </c>
      <c s="96">
        <v>4374835.5700000003</v>
      </c>
      <c s="88">
        <v>45656</v>
      </c>
      <c s="86">
        <v>48212</v>
      </c>
      <c s="102">
        <v>454230.63000000006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20" spans="1:65" ht="14.5">
      <c r="A1620" s="82" t="s">
        <v>3712</v>
      </c>
      <c s="82" t="s">
        <v>2017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2018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2201188.2000000002</v>
      </c>
      <c s="96">
        <v>0</v>
      </c>
      <c s="96">
        <v>0</v>
      </c>
      <c s="96">
        <v>0</v>
      </c>
      <c s="96">
        <v>0</v>
      </c>
      <c s="96">
        <v>0</v>
      </c>
      <c s="96">
        <v>2201188.2000000002</v>
      </c>
      <c s="88">
        <v>45656</v>
      </c>
      <c s="86">
        <v>48212</v>
      </c>
      <c s="102">
        <v>1302030.05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21" spans="1:65" ht="14.5">
      <c r="A1621" s="82" t="s">
        <v>3713</v>
      </c>
      <c s="82" t="s">
        <v>2019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2020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563185.93999999994</v>
      </c>
      <c s="96">
        <v>0</v>
      </c>
      <c s="96">
        <v>0</v>
      </c>
      <c s="96">
        <v>0</v>
      </c>
      <c s="96">
        <v>0</v>
      </c>
      <c s="96">
        <v>0</v>
      </c>
      <c s="96">
        <v>563185.93999999994</v>
      </c>
      <c s="88">
        <v>45656</v>
      </c>
      <c s="86">
        <v>48212</v>
      </c>
      <c s="102">
        <v>579521.18999999994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22" spans="1:65" ht="14.5">
      <c r="A1622" s="82" t="s">
        <v>3714</v>
      </c>
      <c s="82" t="s">
        <v>2021</v>
      </c>
      <c s="80">
        <v>1</v>
      </c>
      <c s="81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2022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619496.68000000005</v>
      </c>
      <c s="96">
        <v>0</v>
      </c>
      <c s="96">
        <v>0</v>
      </c>
      <c s="96">
        <v>0</v>
      </c>
      <c s="96">
        <v>0</v>
      </c>
      <c s="96">
        <v>0</v>
      </c>
      <c s="96">
        <v>619496.68000000005</v>
      </c>
      <c s="88">
        <v>45656</v>
      </c>
      <c s="86">
        <v>48212</v>
      </c>
      <c s="102">
        <v>563185.93999999994</v>
      </c>
      <c s="102">
        <v>7</v>
      </c>
      <c s="102">
        <v>7</v>
      </c>
      <c s="90">
        <v>0.095000000000000001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23" spans="1:65" ht="14.5">
      <c r="A1623" s="82" t="s">
        <v>3715</v>
      </c>
      <c s="82" t="s">
        <v>2023</v>
      </c>
      <c s="80">
        <v>1</v>
      </c>
      <c s="80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2024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454230.63</v>
      </c>
      <c s="96">
        <v>0</v>
      </c>
      <c s="96">
        <v>0</v>
      </c>
      <c s="96">
        <v>0</v>
      </c>
      <c s="96">
        <v>0</v>
      </c>
      <c s="96">
        <v>0</v>
      </c>
      <c s="96">
        <v>454230.63</v>
      </c>
      <c s="88">
        <v>45656</v>
      </c>
      <c s="86">
        <v>49308</v>
      </c>
      <c s="102">
        <v>946288.80000000005</v>
      </c>
      <c s="102">
        <v>10</v>
      </c>
      <c s="102">
        <v>10</v>
      </c>
      <c s="90">
        <v>0.097500000000000003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24" spans="1:65" ht="14.5">
      <c r="A1624" s="82" t="s">
        <v>3716</v>
      </c>
      <c s="82" t="s">
        <v>2025</v>
      </c>
      <c s="80">
        <v>1</v>
      </c>
      <c s="80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2026</v>
      </c>
      <c s="79" t="s">
        <v>643</v>
      </c>
      <c s="79" t="s">
        <v>656</v>
      </c>
      <c s="100">
        <v>1</v>
      </c>
      <c s="100">
        <v>1</v>
      </c>
      <c s="10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2065011.29</v>
      </c>
      <c s="96">
        <v>0</v>
      </c>
      <c s="96">
        <v>0</v>
      </c>
      <c s="96">
        <v>0</v>
      </c>
      <c s="96">
        <v>0</v>
      </c>
      <c s="96">
        <v>0</v>
      </c>
      <c s="96">
        <v>2065011.29</v>
      </c>
      <c s="88">
        <v>45656</v>
      </c>
      <c s="86">
        <v>49308</v>
      </c>
      <c s="102">
        <v>425412.64000000001</v>
      </c>
      <c s="102">
        <v>10</v>
      </c>
      <c s="102">
        <v>10</v>
      </c>
      <c s="90">
        <v>0.097500000000000003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25" spans="1:65" ht="14.5">
      <c r="A1625" s="82" t="s">
        <v>3717</v>
      </c>
      <c s="82" t="s">
        <v>2027</v>
      </c>
      <c s="80">
        <v>1</v>
      </c>
      <c s="80" t="s">
        <v>23</v>
      </c>
      <c s="79" t="s">
        <v>467</v>
      </c>
      <c s="79" t="s">
        <v>641</v>
      </c>
      <c s="79" t="s">
        <v>653</v>
      </c>
      <c s="79" t="s">
        <v>654</v>
      </c>
      <c s="79" t="s">
        <v>642</v>
      </c>
      <c s="79" t="s">
        <v>655</v>
      </c>
      <c s="79" t="s">
        <v>2028</v>
      </c>
      <c s="79" t="s">
        <v>643</v>
      </c>
      <c s="79" t="s">
        <v>656</v>
      </c>
      <c s="80">
        <v>1</v>
      </c>
      <c s="80">
        <v>1</v>
      </c>
      <c s="80">
        <v>1</v>
      </c>
      <c s="100">
        <v>0</v>
      </c>
      <c s="100">
        <v>0</v>
      </c>
      <c s="100">
        <v>1</v>
      </c>
      <c s="100">
        <v>1</v>
      </c>
      <c s="100">
        <v>1</v>
      </c>
      <c s="100">
        <v>0</v>
      </c>
      <c s="96">
        <v>0</v>
      </c>
      <c s="96">
        <v>417763.90000000002</v>
      </c>
      <c s="96">
        <v>0</v>
      </c>
      <c s="96">
        <v>0</v>
      </c>
      <c s="96">
        <v>0</v>
      </c>
      <c s="96">
        <v>0</v>
      </c>
      <c s="96">
        <v>0</v>
      </c>
      <c s="96">
        <v>417763.90000000002</v>
      </c>
      <c s="88">
        <v>45656</v>
      </c>
      <c s="86">
        <v>49308</v>
      </c>
      <c s="102">
        <v>417763.90000000002</v>
      </c>
      <c s="102">
        <v>10</v>
      </c>
      <c s="102">
        <v>10</v>
      </c>
      <c s="90">
        <v>0.097500000000000003</v>
      </c>
      <c s="79" t="s">
        <v>657</v>
      </c>
      <c s="79" t="s">
        <v>658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  <c s="27">
        <v>0</v>
      </c>
    </row>
    <row r="1626" spans="39:65" ht="14.5">
      <c r="AM1626" s="106">
        <f>SUM(AM3:AM1625)</f>
        <v>207871461.627</v>
      </c>
      <c s="106">
        <f t="shared" si="0" ref="AN1626:BM1626">SUM(AN3:AN1625)</f>
        <v>99098272.909999996</v>
      </c>
      <c s="106">
        <f t="shared" si="0"/>
        <v>734297118.72000015</v>
      </c>
      <c s="106">
        <f t="shared" si="0"/>
        <v>86713004.11999999</v>
      </c>
      <c s="106">
        <f t="shared" si="0"/>
        <v>151036905.57000002</v>
      </c>
      <c s="106">
        <f t="shared" si="0"/>
        <v>80078393.849999994</v>
      </c>
      <c s="106">
        <f t="shared" si="0"/>
        <v>166811202.831</v>
      </c>
      <c s="106">
        <f t="shared" si="0"/>
        <v>176045705.40999991</v>
      </c>
      <c s="106">
        <f t="shared" si="0"/>
        <v>115696539.77000001</v>
      </c>
      <c s="106">
        <f t="shared" si="0"/>
        <v>135279699.54999998</v>
      </c>
      <c s="106">
        <f t="shared" si="0"/>
        <v>296797348.97000003</v>
      </c>
      <c s="106">
        <f t="shared" si="0"/>
        <v>100076350.03000003</v>
      </c>
      <c s="106">
        <f t="shared" si="0"/>
        <v>138125663.23299998</v>
      </c>
      <c s="106">
        <f t="shared" si="0"/>
        <v>71548549.239999965</v>
      </c>
      <c s="106">
        <f t="shared" si="0"/>
        <v>737573680.57000005</v>
      </c>
      <c s="106">
        <f t="shared" si="0"/>
        <v>362906365.75999987</v>
      </c>
      <c s="106">
        <f t="shared" si="0"/>
        <v>47672098.630000003</v>
      </c>
      <c s="106">
        <f t="shared" si="0"/>
        <v>57536966.650000013</v>
      </c>
      <c s="106">
        <f t="shared" si="0"/>
        <v>135178242.33000004</v>
      </c>
      <c s="106">
        <f t="shared" si="0"/>
        <v>37938511.150000006</v>
      </c>
      <c s="106">
        <f t="shared" si="0"/>
        <v>77079542.989999995</v>
      </c>
      <c s="106">
        <f t="shared" si="0"/>
        <v>67784611.889999986</v>
      </c>
      <c s="106">
        <f t="shared" si="0"/>
        <v>31087596.23</v>
      </c>
      <c s="106">
        <f t="shared" si="0"/>
        <v>1025361374.8699999</v>
      </c>
      <c s="106">
        <f t="shared" si="0"/>
        <v>2349802003.3580003</v>
      </c>
      <c s="106">
        <f t="shared" si="0"/>
        <v>2789793203.5429997</v>
      </c>
      <c s="106">
        <f t="shared" si="0"/>
        <v>5139595206.9009991</v>
      </c>
    </row>
    <row r="1628" spans="39:65" ht="14.5">
      <c r="AM1628"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</row>
    <row r="1629" spans="39:65" ht="14.5">
      <c r="AM1629"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  <c s="27"/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C26"/>
  <sheetViews>
    <sheetView workbookViewId="0" topLeftCell="A1">
      <selection pane="topLeft" activeCell="AC24" sqref="C24:AC27"/>
    </sheetView>
  </sheetViews>
  <sheetFormatPr defaultColWidth="11.4242857142857" defaultRowHeight="14.5"/>
  <cols>
    <col min="1" max="1" width="36.5714285714286" customWidth="1"/>
    <col min="2" max="2" width="35.5714285714286" customWidth="1"/>
    <col min="3" max="3" width="11.1428571428571" bestFit="1" customWidth="1"/>
    <col min="4" max="4" width="10.4285714285714" customWidth="1"/>
    <col min="5" max="5" width="11.1428571428571" bestFit="1" customWidth="1"/>
    <col min="6" max="6" width="10.4285714285714" customWidth="1"/>
    <col min="7" max="7" width="11.1428571428571" bestFit="1" customWidth="1"/>
    <col min="8" max="8" width="10.4285714285714" customWidth="1"/>
    <col min="9" max="10" width="11.1428571428571" customWidth="1"/>
    <col min="11" max="11" width="11.7142857142857" customWidth="1"/>
    <col min="12" max="12" width="11.1428571428571" customWidth="1"/>
    <col min="13" max="13" width="11.5714285714286" customWidth="1"/>
    <col min="14" max="15" width="11.1428571428571" customWidth="1"/>
    <col min="16" max="16" width="10.4285714285714" customWidth="1"/>
    <col min="17" max="18" width="11.1428571428571" customWidth="1"/>
    <col min="19" max="20" width="10.4285714285714" customWidth="1"/>
    <col min="21" max="21" width="11.1428571428571" customWidth="1"/>
    <col min="22" max="22" width="10.4285714285714" customWidth="1"/>
    <col min="23" max="23" width="11.7142857142857" customWidth="1"/>
    <col min="24" max="24" width="10.4285714285714" customWidth="1"/>
    <col min="25" max="25" width="11.5714285714286" customWidth="1"/>
    <col min="26" max="28" width="12.4285714285714" customWidth="1"/>
    <col min="29" max="29" width="12.4285714285714" bestFit="1" customWidth="1"/>
  </cols>
  <sheetData>
    <row r="1" spans="1:14" ht="23.5">
      <c r="A1" s="163" t="s">
        <v>1705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5" spans="2:29" ht="29">
      <c r="B15" s="53" t="s">
        <v>1202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1749</v>
      </c>
      <c s="3" t="s">
        <v>2029</v>
      </c>
      <c s="3" t="s">
        <v>1751</v>
      </c>
      <c s="3" t="s">
        <v>1752</v>
      </c>
      <c s="3" t="s">
        <v>1753</v>
      </c>
      <c s="3" t="s">
        <v>1754</v>
      </c>
      <c s="3" t="s">
        <v>1755</v>
      </c>
      <c s="3" t="s">
        <v>1756</v>
      </c>
      <c s="3" t="s">
        <v>2030</v>
      </c>
      <c s="3" t="s">
        <v>2031</v>
      </c>
      <c s="3" t="s">
        <v>2032</v>
      </c>
      <c s="3" t="s">
        <v>1742</v>
      </c>
      <c s="3" t="s">
        <v>1761</v>
      </c>
      <c s="3" t="s">
        <v>1762</v>
      </c>
      <c s="3" t="s">
        <v>1740</v>
      </c>
    </row>
    <row r="16" spans="2:29" ht="14.5">
      <c r="B16" s="23" t="s">
        <v>644</v>
      </c>
      <c s="2">
        <v>91332027.916999996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91873805.271000013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92419104.173000008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84986281.609999999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203660142.778</v>
      </c>
      <c s="2">
        <v>197859695.373</v>
      </c>
      <c s="2">
        <v>401519838.15100002</v>
      </c>
    </row>
    <row r="17" spans="2:29" ht="14.5">
      <c r="B17" s="24" t="s">
        <v>578</v>
      </c>
      <c s="2">
        <v>88789378.434</v>
      </c>
      <c s="2">
        <v>0</v>
      </c>
      <c s="2">
        <v>0</v>
      </c>
      <c s="2">
        <v>0</v>
      </c>
      <c s="2">
        <v>0</v>
      </c>
      <c s="2">
        <v>0</v>
      </c>
      <c s="2">
        <v>89316884.716000006</v>
      </c>
      <c s="2">
        <v>0</v>
      </c>
      <c s="2">
        <v>0</v>
      </c>
      <c s="2">
        <v>0</v>
      </c>
      <c s="2">
        <v>0</v>
      </c>
      <c s="2">
        <v>0</v>
      </c>
      <c s="2">
        <v>89847819.785000011</v>
      </c>
      <c s="2">
        <v>0</v>
      </c>
      <c s="2">
        <v>0</v>
      </c>
      <c s="2">
        <v>0</v>
      </c>
      <c s="2">
        <v>0</v>
      </c>
      <c s="2">
        <v>0</v>
      </c>
      <c s="2">
        <v>82747640.023000002</v>
      </c>
      <c s="2">
        <v>0</v>
      </c>
      <c s="2">
        <v>0</v>
      </c>
      <c s="2">
        <v>0</v>
      </c>
      <c s="2">
        <v>0</v>
      </c>
      <c s="2">
        <v>0</v>
      </c>
      <c s="2">
        <v>178106263.15000001</v>
      </c>
      <c s="2">
        <v>172595459.808</v>
      </c>
      <c s="2">
        <v>350701722.958</v>
      </c>
    </row>
    <row r="18" spans="2:29" ht="14.5">
      <c r="B18" s="24" t="s">
        <v>87</v>
      </c>
      <c s="2">
        <v>0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0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20454309.59</v>
      </c>
      <c s="2">
        <v>20454309.59</v>
      </c>
      <c s="2">
        <v>40908619.18</v>
      </c>
    </row>
    <row r="19" spans="2:29" ht="14.5">
      <c r="B19" s="24" t="s">
        <v>70</v>
      </c>
      <c s="2">
        <v>2542649.483</v>
      </c>
      <c s="2">
        <v>0</v>
      </c>
      <c s="2">
        <v>0</v>
      </c>
      <c s="2">
        <v>0</v>
      </c>
      <c s="2">
        <v>0</v>
      </c>
      <c s="2">
        <v>0</v>
      </c>
      <c s="2">
        <v>2556920.5550000002</v>
      </c>
      <c s="2">
        <v>0</v>
      </c>
      <c s="2">
        <v>0</v>
      </c>
      <c s="2">
        <v>0</v>
      </c>
      <c s="2">
        <v>0</v>
      </c>
      <c s="2">
        <v>0</v>
      </c>
      <c s="2">
        <v>2571284.3879999998</v>
      </c>
      <c s="2">
        <v>0</v>
      </c>
      <c s="2">
        <v>0</v>
      </c>
      <c s="2">
        <v>0</v>
      </c>
      <c s="2">
        <v>0</v>
      </c>
      <c s="2">
        <v>0</v>
      </c>
      <c s="2">
        <v>2238641.5869999998</v>
      </c>
      <c s="2">
        <v>0</v>
      </c>
      <c s="2">
        <v>0</v>
      </c>
      <c s="2">
        <v>0</v>
      </c>
      <c s="2">
        <v>0</v>
      </c>
      <c s="2">
        <v>0</v>
      </c>
      <c s="2">
        <v>5099570.0380000006</v>
      </c>
      <c s="2">
        <v>4809925.9749999996</v>
      </c>
      <c s="2">
        <v>9909496.0130000003</v>
      </c>
    </row>
    <row r="20" spans="2:29" ht="14.5">
      <c r="B20" s="23" t="s">
        <v>657</v>
      </c>
      <c s="2">
        <v>116539433.71000001</v>
      </c>
      <c s="2">
        <v>99098272.909999996</v>
      </c>
      <c s="2">
        <v>734297118.72000015</v>
      </c>
      <c s="2">
        <v>76485849.319999978</v>
      </c>
      <c s="2">
        <v>151036905.57000002</v>
      </c>
      <c s="2">
        <v>80078393.849999994</v>
      </c>
      <c s="2">
        <v>74937397.560000017</v>
      </c>
      <c s="2">
        <v>176045705.40999991</v>
      </c>
      <c s="2">
        <v>115696539.77000001</v>
      </c>
      <c s="2">
        <v>125052544.75999998</v>
      </c>
      <c s="2">
        <v>296797348.97000003</v>
      </c>
      <c s="2">
        <v>100076350.03000003</v>
      </c>
      <c s="2">
        <v>45706559.06000001</v>
      </c>
      <c s="2">
        <v>71548549.239999965</v>
      </c>
      <c s="2">
        <v>737573680.57000005</v>
      </c>
      <c s="2">
        <v>352679210.95999992</v>
      </c>
      <c s="2">
        <v>47672098.630000003</v>
      </c>
      <c s="2">
        <v>57536966.650000013</v>
      </c>
      <c s="2">
        <v>50191960.720000006</v>
      </c>
      <c s="2">
        <v>37938511.150000006</v>
      </c>
      <c s="2">
        <v>77079542.989999995</v>
      </c>
      <c s="2">
        <v>57557457.099999987</v>
      </c>
      <c s="2">
        <v>31087596.23</v>
      </c>
      <c s="2">
        <v>1025361374.8699999</v>
      </c>
      <c s="2">
        <v>2146141860.5800004</v>
      </c>
      <c s="2">
        <v>2591933508.1699996</v>
      </c>
      <c s="2">
        <v>4738075368.750001</v>
      </c>
    </row>
    <row r="21" spans="2:29" ht="14.5">
      <c r="B21" s="24" t="s">
        <v>658</v>
      </c>
      <c s="2">
        <v>116539433.71000001</v>
      </c>
      <c s="2">
        <v>99098272.909999996</v>
      </c>
      <c s="2">
        <v>734297118.72000015</v>
      </c>
      <c s="2">
        <v>76485849.319999978</v>
      </c>
      <c s="2">
        <v>151036905.57000002</v>
      </c>
      <c s="2">
        <v>80078393.849999994</v>
      </c>
      <c s="2">
        <v>74937397.560000017</v>
      </c>
      <c s="2">
        <v>176045705.40999991</v>
      </c>
      <c s="2">
        <v>115696539.77000001</v>
      </c>
      <c s="2">
        <v>125052544.75999998</v>
      </c>
      <c s="2">
        <v>296797348.97000003</v>
      </c>
      <c s="2">
        <v>100076350.03000003</v>
      </c>
      <c s="2">
        <v>45706559.06000001</v>
      </c>
      <c s="2">
        <v>71548549.239999965</v>
      </c>
      <c s="2">
        <v>737573680.57000005</v>
      </c>
      <c s="2">
        <v>352679210.95999992</v>
      </c>
      <c s="2">
        <v>47672098.630000003</v>
      </c>
      <c s="2">
        <v>57536966.650000013</v>
      </c>
      <c s="2">
        <v>50191960.720000006</v>
      </c>
      <c s="2">
        <v>37938511.150000006</v>
      </c>
      <c s="2">
        <v>77079542.989999995</v>
      </c>
      <c s="2">
        <v>57557457.099999987</v>
      </c>
      <c s="2">
        <v>31087596.23</v>
      </c>
      <c s="2">
        <v>1025361374.8699999</v>
      </c>
      <c s="2">
        <v>2146141860.5800004</v>
      </c>
      <c s="2">
        <v>2591933508.1699996</v>
      </c>
      <c s="2">
        <v>4738075368.750001</v>
      </c>
    </row>
    <row r="22" spans="2:29" ht="14.5">
      <c r="B22" s="23" t="s">
        <v>468</v>
      </c>
      <c s="2">
        <v>207871461.627</v>
      </c>
      <c s="2">
        <v>99098272.909999996</v>
      </c>
      <c s="2">
        <v>734297118.72000015</v>
      </c>
      <c s="2">
        <v>86713004.119999975</v>
      </c>
      <c s="2">
        <v>151036905.57000002</v>
      </c>
      <c s="2">
        <v>80078393.849999994</v>
      </c>
      <c s="2">
        <v>166811202.83100003</v>
      </c>
      <c s="2">
        <v>176045705.40999991</v>
      </c>
      <c s="2">
        <v>115696539.77000001</v>
      </c>
      <c s="2">
        <v>135279699.54999998</v>
      </c>
      <c s="2">
        <v>296797348.97000003</v>
      </c>
      <c s="2">
        <v>100076350.03000003</v>
      </c>
      <c s="2">
        <v>138125663.23300001</v>
      </c>
      <c s="2">
        <v>71548549.239999965</v>
      </c>
      <c s="2">
        <v>737573680.57000005</v>
      </c>
      <c s="2">
        <v>362906365.75999993</v>
      </c>
      <c s="2">
        <v>47672098.630000003</v>
      </c>
      <c s="2">
        <v>57536966.650000013</v>
      </c>
      <c s="2">
        <v>135178242.33000001</v>
      </c>
      <c s="2">
        <v>37938511.150000006</v>
      </c>
      <c s="2">
        <v>77079542.989999995</v>
      </c>
      <c s="2">
        <v>67784611.889999986</v>
      </c>
      <c s="2">
        <v>31087596.23</v>
      </c>
      <c s="2">
        <v>1025361374.8699999</v>
      </c>
      <c s="2">
        <v>2349802003.3580003</v>
      </c>
      <c s="2">
        <v>2789793203.5429997</v>
      </c>
      <c s="2">
        <v>5139595206.901001</v>
      </c>
    </row>
    <row r="24" spans="3:29" ht="14.5">
      <c r="C2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5" spans="3:29" ht="14.5">
      <c r="C2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6" spans="3:29" ht="14.5">
      <c r="C26"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  <c s="1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7030A0"/>
  </sheetPr>
  <dimension ref="A1:AC160"/>
  <sheetViews>
    <sheetView workbookViewId="0" topLeftCell="A1">
      <selection pane="topLeft" activeCell="C156" sqref="C156:AC158"/>
    </sheetView>
  </sheetViews>
  <sheetFormatPr defaultColWidth="11.4242857142857" defaultRowHeight="14.5"/>
  <cols>
    <col min="1" max="2" width="36.5714285714286" customWidth="1"/>
    <col min="3" max="3" width="11.1428571428571" bestFit="1" customWidth="1"/>
    <col min="4" max="4" width="10.4285714285714" customWidth="1"/>
    <col min="5" max="5" width="11.1428571428571" customWidth="1"/>
    <col min="6" max="6" width="10.4285714285714" customWidth="1"/>
    <col min="7" max="7" width="11.1428571428571" customWidth="1"/>
    <col min="8" max="8" width="10.4285714285714" customWidth="1"/>
    <col min="9" max="10" width="11.1428571428571" customWidth="1"/>
    <col min="11" max="11" width="11.7142857142857" customWidth="1"/>
    <col min="12" max="12" width="11.1428571428571" customWidth="1"/>
    <col min="13" max="13" width="11.5714285714286" customWidth="1"/>
    <col min="14" max="15" width="11.1428571428571" customWidth="1"/>
    <col min="16" max="16" width="10.4285714285714" customWidth="1"/>
    <col min="17" max="18" width="11.1428571428571" customWidth="1"/>
    <col min="19" max="20" width="10.4285714285714" customWidth="1"/>
    <col min="21" max="21" width="11.1428571428571" customWidth="1"/>
    <col min="22" max="22" width="10.4285714285714" customWidth="1"/>
    <col min="23" max="23" width="11.7142857142857" customWidth="1"/>
    <col min="24" max="24" width="10.4285714285714" customWidth="1"/>
    <col min="25" max="25" width="11.5714285714286" customWidth="1"/>
    <col min="26" max="26" width="12.4285714285714" customWidth="1"/>
    <col min="27" max="29" width="12.4285714285714" bestFit="1" customWidth="1"/>
  </cols>
  <sheetData>
    <row r="1" spans="1:14" ht="23.5">
      <c r="A1" s="163" t="s">
        <v>1705</v>
      </c>
      <c s="163"/>
      <c s="163"/>
      <c s="163"/>
      <c s="163"/>
      <c s="163"/>
      <c s="163"/>
      <c s="163"/>
      <c s="163"/>
      <c s="163"/>
      <c s="163"/>
      <c s="54"/>
      <c s="54"/>
      <c s="54"/>
    </row>
    <row r="2" spans="1:14" ht="14.5">
      <c r="A2" s="52"/>
      <c s="52"/>
      <c s="52"/>
      <c s="52"/>
      <c s="52"/>
      <c s="52"/>
      <c s="52"/>
      <c s="52"/>
      <c s="52"/>
      <c s="52"/>
      <c s="52"/>
      <c s="52"/>
      <c s="52"/>
      <c s="52"/>
    </row>
    <row r="3" spans="1:14" ht="14.5">
      <c r="A3" s="52"/>
      <c s="52"/>
      <c s="52"/>
      <c s="52"/>
      <c s="52"/>
      <c s="52"/>
      <c s="52"/>
      <c s="52"/>
      <c s="52"/>
      <c s="52"/>
      <c s="52"/>
      <c s="52"/>
      <c s="52"/>
      <c s="52"/>
    </row>
    <row r="4" spans="1:14" ht="14.5">
      <c r="A4" s="52"/>
      <c s="52"/>
      <c s="52"/>
      <c s="52"/>
      <c s="52"/>
      <c s="52"/>
      <c s="52"/>
      <c s="52"/>
      <c s="52"/>
      <c s="52"/>
      <c s="52"/>
      <c s="52"/>
      <c s="52"/>
      <c s="52"/>
    </row>
    <row r="5" spans="1:14" ht="14.5">
      <c r="A5" s="52"/>
      <c s="52"/>
      <c s="52"/>
      <c s="52"/>
      <c s="52"/>
      <c s="52"/>
      <c s="52"/>
      <c s="52"/>
      <c s="52"/>
      <c s="52"/>
      <c s="52"/>
      <c s="52"/>
      <c s="52"/>
      <c s="52"/>
    </row>
    <row r="6" spans="1:14" ht="14.5">
      <c r="A6" s="52"/>
      <c s="52"/>
      <c s="52"/>
      <c s="52"/>
      <c s="52"/>
      <c s="52"/>
      <c s="52"/>
      <c s="52"/>
      <c s="52"/>
      <c s="52"/>
      <c s="52"/>
      <c s="52"/>
      <c s="52"/>
      <c s="52"/>
    </row>
    <row r="7" spans="1:14" ht="14.5">
      <c r="A7" s="52"/>
      <c s="52"/>
      <c s="52"/>
      <c s="52"/>
      <c s="52"/>
      <c s="52"/>
      <c s="52"/>
      <c s="52"/>
      <c s="52"/>
      <c s="52"/>
      <c s="52"/>
      <c s="52"/>
      <c s="52"/>
      <c s="52"/>
    </row>
    <row r="8" spans="1:14" ht="14.5">
      <c r="A8" s="52"/>
      <c s="52"/>
      <c s="52"/>
      <c s="52"/>
      <c s="52"/>
      <c s="52"/>
      <c s="52"/>
      <c s="52"/>
      <c s="52"/>
      <c s="52"/>
      <c s="52"/>
      <c s="52"/>
      <c s="52"/>
      <c s="52"/>
    </row>
    <row r="9" spans="1:14" ht="14.5">
      <c r="A9" s="52"/>
      <c s="52"/>
      <c s="52"/>
      <c s="52"/>
      <c s="52"/>
      <c s="52"/>
      <c s="52"/>
      <c s="52"/>
      <c s="52"/>
      <c s="52"/>
      <c s="52"/>
      <c s="52"/>
      <c s="52"/>
      <c s="52"/>
    </row>
    <row r="10" spans="1:14" ht="14.5">
      <c r="A10" s="52"/>
      <c s="52"/>
      <c s="52"/>
      <c s="52"/>
      <c s="52"/>
      <c s="52"/>
      <c s="52"/>
      <c s="52"/>
      <c s="52"/>
      <c s="52"/>
      <c s="52"/>
      <c s="52"/>
      <c s="52"/>
      <c s="52"/>
    </row>
    <row r="11" spans="1:14" ht="14.5">
      <c r="A11" s="52"/>
      <c s="52"/>
      <c s="52"/>
      <c s="52"/>
      <c s="52"/>
      <c s="52"/>
      <c s="52"/>
      <c s="52"/>
      <c s="52"/>
      <c s="52"/>
      <c s="52"/>
      <c s="52"/>
      <c s="52"/>
      <c s="52"/>
    </row>
    <row r="12" spans="1:14" ht="14.5">
      <c r="A12" s="52"/>
      <c s="52"/>
      <c s="52"/>
      <c s="52"/>
      <c s="52"/>
      <c s="52"/>
      <c s="52"/>
      <c s="52"/>
      <c s="52"/>
      <c s="52"/>
      <c s="52"/>
      <c s="52"/>
      <c s="52"/>
      <c s="52"/>
    </row>
    <row r="15" spans="2:29" ht="29">
      <c r="B15" s="53" t="s">
        <v>1202</v>
      </c>
      <c s="3" t="s">
        <v>1203</v>
      </c>
      <c s="3" t="s">
        <v>1204</v>
      </c>
      <c s="3" t="s">
        <v>1205</v>
      </c>
      <c s="3" t="s">
        <v>1206</v>
      </c>
      <c s="3" t="s">
        <v>1207</v>
      </c>
      <c s="3" t="s">
        <v>1208</v>
      </c>
      <c s="3" t="s">
        <v>1209</v>
      </c>
      <c s="3" t="s">
        <v>1210</v>
      </c>
      <c s="3" t="s">
        <v>1211</v>
      </c>
      <c s="3" t="s">
        <v>1212</v>
      </c>
      <c s="3" t="s">
        <v>1213</v>
      </c>
      <c s="3" t="s">
        <v>1214</v>
      </c>
      <c s="3" t="s">
        <v>1763</v>
      </c>
      <c s="3" t="s">
        <v>1765</v>
      </c>
      <c s="3" t="s">
        <v>1751</v>
      </c>
      <c s="3" t="s">
        <v>2034</v>
      </c>
      <c s="3" t="s">
        <v>2035</v>
      </c>
      <c s="3" t="s">
        <v>2036</v>
      </c>
      <c s="3" t="s">
        <v>2037</v>
      </c>
      <c s="3" t="s">
        <v>2038</v>
      </c>
      <c s="3" t="s">
        <v>2030</v>
      </c>
      <c s="3" t="s">
        <v>1784</v>
      </c>
      <c s="3" t="s">
        <v>2032</v>
      </c>
      <c s="3" t="s">
        <v>1742</v>
      </c>
      <c s="3" t="s">
        <v>1761</v>
      </c>
      <c s="3" t="s">
        <v>1762</v>
      </c>
      <c s="3" t="s">
        <v>1743</v>
      </c>
    </row>
    <row r="16" spans="2:29" ht="14.5">
      <c r="B16" s="23" t="s">
        <v>662</v>
      </c>
      <c s="2">
        <v>58813304.640000001</v>
      </c>
      <c s="2">
        <v>92000</v>
      </c>
      <c s="2">
        <v>473118704.40000004</v>
      </c>
      <c s="2">
        <v>20666.660000000003</v>
      </c>
      <c s="2">
        <v>49103464.790000007</v>
      </c>
      <c s="2">
        <v>178621.22</v>
      </c>
      <c s="2">
        <v>0</v>
      </c>
      <c s="2">
        <v>38930337.699999996</v>
      </c>
      <c s="2">
        <v>0</v>
      </c>
      <c s="2">
        <v>20666.660000000003</v>
      </c>
      <c s="2">
        <v>81654696.969999999</v>
      </c>
      <c s="2">
        <v>6113282.4600000009</v>
      </c>
      <c s="2">
        <v>15100</v>
      </c>
      <c s="2">
        <v>92000</v>
      </c>
      <c s="2">
        <v>61916797.490000002</v>
      </c>
      <c s="2">
        <v>121336110.58000003</v>
      </c>
      <c s="2">
        <v>314046.97000000003</v>
      </c>
      <c s="2">
        <v>178621.22</v>
      </c>
      <c s="2">
        <v>15100</v>
      </c>
      <c s="2">
        <v>92000</v>
      </c>
      <c s="2">
        <v>0</v>
      </c>
      <c s="2">
        <v>20666.660000000003</v>
      </c>
      <c s="2">
        <v>314046.97000000003</v>
      </c>
      <c s="2">
        <v>51985223.299999997</v>
      </c>
      <c s="2">
        <v>708045745.5</v>
      </c>
      <c s="2">
        <v>236279713.19000009</v>
      </c>
      <c s="2">
        <v>944325458.6899997</v>
      </c>
    </row>
    <row r="17" spans="2:29" ht="14.5">
      <c r="B17" s="24" t="s">
        <v>483</v>
      </c>
      <c s="2">
        <v>58813304.640000001</v>
      </c>
      <c s="2">
        <v>92000</v>
      </c>
      <c s="2">
        <v>473118704.40000004</v>
      </c>
      <c s="2">
        <v>20666.660000000003</v>
      </c>
      <c s="2">
        <v>49103464.790000007</v>
      </c>
      <c s="2">
        <v>178621.22</v>
      </c>
      <c s="2">
        <v>0</v>
      </c>
      <c s="2">
        <v>38930337.699999996</v>
      </c>
      <c s="2">
        <v>0</v>
      </c>
      <c s="2">
        <v>20666.660000000003</v>
      </c>
      <c s="2">
        <v>81654696.969999999</v>
      </c>
      <c s="2">
        <v>6113282.4600000009</v>
      </c>
      <c s="2">
        <v>15100</v>
      </c>
      <c s="2">
        <v>92000</v>
      </c>
      <c s="2">
        <v>61916797.490000002</v>
      </c>
      <c s="2">
        <v>121336110.58000003</v>
      </c>
      <c s="2">
        <v>314046.97000000003</v>
      </c>
      <c s="2">
        <v>178621.22</v>
      </c>
      <c s="2">
        <v>15100</v>
      </c>
      <c s="2">
        <v>92000</v>
      </c>
      <c s="2">
        <v>0</v>
      </c>
      <c s="2">
        <v>20666.660000000003</v>
      </c>
      <c s="2">
        <v>314046.97000000003</v>
      </c>
      <c s="2">
        <v>51985223.299999997</v>
      </c>
      <c s="2">
        <v>708045745.5</v>
      </c>
      <c s="2">
        <v>236279713.19000009</v>
      </c>
      <c s="2">
        <v>944325458.6899997</v>
      </c>
    </row>
    <row r="18" spans="2:29" ht="14.5">
      <c r="B18" s="24" t="s">
        <v>1662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9" spans="2:29" ht="14.5">
      <c r="B19" s="24" t="s">
        <v>1668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0" spans="2:29" ht="14.5">
      <c r="B20" s="24" t="s">
        <v>1671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1" spans="2:29" ht="14.5">
      <c r="B21" s="24" t="s">
        <v>1670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2" spans="2:29" ht="14.5">
      <c r="B22" s="24" t="s">
        <v>1672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3" spans="2:29" ht="14.5">
      <c r="B23" s="24" t="s">
        <v>1669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24" spans="2:29" ht="14.5">
      <c r="B24" s="23" t="s">
        <v>854</v>
      </c>
      <c s="2">
        <v>4780843.75</v>
      </c>
      <c s="2">
        <v>17558253.98</v>
      </c>
      <c s="2">
        <v>13893615</v>
      </c>
      <c s="2">
        <v>8763933.75</v>
      </c>
      <c s="2">
        <v>4229193.75</v>
      </c>
      <c s="2">
        <v>7543961.25</v>
      </c>
      <c s="2">
        <v>11263345.83</v>
      </c>
      <c s="2">
        <v>36946919.960000001</v>
      </c>
      <c s="2">
        <v>30924137.059999999</v>
      </c>
      <c s="2">
        <v>15631897.58</v>
      </c>
      <c s="2">
        <v>6915463.7200000007</v>
      </c>
      <c s="2">
        <v>18991775.590000004</v>
      </c>
      <c s="2">
        <v>9425348.3399999999</v>
      </c>
      <c s="2">
        <v>11010162.09</v>
      </c>
      <c s="2">
        <v>10702435.299999999</v>
      </c>
      <c s="2">
        <v>11078257.92</v>
      </c>
      <c s="2">
        <v>8104190.8399999999</v>
      </c>
      <c s="2">
        <v>5853452.4400000004</v>
      </c>
      <c s="2">
        <v>8530613.3499999996</v>
      </c>
      <c s="2">
        <v>21639208.77</v>
      </c>
      <c s="2">
        <v>17966348.129999999</v>
      </c>
      <c s="2">
        <v>11107040.08</v>
      </c>
      <c s="2">
        <v>13263322.92</v>
      </c>
      <c s="2">
        <v>26294373.659999996</v>
      </c>
      <c s="2">
        <v>177443341.21999997</v>
      </c>
      <c s="2">
        <v>154974753.84000003</v>
      </c>
      <c s="2">
        <v>332418095.05999988</v>
      </c>
    </row>
    <row r="25" spans="2:29" ht="14.5">
      <c r="B25" s="24" t="s">
        <v>484</v>
      </c>
      <c s="2">
        <v>4780843.75</v>
      </c>
      <c s="2">
        <v>17558253.98</v>
      </c>
      <c s="2">
        <v>13893615</v>
      </c>
      <c s="2">
        <v>8763933.75</v>
      </c>
      <c s="2">
        <v>4229193.75</v>
      </c>
      <c s="2">
        <v>7543961.25</v>
      </c>
      <c s="2">
        <v>11263345.83</v>
      </c>
      <c s="2">
        <v>36946919.960000001</v>
      </c>
      <c s="2">
        <v>30924137.059999999</v>
      </c>
      <c s="2">
        <v>15631897.58</v>
      </c>
      <c s="2">
        <v>6915463.7200000007</v>
      </c>
      <c s="2">
        <v>18991775.590000004</v>
      </c>
      <c s="2">
        <v>9425348.3399999999</v>
      </c>
      <c s="2">
        <v>11010162.09</v>
      </c>
      <c s="2">
        <v>10702435.299999999</v>
      </c>
      <c s="2">
        <v>11078257.92</v>
      </c>
      <c s="2">
        <v>8104190.8399999999</v>
      </c>
      <c s="2">
        <v>5853452.4400000004</v>
      </c>
      <c s="2">
        <v>8530613.3499999996</v>
      </c>
      <c s="2">
        <v>21639208.77</v>
      </c>
      <c s="2">
        <v>17966348.129999999</v>
      </c>
      <c s="2">
        <v>11107040.08</v>
      </c>
      <c s="2">
        <v>13263322.92</v>
      </c>
      <c s="2">
        <v>26294373.659999996</v>
      </c>
      <c s="2">
        <v>177443341.21999997</v>
      </c>
      <c s="2">
        <v>154974753.84000003</v>
      </c>
      <c s="2">
        <v>332418095.05999988</v>
      </c>
    </row>
    <row r="26" spans="2:29" ht="14.5">
      <c r="B26" s="23" t="s">
        <v>911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4694126.4900000002</v>
      </c>
      <c s="2">
        <v>13678960.079999998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18373086.570000004</v>
      </c>
      <c s="2">
        <v>18373086.570000004</v>
      </c>
    </row>
    <row r="27" spans="2:29" ht="14.5">
      <c r="B27" s="24" t="s">
        <v>912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134728.42999999999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134728.42999999999</v>
      </c>
      <c s="2">
        <v>134728.42999999999</v>
      </c>
    </row>
    <row r="28" spans="2:29" ht="14.5">
      <c r="B28" s="24" t="s">
        <v>945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640629.77000000002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640629.77000000002</v>
      </c>
      <c s="2">
        <v>640629.77000000002</v>
      </c>
    </row>
    <row r="29" spans="2:29" ht="14.5">
      <c r="B29" s="24" t="s">
        <v>948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4694126.4900000002</v>
      </c>
      <c s="2">
        <v>486119.84000000003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5180246.3300000001</v>
      </c>
      <c s="2">
        <v>5180246.3300000001</v>
      </c>
    </row>
    <row r="30" spans="2:29" ht="14.5">
      <c r="B30" s="24" t="s">
        <v>950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483442.85999999999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483442.85999999999</v>
      </c>
      <c s="2">
        <v>483442.85999999999</v>
      </c>
    </row>
    <row r="31" spans="2:29" ht="14.5">
      <c r="B31" s="24" t="s">
        <v>952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225665.14999999999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225665.14999999999</v>
      </c>
      <c s="2">
        <v>225665.14999999999</v>
      </c>
    </row>
    <row r="32" spans="2:29" ht="14.5">
      <c r="B32" s="24" t="s">
        <v>954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2916155.8999999999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2916155.8999999999</v>
      </c>
      <c s="2">
        <v>2916155.8999999999</v>
      </c>
    </row>
    <row r="33" spans="2:29" ht="14.5">
      <c r="B33" s="24" t="s">
        <v>956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368430.09999999998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368430.09999999998</v>
      </c>
      <c s="2">
        <v>368430.09999999998</v>
      </c>
    </row>
    <row r="34" spans="2:29" ht="14.5">
      <c r="B34" s="24" t="s">
        <v>958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2054758.8799999999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2054758.8799999999</v>
      </c>
      <c s="2">
        <v>2054758.8799999999</v>
      </c>
    </row>
    <row r="35" spans="2:29" ht="14.5">
      <c r="B35" s="24" t="s">
        <v>960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631820.51000000001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631820.51000000001</v>
      </c>
      <c s="2">
        <v>631820.51000000001</v>
      </c>
    </row>
    <row r="36" spans="2:29" ht="14.5">
      <c r="B36" s="24" t="s">
        <v>962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523524.21000000002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523524.21000000002</v>
      </c>
      <c s="2">
        <v>523524.21000000002</v>
      </c>
    </row>
    <row r="37" spans="2:29" ht="14.5">
      <c r="B37" s="24" t="s">
        <v>964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2585731.2200000002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2585731.2200000002</v>
      </c>
      <c s="2">
        <v>2585731.2200000002</v>
      </c>
    </row>
    <row r="38" spans="2:29" ht="14.5">
      <c r="B38" s="24" t="s">
        <v>966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192177.26999999999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192177.26999999999</v>
      </c>
      <c s="2">
        <v>192177.26999999999</v>
      </c>
    </row>
    <row r="39" spans="2:29" ht="14.5">
      <c r="B39" s="24" t="s">
        <v>968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2435775.9399999999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2435775.9399999999</v>
      </c>
      <c s="2">
        <v>2435775.9399999999</v>
      </c>
    </row>
    <row r="40" spans="2:29" ht="14.5">
      <c r="B40" s="23" t="s">
        <v>917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1" spans="2:29" ht="14.5">
      <c r="B41" s="24" t="s">
        <v>916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2" spans="2:29" ht="14.5">
      <c r="B42" s="23" t="s">
        <v>646</v>
      </c>
      <c s="2">
        <v>91332027.916999996</v>
      </c>
      <c s="2">
        <v>0</v>
      </c>
      <c s="2">
        <v>149553483.78999999</v>
      </c>
      <c s="2">
        <v>10227154.800000001</v>
      </c>
      <c s="2">
        <v>72727.270000000004</v>
      </c>
      <c s="2">
        <v>35000</v>
      </c>
      <c s="2">
        <v>91873805.271000013</v>
      </c>
      <c s="2">
        <v>0</v>
      </c>
      <c s="2">
        <v>15000</v>
      </c>
      <c s="2">
        <v>10244654.789999999</v>
      </c>
      <c s="2">
        <v>101416119.70999999</v>
      </c>
      <c s="2">
        <v>35000</v>
      </c>
      <c s="2">
        <v>92419104.173000008</v>
      </c>
      <c s="2">
        <v>0</v>
      </c>
      <c s="2">
        <v>408292383.47000003</v>
      </c>
      <c s="2">
        <v>10244654.800000001</v>
      </c>
      <c s="2">
        <v>72727.270000000004</v>
      </c>
      <c s="2">
        <v>35000</v>
      </c>
      <c s="2">
        <v>84986281.609999999</v>
      </c>
      <c s="2">
        <v>0</v>
      </c>
      <c s="2">
        <v>15000</v>
      </c>
      <c s="2">
        <v>10244654.789999999</v>
      </c>
      <c s="2">
        <v>72727.270000000004</v>
      </c>
      <c s="2">
        <v>52500</v>
      </c>
      <c s="2">
        <v>454804973.54799998</v>
      </c>
      <c s="2">
        <v>606435033.38300002</v>
      </c>
      <c s="2">
        <v>1061240006.9309999</v>
      </c>
    </row>
    <row r="43" spans="2:29" ht="14.5">
      <c r="B43" s="24" t="s">
        <v>578</v>
      </c>
      <c s="2">
        <v>88789378.434</v>
      </c>
      <c s="2">
        <v>0</v>
      </c>
      <c s="2">
        <v>0</v>
      </c>
      <c s="2">
        <v>0</v>
      </c>
      <c s="2">
        <v>0</v>
      </c>
      <c s="2">
        <v>0</v>
      </c>
      <c s="2">
        <v>89316884.716000006</v>
      </c>
      <c s="2">
        <v>0</v>
      </c>
      <c s="2">
        <v>0</v>
      </c>
      <c s="2">
        <v>0</v>
      </c>
      <c s="2">
        <v>0</v>
      </c>
      <c s="2">
        <v>0</v>
      </c>
      <c s="2">
        <v>89847819.785000011</v>
      </c>
      <c s="2">
        <v>0</v>
      </c>
      <c s="2">
        <v>0</v>
      </c>
      <c s="2">
        <v>0</v>
      </c>
      <c s="2">
        <v>0</v>
      </c>
      <c s="2">
        <v>0</v>
      </c>
      <c s="2">
        <v>82747640.023000002</v>
      </c>
      <c s="2">
        <v>0</v>
      </c>
      <c s="2">
        <v>0</v>
      </c>
      <c s="2">
        <v>0</v>
      </c>
      <c s="2">
        <v>0</v>
      </c>
      <c s="2">
        <v>0</v>
      </c>
      <c s="2">
        <v>178106263.15000001</v>
      </c>
      <c s="2">
        <v>172595459.808</v>
      </c>
      <c s="2">
        <v>350701722.958</v>
      </c>
    </row>
    <row r="44" spans="2:29" ht="14.5">
      <c r="B44" s="24" t="s">
        <v>87</v>
      </c>
      <c s="2">
        <v>0</v>
      </c>
      <c s="2">
        <v>0</v>
      </c>
      <c s="2">
        <v>14739980.880000001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79277383.469999999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14739980.880000001</v>
      </c>
      <c s="2">
        <v>79277383.469999999</v>
      </c>
      <c s="2">
        <v>94017364.349999994</v>
      </c>
    </row>
    <row r="45" spans="2:29" ht="14.5">
      <c r="B45" s="24" t="s">
        <v>70</v>
      </c>
      <c s="2">
        <v>2542649.483</v>
      </c>
      <c s="2">
        <v>0</v>
      </c>
      <c s="2">
        <v>0</v>
      </c>
      <c s="2">
        <v>0</v>
      </c>
      <c s="2">
        <v>72727.270000000004</v>
      </c>
      <c s="2">
        <v>35000</v>
      </c>
      <c s="2">
        <v>2556920.5550000002</v>
      </c>
      <c s="2">
        <v>0</v>
      </c>
      <c s="2">
        <v>15000</v>
      </c>
      <c s="2">
        <v>17500</v>
      </c>
      <c s="2">
        <v>72727.270000000004</v>
      </c>
      <c s="2">
        <v>35000</v>
      </c>
      <c s="2">
        <v>2571284.3879999998</v>
      </c>
      <c s="2">
        <v>0</v>
      </c>
      <c s="2">
        <v>15000</v>
      </c>
      <c s="2">
        <v>17500</v>
      </c>
      <c s="2">
        <v>72727.270000000004</v>
      </c>
      <c s="2">
        <v>35000</v>
      </c>
      <c s="2">
        <v>2238641.5869999998</v>
      </c>
      <c s="2">
        <v>0</v>
      </c>
      <c s="2">
        <v>15000</v>
      </c>
      <c s="2">
        <v>17500</v>
      </c>
      <c s="2">
        <v>72727.270000000004</v>
      </c>
      <c s="2">
        <v>52500</v>
      </c>
      <c s="2">
        <v>5347524.5780000007</v>
      </c>
      <c s="2">
        <v>5107880.5149999997</v>
      </c>
      <c s="2">
        <v>10455405.093</v>
      </c>
    </row>
    <row r="46" spans="2:29" ht="14.5">
      <c r="B46" s="24" t="s">
        <v>166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47" spans="2:29" ht="14.5">
      <c r="B47" s="24" t="s">
        <v>908</v>
      </c>
      <c s="2">
        <v>0</v>
      </c>
      <c s="2">
        <v>0</v>
      </c>
      <c s="2">
        <v>134813502.91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101343392.44</v>
      </c>
      <c s="2">
        <v>0</v>
      </c>
      <c s="2">
        <v>0</v>
      </c>
      <c s="2">
        <v>0</v>
      </c>
      <c s="2">
        <v>329000000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236156895.34999999</v>
      </c>
      <c s="2">
        <v>329000000</v>
      </c>
      <c s="2">
        <v>565156895.3499999</v>
      </c>
    </row>
    <row r="48" spans="2:29" ht="14.5">
      <c r="B48" s="24" t="s">
        <v>651</v>
      </c>
      <c s="2">
        <v>0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0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20454309.59</v>
      </c>
      <c s="2">
        <v>20454309.59</v>
      </c>
      <c s="2">
        <v>40908619.18</v>
      </c>
    </row>
    <row r="49" spans="2:29" ht="14.5">
      <c r="B49" s="23" t="s">
        <v>642</v>
      </c>
      <c s="2">
        <v>52945285.319999985</v>
      </c>
      <c s="2">
        <v>81448018.930000007</v>
      </c>
      <c s="2">
        <v>97731315.530000001</v>
      </c>
      <c s="2">
        <v>67701248.909999967</v>
      </c>
      <c s="2">
        <v>97631519.760000005</v>
      </c>
      <c s="2">
        <v>72320811.379999995</v>
      </c>
      <c s="2">
        <v>63674051.729999997</v>
      </c>
      <c s="2">
        <v>100168447.75000001</v>
      </c>
      <c s="2">
        <v>84757402.709999993</v>
      </c>
      <c s="2">
        <v>109382480.52</v>
      </c>
      <c s="2">
        <v>106811068.57000001</v>
      </c>
      <c s="2">
        <v>74936291.979999989</v>
      </c>
      <c s="2">
        <v>36266110.719999999</v>
      </c>
      <c s="2">
        <v>60446387.150000021</v>
      </c>
      <c s="2">
        <v>251967937.81999999</v>
      </c>
      <c s="2">
        <v>206568382.38</v>
      </c>
      <c s="2">
        <v>39181133.549999997</v>
      </c>
      <c s="2">
        <v>51469892.990000002</v>
      </c>
      <c s="2">
        <v>41646247.36999999</v>
      </c>
      <c s="2">
        <v>16207302.380000001</v>
      </c>
      <c s="2">
        <v>59098194.859999999</v>
      </c>
      <c s="2">
        <v>46412250.359999992</v>
      </c>
      <c s="2">
        <v>17437499.070000004</v>
      </c>
      <c s="2">
        <v>947029277.90999997</v>
      </c>
      <c s="2">
        <v>1009507943.09</v>
      </c>
      <c s="2">
        <v>1773730616.5599997</v>
      </c>
      <c s="2">
        <v>2783238559.6499991</v>
      </c>
    </row>
    <row r="50" spans="2:29" ht="14.5">
      <c r="B50" s="24" t="s">
        <v>591</v>
      </c>
      <c s="2">
        <v>3636363.6400000001</v>
      </c>
      <c s="2">
        <v>56060606.060000002</v>
      </c>
      <c s="2">
        <v>29969696.969999999</v>
      </c>
      <c s="2">
        <v>36363636.359999999</v>
      </c>
      <c s="2">
        <v>19090909.09</v>
      </c>
      <c s="2">
        <v>30232954.550000001</v>
      </c>
      <c s="2">
        <v>3636363.6400000001</v>
      </c>
      <c s="2">
        <v>42727272.730000004</v>
      </c>
      <c s="2">
        <v>13636363.640000001</v>
      </c>
      <c s="2">
        <v>58863636.359999999</v>
      </c>
      <c s="2">
        <v>9090909.0899999999</v>
      </c>
      <c s="2">
        <v>19295454.550000001</v>
      </c>
      <c s="2">
        <v>0</v>
      </c>
      <c s="2">
        <v>45151515.149999999</v>
      </c>
      <c s="2">
        <v>29969696.969999999</v>
      </c>
      <c s="2">
        <v>126653981.23999999</v>
      </c>
      <c s="2">
        <v>9090909.0899999999</v>
      </c>
      <c s="2">
        <v>22187500</v>
      </c>
      <c s="2">
        <v>0</v>
      </c>
      <c s="2">
        <v>13333333.33</v>
      </c>
      <c s="2">
        <v>16333333.33</v>
      </c>
      <c s="2">
        <v>22500000</v>
      </c>
      <c s="2">
        <v>0</v>
      </c>
      <c s="2">
        <v>926936328.94000006</v>
      </c>
      <c s="2">
        <v>322604166.68000007</v>
      </c>
      <c s="2">
        <v>1212156598.05</v>
      </c>
      <c s="2">
        <v>1534760764.73</v>
      </c>
    </row>
    <row r="51" spans="2:29" ht="14.5">
      <c r="B51" s="24" t="s">
        <v>593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6074539.5899999999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6074539.5899999999</v>
      </c>
      <c s="2">
        <v>0</v>
      </c>
      <c s="2">
        <v>6074539.5899999999</v>
      </c>
    </row>
    <row r="52" spans="2:29" ht="14.5">
      <c r="B52" s="24" t="s">
        <v>595</v>
      </c>
      <c s="2">
        <v>318932.72999999998</v>
      </c>
      <c s="2">
        <v>321225.40999999997</v>
      </c>
      <c s="2">
        <v>323534.58000000002</v>
      </c>
      <c s="2">
        <v>325860.35999999999</v>
      </c>
      <c s="2">
        <v>328202.84999999998</v>
      </c>
      <c s="2">
        <v>330562.16999999998</v>
      </c>
      <c s="2">
        <v>332938.46000000002</v>
      </c>
      <c s="2">
        <v>335331.85999999999</v>
      </c>
      <c s="2">
        <v>337742.42999999999</v>
      </c>
      <c s="2">
        <v>340170.34000000003</v>
      </c>
      <c s="2">
        <v>342615.69</v>
      </c>
      <c s="2">
        <v>345078.63</v>
      </c>
      <c s="2">
        <v>347559.28000000003</v>
      </c>
      <c s="2">
        <v>350057.73999999999</v>
      </c>
      <c s="2">
        <v>13968626.170000002</v>
      </c>
      <c s="2">
        <v>355108.71999999997</v>
      </c>
      <c s="2">
        <v>357661.46000000002</v>
      </c>
      <c s="2">
        <v>360232.57000000001</v>
      </c>
      <c s="2">
        <v>362822.15000000002</v>
      </c>
      <c s="2">
        <v>365430.33000000002</v>
      </c>
      <c s="2">
        <v>368057.31</v>
      </c>
      <c s="2">
        <v>370703.10999999999</v>
      </c>
      <c s="2">
        <v>373367.97999999998</v>
      </c>
      <c s="2">
        <v>376051.96999999997</v>
      </c>
      <c s="2">
        <v>3982195.5099999998</v>
      </c>
      <c s="2">
        <v>17955678.789999999</v>
      </c>
      <c s="2">
        <v>21937874.300000001</v>
      </c>
    </row>
    <row r="53" spans="2:29" ht="14.5">
      <c r="B53" s="24" t="s">
        <v>95</v>
      </c>
      <c s="2">
        <v>179620.79999999999</v>
      </c>
      <c s="2">
        <v>180876.26999999999</v>
      </c>
      <c s="2">
        <v>182140.51999999999</v>
      </c>
      <c s="2">
        <v>183413.60999999999</v>
      </c>
      <c s="2">
        <v>184695.59</v>
      </c>
      <c s="2">
        <v>185986.54999999999</v>
      </c>
      <c s="2">
        <v>187286.53</v>
      </c>
      <c s="2">
        <v>188595.56</v>
      </c>
      <c s="2">
        <v>189913.76000000001</v>
      </c>
      <c s="2">
        <v>191241.17000000001</v>
      </c>
      <c s="2">
        <v>192577.88</v>
      </c>
      <c s="2">
        <v>193923.92999999999</v>
      </c>
      <c s="2">
        <v>195279.37</v>
      </c>
      <c s="2">
        <v>196644.29999999999</v>
      </c>
      <c s="2">
        <v>1682460.25</v>
      </c>
      <c s="2">
        <v>969885.57000000007</v>
      </c>
      <c s="2">
        <v>200796.56</v>
      </c>
      <c s="2">
        <v>202200.07000000001</v>
      </c>
      <c s="2">
        <v>203613.35000000001</v>
      </c>
      <c s="2">
        <v>205036.53</v>
      </c>
      <c s="2">
        <v>206469.64000000001</v>
      </c>
      <c s="2">
        <v>207912.78</v>
      </c>
      <c s="2">
        <v>209365.98999999999</v>
      </c>
      <c s="2">
        <v>210829.39000000001</v>
      </c>
      <c s="2">
        <v>2240272.1699999999</v>
      </c>
      <c s="2">
        <v>4690493.8000000007</v>
      </c>
      <c s="2">
        <v>6930765.9700000007</v>
      </c>
    </row>
    <row r="54" spans="2:29" ht="14.5">
      <c r="B54" s="24" t="s">
        <v>1026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639337.13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639337.13</v>
      </c>
      <c s="2">
        <v>639337.13</v>
      </c>
    </row>
    <row r="55" spans="2:29" ht="14.5">
      <c r="B55" s="24" t="s">
        <v>594</v>
      </c>
      <c s="2">
        <v>868627.32000000007</v>
      </c>
      <c s="2">
        <v>237887.81</v>
      </c>
      <c s="2">
        <v>243106.48999999999</v>
      </c>
      <c s="2">
        <v>241169.16</v>
      </c>
      <c s="2">
        <v>243964.79999999999</v>
      </c>
      <c s="2">
        <v>188648.06</v>
      </c>
      <c s="2">
        <v>190982.62</v>
      </c>
      <c s="2">
        <v>191334.62</v>
      </c>
      <c s="2">
        <v>192714.35000000001</v>
      </c>
      <c s="2">
        <v>194949.95999999999</v>
      </c>
      <c s="2">
        <v>195459.38</v>
      </c>
      <c s="2">
        <v>197628.25</v>
      </c>
      <c s="2">
        <v>198244.26999999999</v>
      </c>
      <c s="2">
        <v>199679.23999999999</v>
      </c>
      <c s="2">
        <v>5679512.29</v>
      </c>
      <c s="2">
        <v>3931115.3299999996</v>
      </c>
      <c s="2">
        <v>89127.949999999997</v>
      </c>
      <c s="2">
        <v>84197.539999999994</v>
      </c>
      <c s="2">
        <v>84763.139999999999</v>
      </c>
      <c s="2">
        <v>85332.550000000003</v>
      </c>
      <c s="2">
        <v>85905.75</v>
      </c>
      <c s="2">
        <v>57814.160000000003</v>
      </c>
      <c s="2">
        <v>58202.309999999998</v>
      </c>
      <c s="2">
        <v>685507</v>
      </c>
      <c s="2">
        <v>3186472.8200000003</v>
      </c>
      <c s="2">
        <v>11239401.530000001</v>
      </c>
      <c s="2">
        <v>14425874.350000001</v>
      </c>
    </row>
    <row r="56" spans="2:29" ht="14.5">
      <c r="B56" s="24" t="s">
        <v>168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17633784.73</v>
      </c>
      <c s="2">
        <v>0</v>
      </c>
      <c s="2">
        <v>0</v>
      </c>
      <c s="2">
        <v>69436204.810000002</v>
      </c>
      <c s="2">
        <v>0</v>
      </c>
      <c s="2">
        <v>0</v>
      </c>
      <c s="2">
        <v>0</v>
      </c>
      <c s="2">
        <v>40099383.560000002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87069989.540000007</v>
      </c>
      <c s="2">
        <v>40099383.560000002</v>
      </c>
      <c s="2">
        <v>127169373.10000001</v>
      </c>
    </row>
    <row r="57" spans="2:29" ht="14.5">
      <c r="B57" s="24" t="s">
        <v>596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2714030.4900000002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2714030.4900000002</v>
      </c>
      <c s="2">
        <v>0</v>
      </c>
      <c s="2">
        <v>2714030.4900000002</v>
      </c>
    </row>
    <row r="58" spans="2:29" ht="14.5">
      <c r="B58" s="24" t="s">
        <v>1649</v>
      </c>
      <c s="2">
        <v>129854.24000000001</v>
      </c>
      <c s="2">
        <v>98423.240000000005</v>
      </c>
      <c s="2">
        <v>115344.21000000001</v>
      </c>
      <c s="2">
        <v>116155.37</v>
      </c>
      <c s="2">
        <v>133412.5</v>
      </c>
      <c s="2">
        <v>117877.53</v>
      </c>
      <c s="2">
        <v>118706.53999999999</v>
      </c>
      <c s="2">
        <v>119541.34</v>
      </c>
      <c s="2">
        <v>120382.06</v>
      </c>
      <c s="2">
        <v>121228.66</v>
      </c>
      <c s="2">
        <v>81525.710000000006</v>
      </c>
      <c s="2">
        <v>82099.070000000007</v>
      </c>
      <c s="2">
        <v>82676.419999999998</v>
      </c>
      <c s="2">
        <v>83257.880000000005</v>
      </c>
      <c s="2">
        <v>83843.410000000003</v>
      </c>
      <c s="2">
        <v>84433.050000000003</v>
      </c>
      <c s="2">
        <v>85026.850000000006</v>
      </c>
      <c s="2">
        <v>85624.800000000003</v>
      </c>
      <c s="2">
        <v>86227</v>
      </c>
      <c s="2">
        <v>91227.770000000004</v>
      </c>
      <c s="2">
        <v>68967.830000000002</v>
      </c>
      <c s="2">
        <v>69452.779999999999</v>
      </c>
      <c s="2">
        <v>69941.110000000001</v>
      </c>
      <c s="2">
        <v>42687.169999999998</v>
      </c>
      <c s="2">
        <v>1354550.47</v>
      </c>
      <c s="2">
        <v>933366.06999999995</v>
      </c>
      <c s="2">
        <v>2287916.54</v>
      </c>
    </row>
    <row r="59" spans="2:29" ht="14.5">
      <c r="B59" s="24" t="s">
        <v>1647</v>
      </c>
      <c s="2">
        <v>16111.5</v>
      </c>
      <c s="2">
        <v>16222.84</v>
      </c>
      <c s="2">
        <v>16334.93</v>
      </c>
      <c s="2">
        <v>16447.82</v>
      </c>
      <c s="2">
        <v>16561.48</v>
      </c>
      <c s="2">
        <v>16675.91</v>
      </c>
      <c s="2">
        <v>16791.16</v>
      </c>
      <c s="2">
        <v>16907.189999999999</v>
      </c>
      <c s="2">
        <v>17024.009999999998</v>
      </c>
      <c s="2">
        <v>17141.66</v>
      </c>
      <c s="2">
        <v>17260.110000000001</v>
      </c>
      <c s="2">
        <v>17379.389999999999</v>
      </c>
      <c s="2">
        <v>17499.48</v>
      </c>
      <c s="2">
        <v>17620.400000000001</v>
      </c>
      <c s="2">
        <v>7323511.2599999998</v>
      </c>
      <c s="2">
        <v>17864.759999999998</v>
      </c>
      <c s="2">
        <v>17988.209999999999</v>
      </c>
      <c s="2">
        <v>18112.52</v>
      </c>
      <c s="2">
        <v>18237.68</v>
      </c>
      <c s="2">
        <v>18363.709999999999</v>
      </c>
      <c s="2">
        <v>18490.610000000001</v>
      </c>
      <c s="2">
        <v>18618.369999999999</v>
      </c>
      <c s="2">
        <v>18747.029999999999</v>
      </c>
      <c s="2">
        <v>18876.59</v>
      </c>
      <c s="2">
        <v>200858.00000000006</v>
      </c>
      <c s="2">
        <v>7523930.6200000001</v>
      </c>
      <c s="2">
        <v>7724788.6200000001</v>
      </c>
    </row>
    <row r="60" spans="2:29" ht="14.5">
      <c r="B60" s="24" t="s">
        <v>1663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55889.160000000003</v>
      </c>
      <c s="2">
        <v>670669.92000000027</v>
      </c>
      <c s="2">
        <v>670669.92000000027</v>
      </c>
      <c s="2">
        <v>1341339.8400000005</v>
      </c>
    </row>
    <row r="61" spans="2:29" ht="14.5">
      <c r="B61" s="24" t="s">
        <v>1667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94837.679999999993</v>
      </c>
      <c s="2">
        <v>1138052.1599999997</v>
      </c>
      <c s="2">
        <v>1138052.1599999997</v>
      </c>
      <c s="2">
        <v>2276104.3199999994</v>
      </c>
    </row>
    <row r="62" spans="2:29" ht="14.5">
      <c r="B62" s="24" t="s">
        <v>1652</v>
      </c>
      <c s="2">
        <v>50026.07</v>
      </c>
      <c s="2">
        <v>50392.050000000003</v>
      </c>
      <c s="2">
        <v>50760.690000000002</v>
      </c>
      <c s="2">
        <v>51132.040000000001</v>
      </c>
      <c s="2">
        <v>51506.089999999997</v>
      </c>
      <c s="2">
        <v>51882.889999999999</v>
      </c>
      <c s="2">
        <v>52262.43</v>
      </c>
      <c s="2">
        <v>52644.760000000002</v>
      </c>
      <c s="2">
        <v>53029.879999999997</v>
      </c>
      <c s="2">
        <v>53417.82</v>
      </c>
      <c s="2">
        <v>53808.610000000001</v>
      </c>
      <c s="2">
        <v>54202.25</v>
      </c>
      <c s="2">
        <v>54598.760000000002</v>
      </c>
      <c s="2">
        <v>54998.190000000002</v>
      </c>
      <c s="2">
        <v>5266534.8300000001</v>
      </c>
      <c s="2">
        <v>55805.800000000003</v>
      </c>
      <c s="2">
        <v>56214.050000000003</v>
      </c>
      <c s="2">
        <v>56625.279999999999</v>
      </c>
      <c s="2">
        <v>57039.529999999999</v>
      </c>
      <c s="2">
        <v>57456.790000000001</v>
      </c>
      <c s="2">
        <v>57877.129999999997</v>
      </c>
      <c s="2">
        <v>58300.540000000001</v>
      </c>
      <c s="2">
        <v>58727.029999999999</v>
      </c>
      <c s="2">
        <v>10565.15</v>
      </c>
      <c s="2">
        <v>625065.58000000007</v>
      </c>
      <c s="2">
        <v>5844743.0800000001</v>
      </c>
      <c s="2">
        <v>6469808.6600000001</v>
      </c>
    </row>
    <row r="63" spans="2:29" ht="14.5">
      <c r="B63" s="24" t="s">
        <v>1666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4" spans="2:29" ht="14.5">
      <c r="B64" s="24" t="s">
        <v>1645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5" spans="2:29" ht="14.5">
      <c r="B65" s="24" t="s">
        <v>1648</v>
      </c>
      <c s="2">
        <v>55274.279999999999</v>
      </c>
      <c s="2">
        <v>55786.730000000003</v>
      </c>
      <c s="2">
        <v>56303.919999999998</v>
      </c>
      <c s="2">
        <v>56825.93</v>
      </c>
      <c s="2">
        <v>57352.760000000002</v>
      </c>
      <c s="2">
        <v>57884.480000000003</v>
      </c>
      <c s="2">
        <v>58421.129999999997</v>
      </c>
      <c s="2">
        <v>58962.760000000002</v>
      </c>
      <c s="2">
        <v>59509.400000000001</v>
      </c>
      <c s="2">
        <v>60061.120000000003</v>
      </c>
      <c s="2">
        <v>60617.959999999999</v>
      </c>
      <c s="2">
        <v>61179.93</v>
      </c>
      <c s="2">
        <v>61747.150000000001</v>
      </c>
      <c s="2">
        <v>62319.589999999997</v>
      </c>
      <c s="2">
        <v>62897.360000000001</v>
      </c>
      <c s="2">
        <v>63480.5</v>
      </c>
      <c s="2">
        <v>64069.019999999997</v>
      </c>
      <c s="2">
        <v>64663.010000000002</v>
      </c>
      <c s="2">
        <v>65262.510000000002</v>
      </c>
      <c s="2">
        <v>65867.550000000003</v>
      </c>
      <c s="2">
        <v>66478.220000000001</v>
      </c>
      <c s="2">
        <v>106783.98</v>
      </c>
      <c s="2">
        <v>67716.580000000002</v>
      </c>
      <c s="2">
        <v>68344.389999999999</v>
      </c>
      <c s="2">
        <v>698180.40000000002</v>
      </c>
      <c s="2">
        <v>819629.85999999999</v>
      </c>
      <c s="2">
        <v>1517810.26</v>
      </c>
    </row>
    <row r="66" spans="2:29" ht="14.5">
      <c r="B66" s="24" t="s">
        <v>1650</v>
      </c>
      <c s="2">
        <v>32826.339999999997</v>
      </c>
      <c s="2">
        <v>33052.019999999997</v>
      </c>
      <c s="2">
        <v>33279.25</v>
      </c>
      <c s="2">
        <v>33508.029999999999</v>
      </c>
      <c s="2">
        <v>33738.400000000001</v>
      </c>
      <c s="2">
        <v>33970.339999999997</v>
      </c>
      <c s="2">
        <v>68642.899999999994</v>
      </c>
      <c s="2">
        <v>34675.790000000001</v>
      </c>
      <c s="2">
        <v>34914.18</v>
      </c>
      <c s="2">
        <v>35154.199999999997</v>
      </c>
      <c s="2">
        <v>35395.879999999997</v>
      </c>
      <c s="2">
        <v>35639.220000000001</v>
      </c>
      <c s="2">
        <v>35884.230000000003</v>
      </c>
      <c s="2">
        <v>36130.93</v>
      </c>
      <c s="2">
        <v>36379.32</v>
      </c>
      <c s="2">
        <v>36629.43</v>
      </c>
      <c s="2">
        <v>36881.25</v>
      </c>
      <c s="2">
        <v>37134.800000000003</v>
      </c>
      <c s="2">
        <v>37390.089999999997</v>
      </c>
      <c s="2">
        <v>37647.139999999999</v>
      </c>
      <c s="2">
        <v>37905.949999999997</v>
      </c>
      <c s="2">
        <v>38166.540000000001</v>
      </c>
      <c s="2">
        <v>38428.940000000002</v>
      </c>
      <c s="2">
        <v>38693.129999999997</v>
      </c>
      <c s="2">
        <v>444796.54999999993</v>
      </c>
      <c s="2">
        <v>447271.75</v>
      </c>
      <c s="2">
        <v>892068.29999999993</v>
      </c>
    </row>
    <row r="67" spans="2:29" ht="14.5">
      <c r="B67" s="24" t="s">
        <v>1678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8" spans="2:29" ht="14.5">
      <c r="B68" s="24" t="s">
        <v>1687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69" spans="2:29" ht="14.5">
      <c r="B69" s="24" t="s">
        <v>1661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1113810.49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1113810.49</v>
      </c>
      <c s="2">
        <v>1113810.49</v>
      </c>
    </row>
    <row r="70" spans="2:29" ht="14.5">
      <c r="B70" s="24" t="s">
        <v>1683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1" spans="2:29" ht="14.5">
      <c r="B71" s="24" t="s">
        <v>1688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2" spans="2:29" ht="14.5">
      <c r="B72" s="24" t="s">
        <v>1658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8389362.7400000002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20533.099999999999</v>
      </c>
      <c s="2">
        <v>246397.20000000004</v>
      </c>
      <c s="2">
        <v>8615226.8399999999</v>
      </c>
      <c s="2">
        <v>8861624.0399999991</v>
      </c>
    </row>
    <row r="73" spans="2:29" ht="14.5">
      <c r="B73" s="24" t="s">
        <v>1686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4" spans="2:29" ht="14.5">
      <c r="B74" s="24" t="s">
        <v>1699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5" spans="2:29" ht="14.5">
      <c r="B75" s="24" t="s">
        <v>1660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3886656.8199999998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3886656.8199999998</v>
      </c>
      <c s="2">
        <v>3886656.8199999998</v>
      </c>
    </row>
    <row r="76" spans="2:29" ht="14.5">
      <c r="B76" s="24" t="s">
        <v>1659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22595766.530000001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22595766.530000001</v>
      </c>
      <c s="2">
        <v>22595766.530000001</v>
      </c>
    </row>
    <row r="77" spans="2:29" ht="14.5">
      <c r="B77" s="24" t="s">
        <v>1676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8" spans="2:29" ht="14.5">
      <c r="B78" s="24" t="s">
        <v>1680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79" spans="2:29" ht="14.5">
      <c r="B79" s="24" t="s">
        <v>1693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26643.619999999999</v>
      </c>
      <c s="2">
        <v>319723.44</v>
      </c>
      <c s="2">
        <v>319723.44</v>
      </c>
      <c s="2">
        <v>639446.88</v>
      </c>
    </row>
    <row r="80" spans="2:29" ht="14.5">
      <c r="B80" s="24" t="s">
        <v>1691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66636.470000000001</v>
      </c>
      <c s="2">
        <v>799637.63999999978</v>
      </c>
      <c s="2">
        <v>799637.63999999978</v>
      </c>
      <c s="2">
        <v>1599275.2799999996</v>
      </c>
    </row>
    <row r="81" spans="2:29" ht="14.5">
      <c r="B81" s="24" t="s">
        <v>1697</v>
      </c>
      <c s="2">
        <v>27139.66</v>
      </c>
      <c s="2">
        <v>27139.66</v>
      </c>
      <c s="2">
        <v>27139.66</v>
      </c>
      <c s="2">
        <v>27139.66</v>
      </c>
      <c s="2">
        <v>27139.66</v>
      </c>
      <c s="2">
        <v>27139.66</v>
      </c>
      <c s="2">
        <v>27139.66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189977.62</v>
      </c>
      <c s="2">
        <v>0</v>
      </c>
      <c s="2">
        <v>189977.62</v>
      </c>
    </row>
    <row r="82" spans="2:29" ht="14.5">
      <c r="B82" s="24" t="s">
        <v>1684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3" spans="2:29" ht="14.5">
      <c r="B83" s="24" t="s">
        <v>1695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27653.740000000002</v>
      </c>
      <c s="2">
        <v>331844.87999999995</v>
      </c>
      <c s="2">
        <v>331844.87999999995</v>
      </c>
      <c s="2">
        <v>663689.75999999989</v>
      </c>
    </row>
    <row r="84" spans="2:29" ht="14.5">
      <c r="B84" s="24" t="s">
        <v>1681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5" spans="2:29" ht="14.5">
      <c r="B85" s="24" t="s">
        <v>1692</v>
      </c>
      <c s="2">
        <v>23314.700000000001</v>
      </c>
      <c s="2">
        <v>23314.700000000001</v>
      </c>
      <c s="2">
        <v>23314.700000000001</v>
      </c>
      <c s="2">
        <v>23314.700000000001</v>
      </c>
      <c s="2">
        <v>23314.700000000001</v>
      </c>
      <c s="2">
        <v>23314.700000000001</v>
      </c>
      <c s="2">
        <v>23314.700000000001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163202.90000000002</v>
      </c>
      <c s="2">
        <v>0</v>
      </c>
      <c s="2">
        <v>163202.90000000002</v>
      </c>
    </row>
    <row r="86" spans="2:29" ht="14.5">
      <c r="B86" s="24" t="s">
        <v>1685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7" spans="2:29" ht="14.5">
      <c r="B87" s="24" t="s">
        <v>1682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8" spans="2:29" ht="14.5">
      <c r="B88" s="24" t="s">
        <v>1696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89" spans="2:29" ht="14.5">
      <c r="B89" s="24" t="s">
        <v>1657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6718186.1900000004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6718186.1900000004</v>
      </c>
      <c s="2">
        <v>6718186.1900000004</v>
      </c>
    </row>
    <row r="90" spans="2:29" ht="14.5">
      <c r="B90" s="24" t="s">
        <v>1679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91" spans="2:29" ht="14.5">
      <c r="B91" s="24" t="s">
        <v>1677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92" spans="2:29" ht="14.5">
      <c r="B92" s="24" t="s">
        <v>1694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7669.9499999999998</v>
      </c>
      <c s="2">
        <v>92039.39999999998</v>
      </c>
      <c s="2">
        <v>92039.39999999998</v>
      </c>
      <c s="2">
        <v>184078.79999999996</v>
      </c>
    </row>
    <row r="93" spans="2:29" ht="14.5">
      <c r="B93" s="24" t="s">
        <v>1675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94" spans="2:29" ht="14.5">
      <c r="B94" s="24" t="s">
        <v>1698</v>
      </c>
      <c s="2">
        <v>10290.120000000001</v>
      </c>
      <c s="2">
        <v>10290.120000000001</v>
      </c>
      <c s="2">
        <v>10290.120000000001</v>
      </c>
      <c s="2">
        <v>10290.120000000001</v>
      </c>
      <c s="2">
        <v>10290.120000000001</v>
      </c>
      <c s="2">
        <v>10290.120000000001</v>
      </c>
      <c s="2">
        <v>10290.120000000001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72030.840000000011</v>
      </c>
      <c s="2">
        <v>0</v>
      </c>
      <c s="2">
        <v>72030.840000000011</v>
      </c>
    </row>
    <row r="95" spans="2:29" ht="14.5">
      <c r="B95" s="24" t="s">
        <v>1673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96" spans="2:29" ht="14.5">
      <c r="B96" s="24" t="s">
        <v>1664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97" spans="2:29" ht="14.5">
      <c r="B97" s="24" t="s">
        <v>1665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31250</v>
      </c>
      <c s="2">
        <v>375000</v>
      </c>
      <c s="2">
        <v>375000</v>
      </c>
      <c s="2">
        <v>750000</v>
      </c>
    </row>
    <row r="98" spans="2:29" ht="14.5">
      <c r="B98" s="24" t="s">
        <v>1651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5488903.1299999999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5488903.1299999999</v>
      </c>
      <c s="2">
        <v>5488903.1299999999</v>
      </c>
    </row>
    <row r="99" spans="2:29" ht="14.5">
      <c r="B99" s="24" t="s">
        <v>1654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6464531.8999999994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73303.270000000004</v>
      </c>
      <c s="2">
        <v>879639.24000000011</v>
      </c>
      <c s="2">
        <v>7270867.8700000001</v>
      </c>
      <c s="2">
        <v>8150507.1100000003</v>
      </c>
    </row>
    <row r="100" spans="2:29" ht="14.5">
      <c r="B100" s="24" t="s">
        <v>1655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4646056.3399999999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4646056.3399999999</v>
      </c>
      <c s="2">
        <v>4646056.3399999999</v>
      </c>
    </row>
    <row r="101" spans="2:29" ht="14.5">
      <c r="B101" s="24" t="s">
        <v>1656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6166648.9900000002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6166648.9900000002</v>
      </c>
      <c s="2">
        <v>6166648.9900000002</v>
      </c>
    </row>
    <row r="102" spans="2:29" ht="14.5">
      <c r="B102" s="24" t="s">
        <v>1689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03" spans="2:29" ht="14.5">
      <c r="B103" s="24" t="s">
        <v>1690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04" spans="2:29" ht="14.5">
      <c r="B104" s="24" t="s">
        <v>1674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4504.5</v>
      </c>
      <c s="2">
        <v>54054</v>
      </c>
      <c s="2">
        <v>54054</v>
      </c>
      <c s="2">
        <v>108108</v>
      </c>
    </row>
    <row r="105" spans="2:29" ht="14.5">
      <c r="B105" s="24" t="s">
        <v>1646</v>
      </c>
      <c s="2">
        <v>101140.06</v>
      </c>
      <c s="2">
        <v>101854.50999999999</v>
      </c>
      <c s="2">
        <v>102574</v>
      </c>
      <c s="2">
        <v>103298.58</v>
      </c>
      <c s="2">
        <v>104028.28</v>
      </c>
      <c s="2">
        <v>104763.13</v>
      </c>
      <c s="2">
        <v>105503.17</v>
      </c>
      <c s="2">
        <v>106248.44</v>
      </c>
      <c s="2">
        <v>106998.97</v>
      </c>
      <c s="2">
        <v>107754.81</v>
      </c>
      <c s="2">
        <v>108515.98</v>
      </c>
      <c s="2">
        <v>109282.53999999999</v>
      </c>
      <c s="2">
        <v>220886.42000000001</v>
      </c>
      <c s="2">
        <v>0</v>
      </c>
      <c s="2">
        <v>111614.83</v>
      </c>
      <c s="2">
        <v>112403.28</v>
      </c>
      <c s="2">
        <v>227194.20000000001</v>
      </c>
      <c s="2">
        <v>114802.17999999999</v>
      </c>
      <c s="2">
        <v>115613.13</v>
      </c>
      <c s="2">
        <v>116429.82000000001</v>
      </c>
      <c s="2">
        <v>117252.27</v>
      </c>
      <c s="2">
        <v>118080.53999999999</v>
      </c>
      <c s="2">
        <v>118914.64999999999</v>
      </c>
      <c s="2">
        <v>119754.66</v>
      </c>
      <c s="2">
        <v>1261962.4700000002</v>
      </c>
      <c s="2">
        <v>1492945.9799999997</v>
      </c>
      <c s="2">
        <v>2754908.4500000002</v>
      </c>
    </row>
    <row r="106" spans="2:29" ht="14.5">
      <c r="B106" s="24" t="s">
        <v>1653</v>
      </c>
      <c s="2">
        <v>65994.339999999997</v>
      </c>
      <c s="2">
        <v>66457.759999999995</v>
      </c>
      <c s="2">
        <v>66924.419999999998</v>
      </c>
      <c s="2">
        <v>67394.360000000001</v>
      </c>
      <c s="2">
        <v>67867.589999999997</v>
      </c>
      <c s="2">
        <v>68344.160000000003</v>
      </c>
      <c s="2">
        <v>68824.059999999998</v>
      </c>
      <c s="2">
        <v>69307.339999999997</v>
      </c>
      <c s="2">
        <v>69794.020000000004</v>
      </c>
      <c s="2">
        <v>70284.089999999997</v>
      </c>
      <c s="2">
        <v>70777.639999999999</v>
      </c>
      <c s="2">
        <v>71274.619999999995</v>
      </c>
      <c s="2">
        <v>71775.100000000006</v>
      </c>
      <c s="2">
        <v>72279.100000000006</v>
      </c>
      <c s="2">
        <v>72786.649999999994</v>
      </c>
      <c s="2">
        <v>73297.740000000005</v>
      </c>
      <c s="2">
        <v>73812.440000000002</v>
      </c>
      <c s="2">
        <v>74330.740000000005</v>
      </c>
      <c s="2">
        <v>74852.679999999993</v>
      </c>
      <c s="2">
        <v>75378.300000000003</v>
      </c>
      <c s="2">
        <v>75907.589999999997</v>
      </c>
      <c s="2">
        <v>76440.610000000001</v>
      </c>
      <c s="2">
        <v>76977.360000000001</v>
      </c>
      <c s="2">
        <v>77517.889999999999</v>
      </c>
      <c s="2">
        <v>823244.40000000002</v>
      </c>
      <c s="2">
        <v>895356.19999999995</v>
      </c>
      <c s="2">
        <v>1718600.6000000001</v>
      </c>
    </row>
    <row r="107" spans="2:29" ht="14.5">
      <c r="B107" s="24" t="s">
        <v>598</v>
      </c>
      <c s="2">
        <v>40407761.099999994</v>
      </c>
      <c s="2">
        <v>22192454.079999998</v>
      </c>
      <c s="2">
        <v>26767337.030000001</v>
      </c>
      <c s="2">
        <v>24649810.299999997</v>
      </c>
      <c s="2">
        <v>35289370.479999997</v>
      </c>
      <c s="2">
        <v>35276502.129999995</v>
      </c>
      <c s="2">
        <v>55851839.509999998</v>
      </c>
      <c s="2">
        <v>23330167.670000002</v>
      </c>
      <c s="2">
        <v>56536145.5</v>
      </c>
      <c s="2">
        <v>43878653.100000001</v>
      </c>
      <c s="2">
        <v>23637469.34</v>
      </c>
      <c s="2">
        <v>20831770.140000001</v>
      </c>
      <c s="2">
        <v>32037899.689999998</v>
      </c>
      <c s="2">
        <v>12233940.630000001</v>
      </c>
      <c s="2">
        <v>12371828.07</v>
      </c>
      <c s="2">
        <v>15205109.050000001</v>
      </c>
      <c s="2">
        <v>25638158.700000003</v>
      </c>
      <c s="2">
        <v>22819591.149999999</v>
      </c>
      <c s="2">
        <v>37846379.519999996</v>
      </c>
      <c s="2">
        <v>0</v>
      </c>
      <c s="2">
        <v>28493207.439999998</v>
      </c>
      <c s="2">
        <v>17577317.010000002</v>
      </c>
      <c s="2">
        <v>13096916.4</v>
      </c>
      <c s="2">
        <v>13084048.050000001</v>
      </c>
      <c s="2">
        <v>408649280.37999994</v>
      </c>
      <c s="2">
        <v>230404395.70999998</v>
      </c>
      <c s="2">
        <v>639053676.08999991</v>
      </c>
    </row>
    <row r="108" spans="2:29" ht="14.5">
      <c r="B108" s="24" t="s">
        <v>599</v>
      </c>
      <c s="2">
        <v>0</v>
      </c>
      <c s="2">
        <v>0</v>
      </c>
      <c s="2">
        <v>19659596.109999999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19710609.879999999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19659596.109999999</v>
      </c>
      <c s="2">
        <v>19710609.879999999</v>
      </c>
      <c s="2">
        <v>39370205.989999995</v>
      </c>
    </row>
    <row r="109" spans="2:29" ht="14.5">
      <c r="B109" s="24" t="s">
        <v>600</v>
      </c>
      <c s="2">
        <v>2121212.1200000001</v>
      </c>
      <c s="2">
        <v>1181818.1800000002</v>
      </c>
      <c s="2">
        <v>3648484.8399999999</v>
      </c>
      <c s="2">
        <v>4636363.6299999999</v>
      </c>
      <c s="2">
        <v>41171013.520000003</v>
      </c>
      <c s="2">
        <v>4793181.8200000003</v>
      </c>
      <c s="2">
        <v>2121212.1200000001</v>
      </c>
      <c s="2">
        <v>1181818.1800000002</v>
      </c>
      <c s="2">
        <v>3648484.8399999999</v>
      </c>
      <c s="2">
        <v>4636363.6299999999</v>
      </c>
      <c s="2">
        <v>2672727.2799999998</v>
      </c>
      <c s="2">
        <v>4793181.8200000003</v>
      </c>
      <c s="2">
        <v>2121212.1200000001</v>
      </c>
      <c s="2">
        <v>1181818.1800000002</v>
      </c>
      <c s="2">
        <v>3648484.8399999999</v>
      </c>
      <c s="2">
        <v>4636363.6299999999</v>
      </c>
      <c s="2">
        <v>2672727.2799999998</v>
      </c>
      <c s="2">
        <v>4793181.8200000003</v>
      </c>
      <c s="2">
        <v>2121212.1200000001</v>
      </c>
      <c s="2">
        <v>1181818.1800000002</v>
      </c>
      <c s="2">
        <v>3648484.8399999999</v>
      </c>
      <c s="2">
        <v>4636363.6299999999</v>
      </c>
      <c s="2">
        <v>2672727.2799999998</v>
      </c>
      <c s="2">
        <v>4793181.8200000003</v>
      </c>
      <c s="2">
        <v>76605861.979999989</v>
      </c>
      <c s="2">
        <v>38107575.739999995</v>
      </c>
      <c s="2">
        <v>114713437.72</v>
      </c>
    </row>
    <row r="110" spans="2:29" ht="14.5">
      <c r="B110" s="24" t="s">
        <v>149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989490.47999999998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488262.73999999999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989490.47999999998</v>
      </c>
      <c s="2">
        <v>488262.73999999999</v>
      </c>
      <c s="2">
        <v>1477753.22</v>
      </c>
    </row>
    <row r="111" spans="2:29" ht="14.5">
      <c r="B111" s="24" t="s">
        <v>46</v>
      </c>
      <c s="2">
        <v>4113187.5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4113187.5</v>
      </c>
      <c s="2">
        <v>0</v>
      </c>
      <c s="2">
        <v>4113187.5</v>
      </c>
    </row>
    <row r="112" spans="2:29" ht="14.5">
      <c r="B112" s="24" t="s">
        <v>83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45797743.100000001</v>
      </c>
      <c s="2">
        <v>12994667.630000001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58792410.730000004</v>
      </c>
      <c s="2">
        <v>58792410.730000004</v>
      </c>
    </row>
    <row r="113" spans="2:29" ht="14.5">
      <c r="B113" s="24" t="s">
        <v>308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1661440.46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1959359.0600000001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1661440.46</v>
      </c>
      <c s="2">
        <v>1959359.0600000001</v>
      </c>
      <c s="2">
        <v>3620799.52</v>
      </c>
    </row>
    <row r="114" spans="2:29" ht="14.5">
      <c r="B114" s="24" t="s">
        <v>362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10769529.800000001</v>
      </c>
      <c s="2">
        <v>1440208.53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12209738.33</v>
      </c>
      <c s="2">
        <v>12209738.33</v>
      </c>
    </row>
    <row r="115" spans="2:29" ht="14.5">
      <c r="B115" s="24" t="s">
        <v>482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623670.89000000001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623670.89000000001</v>
      </c>
      <c s="2">
        <v>0</v>
      </c>
      <c s="2">
        <v>623670.89000000001</v>
      </c>
    </row>
    <row r="116" spans="2:29" ht="14.5">
      <c r="B116" s="24" t="s">
        <v>119</v>
      </c>
      <c s="2">
        <v>84158.009999999995</v>
      </c>
      <c s="2">
        <v>84731.490000000005</v>
      </c>
      <c s="2">
        <v>85308.889999999999</v>
      </c>
      <c s="2">
        <v>85890.210000000006</v>
      </c>
      <c s="2">
        <v>86475.490000000005</v>
      </c>
      <c s="2">
        <v>87064.770000000004</v>
      </c>
      <c s="2">
        <v>87658.059999999998</v>
      </c>
      <c s="2">
        <v>2580283.9100000001</v>
      </c>
      <c s="2">
        <v>89462.300000000003</v>
      </c>
      <c s="2">
        <v>90071.929999999993</v>
      </c>
      <c s="2">
        <v>90685.710000000006</v>
      </c>
      <c s="2">
        <v>91303.679999999993</v>
      </c>
      <c s="2">
        <v>91925.850000000006</v>
      </c>
      <c s="2">
        <v>92552.270000000004</v>
      </c>
      <c s="2">
        <v>93182.949999999997</v>
      </c>
      <c s="2">
        <v>1237965.02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3543094.4500000002</v>
      </c>
      <c s="2">
        <v>1515626.0900000001</v>
      </c>
      <c s="2">
        <v>5058720.54</v>
      </c>
    </row>
    <row r="117" spans="2:29" ht="14.5">
      <c r="B117" s="24" t="s">
        <v>918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3378132.54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3378132.54</v>
      </c>
      <c s="2">
        <v>3378132.54</v>
      </c>
    </row>
    <row r="118" spans="2:29" ht="14.5">
      <c r="B118" s="24" t="s">
        <v>919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1429962.1000000001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1429962.1000000001</v>
      </c>
      <c s="2">
        <v>1429962.1000000001</v>
      </c>
    </row>
    <row r="119" spans="2:29" ht="14.5">
      <c r="B119" s="24" t="s">
        <v>998</v>
      </c>
      <c s="2">
        <v>37486.910000000003</v>
      </c>
      <c s="2">
        <v>37753.75</v>
      </c>
      <c s="2">
        <v>38022.480000000003</v>
      </c>
      <c s="2">
        <v>38293.129999999997</v>
      </c>
      <c s="2">
        <v>38565.699999999997</v>
      </c>
      <c s="2">
        <v>38840.230000000003</v>
      </c>
      <c s="2">
        <v>39116.690000000002</v>
      </c>
      <c s="2">
        <v>39395.139999999999</v>
      </c>
      <c s="2">
        <v>39675.559999999998</v>
      </c>
      <c s="2">
        <v>39957.970000000001</v>
      </c>
      <c s="2">
        <v>40242.400000000001</v>
      </c>
      <c s="2">
        <v>40528.849999999999</v>
      </c>
      <c s="2">
        <v>40817.339999999997</v>
      </c>
      <c s="2">
        <v>41107.879999999997</v>
      </c>
      <c s="2">
        <v>41400.5</v>
      </c>
      <c s="2">
        <v>970174.83000000007</v>
      </c>
      <c s="2">
        <v>41991.980000000003</v>
      </c>
      <c s="2">
        <v>42290.879999999997</v>
      </c>
      <c s="2">
        <v>42591.910000000003</v>
      </c>
      <c s="2">
        <v>42895.089999999997</v>
      </c>
      <c s="2">
        <v>43200.419999999998</v>
      </c>
      <c s="2">
        <v>43507.93</v>
      </c>
      <c s="2">
        <v>43817.620000000003</v>
      </c>
      <c s="2">
        <v>44129.519999999997</v>
      </c>
      <c s="2">
        <v>467878.81000000006</v>
      </c>
      <c s="2">
        <v>1437925.8999999999</v>
      </c>
      <c s="2">
        <v>1905804.71</v>
      </c>
    </row>
    <row r="120" spans="2:29" ht="14.5">
      <c r="B120" s="24" t="s">
        <v>601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953731.84999999998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953731.84999999998</v>
      </c>
      <c s="2">
        <v>0</v>
      </c>
      <c s="2">
        <v>953731.84999999998</v>
      </c>
    </row>
    <row r="121" spans="2:29" ht="14.5">
      <c r="B121" s="24" t="s">
        <v>922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1092955.8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1092955.8</v>
      </c>
      <c s="2">
        <v>1092955.8</v>
      </c>
    </row>
    <row r="122" spans="2:29" ht="14.5">
      <c r="B122" s="24" t="s">
        <v>602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1005351.73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659568.88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1005351.73</v>
      </c>
      <c s="2">
        <v>659568.88</v>
      </c>
      <c s="2">
        <v>1664920.6099999999</v>
      </c>
    </row>
    <row r="123" spans="2:29" ht="14.5">
      <c r="B123" s="24" t="s">
        <v>1028</v>
      </c>
      <c s="2">
        <v>57911.809999999998</v>
      </c>
      <c s="2">
        <v>58304.510000000002</v>
      </c>
      <c s="2">
        <v>58699.839999999997</v>
      </c>
      <c s="2">
        <v>59097.849999999999</v>
      </c>
      <c s="2">
        <v>59498.580000000002</v>
      </c>
      <c s="2">
        <v>59902.010000000002</v>
      </c>
      <c s="2">
        <v>60308.18</v>
      </c>
      <c s="2">
        <v>65781.449999999997</v>
      </c>
      <c s="2">
        <v>61197.790000000001</v>
      </c>
      <c s="2">
        <v>61612.75</v>
      </c>
      <c s="2">
        <v>62030.510000000002</v>
      </c>
      <c s="2">
        <v>79954.399999999994</v>
      </c>
      <c s="2">
        <v>62902.959999999999</v>
      </c>
      <c s="2">
        <v>45769.239999999998</v>
      </c>
      <c s="2">
        <v>46015.980000000003</v>
      </c>
      <c s="2">
        <v>1244599.02</v>
      </c>
      <c s="2">
        <v>5304.25</v>
      </c>
      <c s="2">
        <v>5340.1700000000001</v>
      </c>
      <c s="2">
        <v>5376.3299999999999</v>
      </c>
      <c s="2">
        <v>5412.7399999999998</v>
      </c>
      <c s="2">
        <v>5449.3900000000003</v>
      </c>
      <c s="2">
        <v>5486.3000000000002</v>
      </c>
      <c s="2">
        <v>5523.4499999999998</v>
      </c>
      <c s="2">
        <v>5560.9099999999999</v>
      </c>
      <c s="2">
        <v>744299.68000000005</v>
      </c>
      <c s="2">
        <v>1442740.74</v>
      </c>
      <c s="2">
        <v>2187040.4199999999</v>
      </c>
    </row>
    <row r="124" spans="2:29" ht="14.5">
      <c r="B124" s="24" t="s">
        <v>926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353107.51000000001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353107.51000000001</v>
      </c>
      <c s="2">
        <v>353107.51000000001</v>
      </c>
    </row>
    <row r="125" spans="2:29" ht="14.5">
      <c r="B125" s="24" t="s">
        <v>603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170600.98999999999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170600.98999999999</v>
      </c>
      <c s="2">
        <v>0</v>
      </c>
      <c s="2">
        <v>170600.98999999999</v>
      </c>
    </row>
    <row r="126" spans="2:29" ht="14.5">
      <c r="B126" s="24" t="s">
        <v>604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687908.03000000003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687908.03000000003</v>
      </c>
      <c s="2">
        <v>0</v>
      </c>
      <c s="2">
        <v>687908.03000000003</v>
      </c>
    </row>
    <row r="127" spans="2:29" ht="14.5">
      <c r="B127" s="24" t="s">
        <v>930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513270.53000000003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513270.53000000003</v>
      </c>
      <c s="2">
        <v>513270.53000000003</v>
      </c>
    </row>
    <row r="128" spans="2:29" ht="14.5">
      <c r="B128" s="24" t="s">
        <v>605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2012285.6000000001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2222644.7999999998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2012285.6000000001</v>
      </c>
      <c s="2">
        <v>2222644.7999999998</v>
      </c>
      <c s="2">
        <v>4234930.4000000004</v>
      </c>
    </row>
    <row r="129" spans="2:29" ht="14.5">
      <c r="B129" s="24" t="s">
        <v>933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1025317.35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1025317.35</v>
      </c>
      <c s="2">
        <v>1025317.35</v>
      </c>
    </row>
    <row r="130" spans="2:29" ht="14.5">
      <c r="B130" s="24" t="s">
        <v>935</v>
      </c>
      <c s="2">
        <v>165187.78</v>
      </c>
      <c s="2">
        <v>166320.92999999999</v>
      </c>
      <c s="2">
        <v>167461.85999999999</v>
      </c>
      <c s="2">
        <v>168610.64000000001</v>
      </c>
      <c s="2">
        <v>169767.28</v>
      </c>
      <c s="2">
        <v>170931.85000000001</v>
      </c>
      <c s="2">
        <v>172104.42999999999</v>
      </c>
      <c s="2">
        <v>173285.04000000001</v>
      </c>
      <c s="2">
        <v>174473.73999999999</v>
      </c>
      <c s="2">
        <v>175670.60000000001</v>
      </c>
      <c s="2">
        <v>176875.67999999999</v>
      </c>
      <c s="2">
        <v>178088.98999999999</v>
      </c>
      <c s="2">
        <v>179310.69</v>
      </c>
      <c s="2">
        <v>180540.70000000001</v>
      </c>
      <c s="2">
        <v>75274.5</v>
      </c>
      <c s="2">
        <v>1016305.1599999999</v>
      </c>
      <c s="2">
        <v>76310.720000000001</v>
      </c>
      <c s="2">
        <v>76834.149999999994</v>
      </c>
      <c s="2">
        <v>77361.199999999997</v>
      </c>
      <c s="2">
        <v>77891.850000000006</v>
      </c>
      <c s="2">
        <v>78426.139999999999</v>
      </c>
      <c s="2">
        <v>78964.110000000001</v>
      </c>
      <c s="2">
        <v>79505.75</v>
      </c>
      <c s="2">
        <v>68298.110000000001</v>
      </c>
      <c s="2">
        <v>2058778.8200000001</v>
      </c>
      <c s="2">
        <v>2065023.0800000001</v>
      </c>
      <c s="2">
        <v>4123801.9000000004</v>
      </c>
    </row>
    <row r="131" spans="2:29" ht="14.5">
      <c r="B131" s="24" t="s">
        <v>1020</v>
      </c>
      <c s="2">
        <v>33942.800000000003</v>
      </c>
      <c s="2">
        <v>34185.32</v>
      </c>
      <c s="2">
        <v>34429.57</v>
      </c>
      <c s="2">
        <v>34675.559999999998</v>
      </c>
      <c s="2">
        <v>34923.309999999998</v>
      </c>
      <c s="2">
        <v>35172.830000000002</v>
      </c>
      <c s="2">
        <v>35424.129999999997</v>
      </c>
      <c s="2">
        <v>35677.230000000003</v>
      </c>
      <c s="2">
        <v>35932.129999999997</v>
      </c>
      <c s="2">
        <v>36188.860000000001</v>
      </c>
      <c s="2">
        <v>36447.419999999998</v>
      </c>
      <c s="2">
        <v>36707.830000000002</v>
      </c>
      <c s="2">
        <v>36970.099999999999</v>
      </c>
      <c s="2">
        <v>37234.239999999998</v>
      </c>
      <c s="2">
        <v>37500.269999999997</v>
      </c>
      <c s="2">
        <v>1587534.28</v>
      </c>
      <c s="2">
        <v>38038.050000000003</v>
      </c>
      <c s="2">
        <v>38309.82</v>
      </c>
      <c s="2">
        <v>38583.540000000001</v>
      </c>
      <c s="2">
        <v>38859.209999999999</v>
      </c>
      <c s="2">
        <v>39136.849999999999</v>
      </c>
      <c s="2">
        <v>39416.480000000003</v>
      </c>
      <c s="2">
        <v>39698.099999999999</v>
      </c>
      <c s="2">
        <v>39981.730000000003</v>
      </c>
      <c s="2">
        <v>423706.98999999999</v>
      </c>
      <c s="2">
        <v>2011262.6699999999</v>
      </c>
      <c s="2">
        <v>2434969.6600000001</v>
      </c>
    </row>
    <row r="132" spans="2:29" ht="14.5">
      <c r="B132" s="24" t="s">
        <v>606</v>
      </c>
      <c s="2">
        <v>0</v>
      </c>
      <c s="2">
        <v>0</v>
      </c>
      <c s="2">
        <v>15642308.960000001</v>
      </c>
      <c s="2">
        <v>0</v>
      </c>
      <c s="2">
        <v>0</v>
      </c>
      <c s="2">
        <v>0</v>
      </c>
      <c s="2">
        <v>0</v>
      </c>
      <c s="2">
        <v>0</v>
      </c>
      <c s="2">
        <v>8944722.6600000001</v>
      </c>
      <c s="2">
        <v>0</v>
      </c>
      <c s="2">
        <v>0</v>
      </c>
      <c s="2">
        <v>21938152.809999999</v>
      </c>
      <c s="2">
        <v>0</v>
      </c>
      <c s="2">
        <v>0</v>
      </c>
      <c s="2">
        <v>8944722.6600000001</v>
      </c>
      <c s="2">
        <v>0</v>
      </c>
      <c s="2">
        <v>0</v>
      </c>
      <c s="2">
        <v>0</v>
      </c>
      <c s="2">
        <v>0</v>
      </c>
      <c s="2">
        <v>0</v>
      </c>
      <c s="2">
        <v>8944722.6600000001</v>
      </c>
      <c s="2">
        <v>0</v>
      </c>
      <c s="2">
        <v>0</v>
      </c>
      <c s="2">
        <v>0</v>
      </c>
      <c s="2">
        <v>46525184.43</v>
      </c>
      <c s="2">
        <v>17889445.32</v>
      </c>
      <c s="2">
        <v>64414629.75</v>
      </c>
    </row>
    <row r="133" spans="2:29" ht="14.5">
      <c r="B133" s="24" t="s">
        <v>1987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34" spans="2:29" ht="14.5">
      <c r="B134" s="24" t="s">
        <v>1989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35" spans="2:29" ht="14.5">
      <c r="B135" s="24" t="s">
        <v>1992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36" spans="2:29" ht="14.5">
      <c r="B136" s="24" t="s">
        <v>1917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37" spans="2:29" ht="14.5">
      <c r="B137" s="24" t="s">
        <v>1996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38" spans="2:29" ht="14.5">
      <c r="B138" s="24" t="s">
        <v>1998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39" spans="2:29" ht="14.5">
      <c r="B139" s="24" t="s">
        <v>2000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0" spans="2:29" ht="14.5">
      <c r="B140" s="24" t="s">
        <v>2002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1" spans="2:29" ht="14.5">
      <c r="B141" s="24" t="s">
        <v>2004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2" spans="2:29" ht="14.5">
      <c r="B142" s="24" t="s">
        <v>2006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3" spans="2:29" ht="14.5">
      <c r="B143" s="24" t="s">
        <v>2008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4" spans="2:29" ht="14.5">
      <c r="B144" s="24" t="s">
        <v>2010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5" spans="2:29" ht="14.5">
      <c r="B145" s="24" t="s">
        <v>2012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6" spans="2:29" ht="14.5">
      <c r="B146" s="24" t="s">
        <v>2014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7" spans="2:29" ht="14.5">
      <c r="B147" s="24" t="s">
        <v>2016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8" spans="2:29" ht="14.5">
      <c r="B148" s="24" t="s">
        <v>2018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49" spans="2:29" ht="14.5">
      <c r="B149" s="24" t="s">
        <v>2020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50" spans="2:29" ht="14.5">
      <c r="B150" s="24" t="s">
        <v>2022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51" spans="2:29" ht="14.5">
      <c r="B151" s="24" t="s">
        <v>2024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52" spans="2:29" ht="14.5">
      <c r="B152" s="24" t="s">
        <v>2026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53" spans="2:29" ht="14.5">
      <c r="B153" s="24" t="s">
        <v>2028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</row>
    <row r="154" spans="2:29" ht="14.5">
      <c r="B154" s="23" t="s">
        <v>468</v>
      </c>
      <c s="2">
        <v>207871461.627</v>
      </c>
      <c s="2">
        <v>99098272.910000011</v>
      </c>
      <c s="2">
        <v>734297118.72000027</v>
      </c>
      <c s="2">
        <v>86713004.119999975</v>
      </c>
      <c s="2">
        <v>151036905.57000005</v>
      </c>
      <c s="2">
        <v>80078393.849999994</v>
      </c>
      <c s="2">
        <v>166811202.83100003</v>
      </c>
      <c s="2">
        <v>176045705.40999994</v>
      </c>
      <c s="2">
        <v>115696539.77</v>
      </c>
      <c s="2">
        <v>135279699.55000001</v>
      </c>
      <c s="2">
        <v>296797348.96999997</v>
      </c>
      <c s="2">
        <v>100076350.03</v>
      </c>
      <c s="2">
        <v>138125663.23300004</v>
      </c>
      <c s="2">
        <v>71548549.239999995</v>
      </c>
      <c s="2">
        <v>737573680.57000029</v>
      </c>
      <c s="2">
        <v>362906365.76000011</v>
      </c>
      <c s="2">
        <v>47672098.630000003</v>
      </c>
      <c s="2">
        <v>57536966.650000006</v>
      </c>
      <c s="2">
        <v>135178242.32999998</v>
      </c>
      <c s="2">
        <v>37938511.150000006</v>
      </c>
      <c s="2">
        <v>77079542.99000001</v>
      </c>
      <c s="2">
        <v>67784611.890000001</v>
      </c>
      <c s="2">
        <v>31087596.23</v>
      </c>
      <c s="2">
        <v>1025361374.87</v>
      </c>
      <c s="2">
        <v>2349802003.3579998</v>
      </c>
      <c s="2">
        <v>2789793203.5430012</v>
      </c>
      <c s="2">
        <v>5139595206.901</v>
      </c>
    </row>
    <row r="156" spans="3:29" ht="14.5">
      <c r="C156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57" spans="3:29" ht="14.5">
      <c r="C157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58" spans="3:29" ht="14.5">
      <c r="C158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59" spans="3:29" ht="14.5">
      <c r="C159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60" spans="3:29" ht="14.5">
      <c r="C160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K1"/>
  </mergeCells>
  <pageMargins left="0.7" right="0.7" top="0.75" bottom="0.75" header="0.3" footer="0.3"/>
  <pageSetup orientation="portrait"/>
  <drawing r:id="rId1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BDExterna + Perfil Principal CP</vt:lpstr>
      <vt:lpstr>Perfil Externa Principal CP</vt:lpstr>
      <vt:lpstr>Perfil Externa Principal CP Det</vt:lpstr>
      <vt:lpstr>BDExterna + Perfil Interes CP</vt:lpstr>
      <vt:lpstr>Perfil Externa Int + Com</vt:lpstr>
      <vt:lpstr>Perfil Externa Int+Com Detal</vt:lpstr>
      <vt:lpstr>BD INTERNA+PERFIL PRINCIPAL CP</vt:lpstr>
      <vt:lpstr>Perfil Principal Interna CP</vt:lpstr>
      <vt:lpstr>Perfil Principal Interna CP Det</vt:lpstr>
      <vt:lpstr>Interna Interes CP</vt:lpstr>
      <vt:lpstr>BD INTERNA + PERFIL INTERES CP</vt:lpstr>
      <vt:lpstr>Perfil Interna Interes CP </vt:lpstr>
      <vt:lpstr>Perfil Interna Interes CP  Det</vt:lpstr>
      <vt:lpstr>Amortización</vt:lpstr>
      <vt:lpstr>INTERES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María Dolores Valencia</cp:lastModifiedBy>
  <cp:lastPrinted>2022-05-30T22:21:20Z</cp:lastPrinted>
  <dcterms:created xsi:type="dcterms:W3CDTF">2022-05-27T19:40:11Z</dcterms:created>
  <dcterms:modified xsi:type="dcterms:W3CDTF">2025-02-28T20:31:23Z</dcterms:modified>
  <cp:category/>
</cp:coreProperties>
</file>